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3250" windowHeight="13890"/>
  </bookViews>
  <sheets>
    <sheet name="phụ lục 04" sheetId="9" r:id="rId1"/>
    <sheet name="phụ lục 03" sheetId="1" r:id="rId2"/>
    <sheet name="phụ lục 01" sheetId="2" r:id="rId3"/>
    <sheet name="phụ lục 02" sheetId="3" r:id="rId4"/>
    <sheet name="PL05" sheetId="4" r:id="rId5"/>
    <sheet name="PL06" sheetId="5" r:id="rId6"/>
    <sheet name="PL07" sheetId="7" r:id="rId7"/>
  </sheets>
  <definedNames>
    <definedName name="_xlnm._FilterDatabase" localSheetId="2" hidden="1">'phụ lục 01'!$A$8:$AC$2663</definedName>
    <definedName name="_xlnm._FilterDatabase" localSheetId="3" hidden="1">'phụ lục 02'!$A$9:$AD$653</definedName>
    <definedName name="_xlnm._FilterDatabase" localSheetId="4" hidden="1">'PL05'!$A$8:$X$655</definedName>
    <definedName name="_xlnm._FilterDatabase" localSheetId="5" hidden="1">'PL06'!$A$10:$W$91</definedName>
    <definedName name="_xlnm.Print_Titles" localSheetId="2">'phụ lục 01'!$6:$7</definedName>
    <definedName name="_xlnm.Print_Titles" localSheetId="3">'phụ lục 02'!$7:$8</definedName>
    <definedName name="_xlnm.Print_Titles" localSheetId="1">'phụ lục 03'!$6:$6</definedName>
    <definedName name="_xlnm.Print_Titles" localSheetId="0">'phụ lục 04'!$6:$6</definedName>
    <definedName name="_xlnm.Print_Titles" localSheetId="4">'PL05'!$6:$7</definedName>
    <definedName name="_xlnm.Print_Titles" localSheetId="5">'PL06'!$8:$9</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 l="1"/>
  <c r="A4" i="2" l="1"/>
  <c r="A4" i="1"/>
  <c r="E9" i="2" l="1"/>
  <c r="J9" i="2"/>
  <c r="I9" i="2"/>
  <c r="H9" i="2"/>
  <c r="G9" i="2"/>
  <c r="F9" i="2"/>
  <c r="C9" i="2"/>
  <c r="D9" i="2"/>
  <c r="B9" i="2"/>
  <c r="A9" i="2" a="1"/>
  <c r="A9" i="2" s="1"/>
  <c r="I308" i="4"/>
  <c r="L308" i="4" s="1"/>
  <c r="H308" i="4"/>
  <c r="K308" i="4" s="1"/>
  <c r="H150" i="4"/>
  <c r="K150" i="4" s="1"/>
  <c r="I150" i="4"/>
  <c r="L150" i="4" s="1"/>
  <c r="I177" i="4" l="1"/>
  <c r="L177" i="4" s="1"/>
  <c r="H177" i="4"/>
  <c r="K177" i="4" s="1"/>
  <c r="I242" i="4"/>
  <c r="L242" i="4" s="1"/>
  <c r="I44" i="4"/>
  <c r="L44" i="4" s="1"/>
  <c r="H44" i="4"/>
  <c r="K44" i="4" s="1"/>
  <c r="H242" i="4"/>
  <c r="K242" i="4" s="1"/>
  <c r="I398" i="4"/>
  <c r="L398" i="4" s="1"/>
  <c r="H398" i="4"/>
  <c r="K398" i="4" s="1"/>
  <c r="H373" i="4" l="1"/>
  <c r="H410" i="4"/>
  <c r="K410" i="4" s="1"/>
  <c r="I410" i="4"/>
  <c r="L410" i="4" s="1"/>
  <c r="I625" i="4"/>
  <c r="L625" i="4" s="1"/>
  <c r="H625" i="4"/>
  <c r="K625" i="4" s="1"/>
  <c r="H627" i="4"/>
  <c r="K627" i="4" s="1"/>
  <c r="I627" i="4"/>
  <c r="L627" i="4" s="1"/>
  <c r="H628" i="4"/>
  <c r="K628" i="4" s="1"/>
  <c r="I628" i="4"/>
  <c r="L628" i="4" s="1"/>
  <c r="H629" i="4"/>
  <c r="K629" i="4" s="1"/>
  <c r="I629" i="4"/>
  <c r="L629" i="4" s="1"/>
  <c r="H630" i="4"/>
  <c r="K630" i="4" s="1"/>
  <c r="I630" i="4"/>
  <c r="L630" i="4" s="1"/>
  <c r="H631" i="4"/>
  <c r="K631" i="4" s="1"/>
  <c r="I631" i="4"/>
  <c r="L631" i="4" s="1"/>
  <c r="H632" i="4"/>
  <c r="K632" i="4" s="1"/>
  <c r="I632" i="4"/>
  <c r="L632" i="4" s="1"/>
  <c r="H633" i="4"/>
  <c r="K633" i="4" s="1"/>
  <c r="I633" i="4"/>
  <c r="L633" i="4" s="1"/>
  <c r="H634" i="4"/>
  <c r="K634" i="4" s="1"/>
  <c r="I634" i="4"/>
  <c r="L634" i="4" s="1"/>
  <c r="H635" i="4"/>
  <c r="K635" i="4" s="1"/>
  <c r="I635" i="4"/>
  <c r="L635" i="4" s="1"/>
  <c r="H636" i="4"/>
  <c r="K636" i="4" s="1"/>
  <c r="I636" i="4"/>
  <c r="L636" i="4" s="1"/>
  <c r="H637" i="4"/>
  <c r="K637" i="4" s="1"/>
  <c r="I637" i="4"/>
  <c r="L637" i="4" s="1"/>
  <c r="H638" i="4"/>
  <c r="K638" i="4" s="1"/>
  <c r="I638" i="4"/>
  <c r="L638" i="4" s="1"/>
  <c r="H639" i="4"/>
  <c r="K639" i="4" s="1"/>
  <c r="I639" i="4"/>
  <c r="L639" i="4" s="1"/>
  <c r="H640" i="4"/>
  <c r="K640" i="4" s="1"/>
  <c r="I640" i="4"/>
  <c r="L640" i="4" s="1"/>
  <c r="I626" i="4"/>
  <c r="L626" i="4" s="1"/>
  <c r="H626" i="4"/>
  <c r="K626" i="4" s="1"/>
  <c r="H643" i="4"/>
  <c r="K643" i="4" s="1"/>
  <c r="I643" i="4"/>
  <c r="L643" i="4" s="1"/>
  <c r="H644" i="4"/>
  <c r="K644" i="4" s="1"/>
  <c r="I644" i="4"/>
  <c r="L644" i="4" s="1"/>
  <c r="H645" i="4"/>
  <c r="K645" i="4" s="1"/>
  <c r="I645" i="4"/>
  <c r="L645" i="4" s="1"/>
  <c r="H646" i="4"/>
  <c r="K646" i="4" s="1"/>
  <c r="I646" i="4"/>
  <c r="L646" i="4" s="1"/>
  <c r="H647" i="4"/>
  <c r="K647" i="4" s="1"/>
  <c r="I647" i="4"/>
  <c r="L647" i="4" s="1"/>
  <c r="H648" i="4"/>
  <c r="K648" i="4" s="1"/>
  <c r="I648" i="4"/>
  <c r="L648" i="4" s="1"/>
  <c r="H649" i="4"/>
  <c r="K649" i="4" s="1"/>
  <c r="I649" i="4"/>
  <c r="L649" i="4" s="1"/>
  <c r="H650" i="4"/>
  <c r="K650" i="4" s="1"/>
  <c r="I650" i="4"/>
  <c r="L650" i="4" s="1"/>
  <c r="H651" i="4"/>
  <c r="K651" i="4" s="1"/>
  <c r="I651" i="4"/>
  <c r="L651" i="4" s="1"/>
  <c r="H652" i="4"/>
  <c r="K652" i="4" s="1"/>
  <c r="I652" i="4"/>
  <c r="L652" i="4" s="1"/>
  <c r="I642" i="4"/>
  <c r="L642" i="4" s="1"/>
  <c r="H642" i="4"/>
  <c r="K642" i="4" s="1"/>
  <c r="H611" i="4"/>
  <c r="K611" i="4" s="1"/>
  <c r="I611" i="4"/>
  <c r="L611" i="4" s="1"/>
  <c r="H612" i="4"/>
  <c r="K612" i="4" s="1"/>
  <c r="I612" i="4"/>
  <c r="L612" i="4" s="1"/>
  <c r="H613" i="4"/>
  <c r="K613" i="4" s="1"/>
  <c r="I613" i="4"/>
  <c r="L613" i="4" s="1"/>
  <c r="H614" i="4"/>
  <c r="K614" i="4" s="1"/>
  <c r="I614" i="4"/>
  <c r="L614" i="4" s="1"/>
  <c r="H615" i="4"/>
  <c r="K615" i="4" s="1"/>
  <c r="I615" i="4"/>
  <c r="L615" i="4" s="1"/>
  <c r="H616" i="4"/>
  <c r="K616" i="4" s="1"/>
  <c r="I616" i="4"/>
  <c r="L616" i="4" s="1"/>
  <c r="H617" i="4"/>
  <c r="K617" i="4" s="1"/>
  <c r="I617" i="4"/>
  <c r="L617" i="4" s="1"/>
  <c r="H618" i="4"/>
  <c r="K618" i="4" s="1"/>
  <c r="I618" i="4"/>
  <c r="L618" i="4" s="1"/>
  <c r="H619" i="4"/>
  <c r="K619" i="4" s="1"/>
  <c r="I619" i="4"/>
  <c r="L619" i="4" s="1"/>
  <c r="H620" i="4"/>
  <c r="K620" i="4" s="1"/>
  <c r="I620" i="4"/>
  <c r="L620" i="4" s="1"/>
  <c r="H621" i="4"/>
  <c r="K621" i="4" s="1"/>
  <c r="I621" i="4"/>
  <c r="L621" i="4" s="1"/>
  <c r="H622" i="4"/>
  <c r="K622" i="4" s="1"/>
  <c r="I622" i="4"/>
  <c r="L622" i="4" s="1"/>
  <c r="H623" i="4"/>
  <c r="K623" i="4" s="1"/>
  <c r="I623" i="4"/>
  <c r="L623" i="4" s="1"/>
  <c r="H582" i="4"/>
  <c r="K582" i="4" s="1"/>
  <c r="I582" i="4"/>
  <c r="L582" i="4" s="1"/>
  <c r="H583" i="4"/>
  <c r="K583" i="4" s="1"/>
  <c r="I583" i="4"/>
  <c r="L583" i="4" s="1"/>
  <c r="H584" i="4"/>
  <c r="K584" i="4" s="1"/>
  <c r="I584" i="4"/>
  <c r="L584" i="4" s="1"/>
  <c r="H585" i="4"/>
  <c r="K585" i="4" s="1"/>
  <c r="I585" i="4"/>
  <c r="L585" i="4" s="1"/>
  <c r="H586" i="4"/>
  <c r="K586" i="4" s="1"/>
  <c r="I586" i="4"/>
  <c r="L586" i="4" s="1"/>
  <c r="H587" i="4"/>
  <c r="K587" i="4" s="1"/>
  <c r="I587" i="4"/>
  <c r="L587" i="4" s="1"/>
  <c r="H588" i="4"/>
  <c r="K588" i="4" s="1"/>
  <c r="I588" i="4"/>
  <c r="L588" i="4" s="1"/>
  <c r="H589" i="4"/>
  <c r="K589" i="4" s="1"/>
  <c r="I589" i="4"/>
  <c r="L589" i="4" s="1"/>
  <c r="H590" i="4"/>
  <c r="K590" i="4" s="1"/>
  <c r="I590" i="4"/>
  <c r="L590" i="4" s="1"/>
  <c r="H591" i="4"/>
  <c r="K591" i="4" s="1"/>
  <c r="I591" i="4"/>
  <c r="L591" i="4" s="1"/>
  <c r="H592" i="4"/>
  <c r="K592" i="4" s="1"/>
  <c r="I592" i="4"/>
  <c r="L592" i="4" s="1"/>
  <c r="H593" i="4"/>
  <c r="K593" i="4" s="1"/>
  <c r="I593" i="4"/>
  <c r="L593" i="4" s="1"/>
  <c r="H594" i="4"/>
  <c r="K594" i="4" s="1"/>
  <c r="I594" i="4"/>
  <c r="L594" i="4" s="1"/>
  <c r="H595" i="4"/>
  <c r="K595" i="4" s="1"/>
  <c r="I595" i="4"/>
  <c r="L595" i="4" s="1"/>
  <c r="H596" i="4"/>
  <c r="K596" i="4" s="1"/>
  <c r="I596" i="4"/>
  <c r="L596" i="4" s="1"/>
  <c r="H597" i="4"/>
  <c r="K597" i="4" s="1"/>
  <c r="I597" i="4"/>
  <c r="L597" i="4" s="1"/>
  <c r="H598" i="4"/>
  <c r="K598" i="4" s="1"/>
  <c r="I598" i="4"/>
  <c r="L598" i="4" s="1"/>
  <c r="H599" i="4"/>
  <c r="K599" i="4" s="1"/>
  <c r="I599" i="4"/>
  <c r="L599" i="4" s="1"/>
  <c r="H600" i="4"/>
  <c r="K600" i="4" s="1"/>
  <c r="I600" i="4"/>
  <c r="L600" i="4" s="1"/>
  <c r="H601" i="4"/>
  <c r="K601" i="4" s="1"/>
  <c r="I601" i="4"/>
  <c r="L601" i="4" s="1"/>
  <c r="H602" i="4"/>
  <c r="K602" i="4" s="1"/>
  <c r="I602" i="4"/>
  <c r="L602" i="4" s="1"/>
  <c r="H603" i="4"/>
  <c r="K603" i="4" s="1"/>
  <c r="I603" i="4"/>
  <c r="L603" i="4" s="1"/>
  <c r="H604" i="4"/>
  <c r="K604" i="4" s="1"/>
  <c r="I604" i="4"/>
  <c r="L604" i="4" s="1"/>
  <c r="H605" i="4"/>
  <c r="K605" i="4" s="1"/>
  <c r="I605" i="4"/>
  <c r="L605" i="4" s="1"/>
  <c r="H606" i="4"/>
  <c r="K606" i="4" s="1"/>
  <c r="I606" i="4"/>
  <c r="L606" i="4" s="1"/>
  <c r="H607" i="4"/>
  <c r="K607" i="4" s="1"/>
  <c r="I607" i="4"/>
  <c r="L607" i="4" s="1"/>
  <c r="H608" i="4"/>
  <c r="K608" i="4" s="1"/>
  <c r="I608" i="4"/>
  <c r="L608" i="4" s="1"/>
  <c r="I581" i="4"/>
  <c r="L581" i="4" s="1"/>
  <c r="H581" i="4"/>
  <c r="K581" i="4" s="1"/>
  <c r="H577" i="4"/>
  <c r="K577" i="4" s="1"/>
  <c r="I577" i="4"/>
  <c r="L577" i="4" s="1"/>
  <c r="H578" i="4"/>
  <c r="K578" i="4" s="1"/>
  <c r="I578" i="4"/>
  <c r="L578" i="4" s="1"/>
  <c r="H579" i="4"/>
  <c r="K579" i="4" s="1"/>
  <c r="I579" i="4"/>
  <c r="L579" i="4" s="1"/>
  <c r="I576" i="4"/>
  <c r="L576" i="4" s="1"/>
  <c r="H576" i="4"/>
  <c r="K576" i="4" s="1"/>
  <c r="H559" i="4"/>
  <c r="K559" i="4" s="1"/>
  <c r="I559" i="4"/>
  <c r="L559" i="4" s="1"/>
  <c r="H560" i="4"/>
  <c r="K560" i="4" s="1"/>
  <c r="I560" i="4"/>
  <c r="L560" i="4" s="1"/>
  <c r="H561" i="4"/>
  <c r="K561" i="4" s="1"/>
  <c r="I561" i="4"/>
  <c r="L561" i="4" s="1"/>
  <c r="H562" i="4"/>
  <c r="K562" i="4" s="1"/>
  <c r="I562" i="4"/>
  <c r="L562" i="4" s="1"/>
  <c r="H563" i="4"/>
  <c r="K563" i="4" s="1"/>
  <c r="I563" i="4"/>
  <c r="L563" i="4" s="1"/>
  <c r="H564" i="4"/>
  <c r="K564" i="4" s="1"/>
  <c r="I564" i="4"/>
  <c r="L564" i="4" s="1"/>
  <c r="H565" i="4"/>
  <c r="K565" i="4" s="1"/>
  <c r="I565" i="4"/>
  <c r="L565" i="4" s="1"/>
  <c r="H566" i="4"/>
  <c r="K566" i="4" s="1"/>
  <c r="I566" i="4"/>
  <c r="L566" i="4" s="1"/>
  <c r="H567" i="4"/>
  <c r="K567" i="4" s="1"/>
  <c r="I567" i="4"/>
  <c r="L567" i="4" s="1"/>
  <c r="H568" i="4"/>
  <c r="K568" i="4" s="1"/>
  <c r="I568" i="4"/>
  <c r="L568" i="4" s="1"/>
  <c r="H569" i="4"/>
  <c r="K569" i="4" s="1"/>
  <c r="I569" i="4"/>
  <c r="L569" i="4" s="1"/>
  <c r="H570" i="4"/>
  <c r="K570" i="4" s="1"/>
  <c r="I570" i="4"/>
  <c r="L570" i="4" s="1"/>
  <c r="H571" i="4"/>
  <c r="K571" i="4" s="1"/>
  <c r="I571" i="4"/>
  <c r="L571" i="4" s="1"/>
  <c r="H572" i="4"/>
  <c r="K572" i="4" s="1"/>
  <c r="I572" i="4"/>
  <c r="L572" i="4" s="1"/>
  <c r="H573" i="4"/>
  <c r="K573" i="4" s="1"/>
  <c r="I573" i="4"/>
  <c r="L573" i="4" s="1"/>
  <c r="H574" i="4"/>
  <c r="K574" i="4" s="1"/>
  <c r="I574" i="4"/>
  <c r="L574" i="4" s="1"/>
  <c r="I558" i="4"/>
  <c r="L558" i="4" s="1"/>
  <c r="H558" i="4"/>
  <c r="K558" i="4" s="1"/>
  <c r="H553" i="4"/>
  <c r="K553" i="4" s="1"/>
  <c r="I553" i="4"/>
  <c r="L553" i="4" s="1"/>
  <c r="H554" i="4"/>
  <c r="K554" i="4" s="1"/>
  <c r="I554" i="4"/>
  <c r="L554" i="4" s="1"/>
  <c r="H555" i="4"/>
  <c r="K555" i="4" s="1"/>
  <c r="I555" i="4"/>
  <c r="L555" i="4" s="1"/>
  <c r="H556" i="4"/>
  <c r="K556" i="4" s="1"/>
  <c r="I556" i="4"/>
  <c r="L556" i="4" s="1"/>
  <c r="I552" i="4"/>
  <c r="L552" i="4" s="1"/>
  <c r="H552" i="4"/>
  <c r="K552" i="4" s="1"/>
  <c r="H545" i="4"/>
  <c r="K545" i="4" s="1"/>
  <c r="I545" i="4"/>
  <c r="L545" i="4" s="1"/>
  <c r="H546" i="4"/>
  <c r="K546" i="4" s="1"/>
  <c r="I546" i="4"/>
  <c r="L546" i="4" s="1"/>
  <c r="H547" i="4"/>
  <c r="K547" i="4" s="1"/>
  <c r="I547" i="4"/>
  <c r="L547" i="4" s="1"/>
  <c r="H548" i="4"/>
  <c r="K548" i="4" s="1"/>
  <c r="I548" i="4"/>
  <c r="L548" i="4" s="1"/>
  <c r="H549" i="4"/>
  <c r="K549" i="4" s="1"/>
  <c r="I549" i="4"/>
  <c r="L549" i="4" s="1"/>
  <c r="H550" i="4"/>
  <c r="K550" i="4" s="1"/>
  <c r="I550" i="4"/>
  <c r="L550" i="4" s="1"/>
  <c r="I544" i="4"/>
  <c r="L544" i="4" s="1"/>
  <c r="H544" i="4"/>
  <c r="K544" i="4" s="1"/>
  <c r="H534" i="4"/>
  <c r="K534" i="4" s="1"/>
  <c r="H535" i="4"/>
  <c r="K535" i="4" s="1"/>
  <c r="H536" i="4"/>
  <c r="K536" i="4" s="1"/>
  <c r="H537" i="4"/>
  <c r="K537" i="4" s="1"/>
  <c r="H538" i="4"/>
  <c r="K538" i="4" s="1"/>
  <c r="H539" i="4"/>
  <c r="K539" i="4" s="1"/>
  <c r="H540" i="4"/>
  <c r="K540" i="4" s="1"/>
  <c r="H541" i="4"/>
  <c r="K541" i="4" s="1"/>
  <c r="H542" i="4"/>
  <c r="K542" i="4" s="1"/>
  <c r="H533" i="4"/>
  <c r="K533" i="4" s="1"/>
  <c r="I534" i="4"/>
  <c r="L534" i="4" s="1"/>
  <c r="I535" i="4"/>
  <c r="L535" i="4" s="1"/>
  <c r="I536" i="4"/>
  <c r="L536" i="4" s="1"/>
  <c r="I537" i="4"/>
  <c r="L537" i="4" s="1"/>
  <c r="I538" i="4"/>
  <c r="L538" i="4" s="1"/>
  <c r="I539" i="4"/>
  <c r="L539" i="4" s="1"/>
  <c r="I540" i="4"/>
  <c r="L540" i="4" s="1"/>
  <c r="I541" i="4"/>
  <c r="L541" i="4" s="1"/>
  <c r="I542" i="4"/>
  <c r="L542" i="4" s="1"/>
  <c r="I533" i="4"/>
  <c r="L533" i="4" s="1"/>
  <c r="K523" i="4"/>
  <c r="I523" i="4"/>
  <c r="L523" i="4" s="1"/>
  <c r="I373" i="4"/>
  <c r="I387" i="4"/>
  <c r="I388" i="4"/>
  <c r="I389" i="4"/>
  <c r="I390" i="4"/>
  <c r="I391" i="4"/>
  <c r="I392" i="4"/>
  <c r="I386" i="4"/>
  <c r="I382" i="4"/>
  <c r="L382" i="4" l="1"/>
  <c r="M11" i="5" l="1"/>
  <c r="L11" i="5"/>
  <c r="K11" i="5"/>
  <c r="J11" i="5"/>
  <c r="I11" i="5"/>
  <c r="C11" i="5"/>
  <c r="B11" i="5"/>
  <c r="A11" i="5"/>
  <c r="I610" i="4"/>
  <c r="L610" i="4" s="1"/>
  <c r="H610" i="4"/>
  <c r="K610" i="4" s="1"/>
  <c r="I531" i="4"/>
  <c r="L531" i="4" s="1"/>
  <c r="H531" i="4"/>
  <c r="K531" i="4" s="1"/>
  <c r="I530" i="4"/>
  <c r="L530" i="4" s="1"/>
  <c r="H530" i="4"/>
  <c r="K530" i="4" s="1"/>
  <c r="I529" i="4"/>
  <c r="L529" i="4" s="1"/>
  <c r="H529" i="4"/>
  <c r="K529" i="4" s="1"/>
  <c r="I528" i="4"/>
  <c r="L528" i="4" s="1"/>
  <c r="H528" i="4"/>
  <c r="K528" i="4" s="1"/>
  <c r="I527" i="4"/>
  <c r="L527" i="4" s="1"/>
  <c r="H527" i="4"/>
  <c r="K527" i="4" s="1"/>
  <c r="I526" i="4"/>
  <c r="L526" i="4" s="1"/>
  <c r="H526" i="4"/>
  <c r="K526" i="4" s="1"/>
  <c r="I525" i="4"/>
  <c r="L525" i="4" s="1"/>
  <c r="H525" i="4"/>
  <c r="K525" i="4" s="1"/>
  <c r="I522" i="4"/>
  <c r="L522" i="4" s="1"/>
  <c r="H522" i="4"/>
  <c r="K522" i="4" s="1"/>
  <c r="I521" i="4"/>
  <c r="L521" i="4" s="1"/>
  <c r="H521" i="4"/>
  <c r="K521" i="4" s="1"/>
  <c r="I520" i="4"/>
  <c r="L520" i="4" s="1"/>
  <c r="H520" i="4"/>
  <c r="K520" i="4" s="1"/>
  <c r="I519" i="4"/>
  <c r="L519" i="4" s="1"/>
  <c r="H519" i="4"/>
  <c r="K519" i="4" s="1"/>
  <c r="I518" i="4"/>
  <c r="L518" i="4" s="1"/>
  <c r="H518" i="4"/>
  <c r="K518" i="4" s="1"/>
  <c r="I517" i="4"/>
  <c r="L517" i="4" s="1"/>
  <c r="H517" i="4"/>
  <c r="K517" i="4" s="1"/>
  <c r="I516" i="4"/>
  <c r="L516" i="4" s="1"/>
  <c r="H516" i="4"/>
  <c r="K516" i="4" s="1"/>
  <c r="I514" i="4"/>
  <c r="L514" i="4" s="1"/>
  <c r="H514" i="4"/>
  <c r="K514" i="4" s="1"/>
  <c r="I513" i="4"/>
  <c r="L513" i="4" s="1"/>
  <c r="H513" i="4"/>
  <c r="K513" i="4" s="1"/>
  <c r="I512" i="4"/>
  <c r="L512" i="4" s="1"/>
  <c r="H512" i="4"/>
  <c r="K512" i="4" s="1"/>
  <c r="I511" i="4"/>
  <c r="L511" i="4" s="1"/>
  <c r="H511" i="4"/>
  <c r="K511" i="4" s="1"/>
  <c r="I510" i="4"/>
  <c r="L510" i="4" s="1"/>
  <c r="H510" i="4"/>
  <c r="K510" i="4" s="1"/>
  <c r="I509" i="4"/>
  <c r="L509" i="4" s="1"/>
  <c r="H509" i="4"/>
  <c r="K509" i="4" s="1"/>
  <c r="I508" i="4"/>
  <c r="L508" i="4" s="1"/>
  <c r="H508" i="4"/>
  <c r="K508" i="4" s="1"/>
  <c r="I507" i="4"/>
  <c r="L507" i="4" s="1"/>
  <c r="H507" i="4"/>
  <c r="K507" i="4" s="1"/>
  <c r="I506" i="4"/>
  <c r="L506" i="4" s="1"/>
  <c r="H506" i="4"/>
  <c r="K506" i="4" s="1"/>
  <c r="I505" i="4"/>
  <c r="L505" i="4" s="1"/>
  <c r="H505" i="4"/>
  <c r="K505" i="4" s="1"/>
  <c r="I504" i="4"/>
  <c r="L504" i="4" s="1"/>
  <c r="H504" i="4"/>
  <c r="K504" i="4" s="1"/>
  <c r="I502" i="4"/>
  <c r="L502" i="4" s="1"/>
  <c r="H502" i="4"/>
  <c r="K502" i="4" s="1"/>
  <c r="I501" i="4"/>
  <c r="L501" i="4" s="1"/>
  <c r="H501" i="4"/>
  <c r="K501" i="4" s="1"/>
  <c r="I500" i="4"/>
  <c r="L500" i="4" s="1"/>
  <c r="H500" i="4"/>
  <c r="K500" i="4" s="1"/>
  <c r="I499" i="4"/>
  <c r="L499" i="4" s="1"/>
  <c r="H499" i="4"/>
  <c r="K499" i="4" s="1"/>
  <c r="I498" i="4"/>
  <c r="L498" i="4" s="1"/>
  <c r="H498" i="4"/>
  <c r="K498" i="4" s="1"/>
  <c r="I497" i="4"/>
  <c r="L497" i="4" s="1"/>
  <c r="H497" i="4"/>
  <c r="K497" i="4" s="1"/>
  <c r="I496" i="4"/>
  <c r="L496" i="4" s="1"/>
  <c r="H496" i="4"/>
  <c r="K496" i="4" s="1"/>
  <c r="I495" i="4"/>
  <c r="L495" i="4" s="1"/>
  <c r="H495" i="4"/>
  <c r="K495" i="4" s="1"/>
  <c r="I494" i="4"/>
  <c r="L494" i="4" s="1"/>
  <c r="H494" i="4"/>
  <c r="K494" i="4" s="1"/>
  <c r="I493" i="4"/>
  <c r="L493" i="4" s="1"/>
  <c r="H493" i="4"/>
  <c r="K493" i="4" s="1"/>
  <c r="I492" i="4"/>
  <c r="L492" i="4" s="1"/>
  <c r="H492" i="4"/>
  <c r="K492" i="4" s="1"/>
  <c r="I491" i="4"/>
  <c r="L491" i="4" s="1"/>
  <c r="H491" i="4"/>
  <c r="K491" i="4" s="1"/>
  <c r="I490" i="4"/>
  <c r="L490" i="4" s="1"/>
  <c r="H490" i="4"/>
  <c r="K490" i="4" s="1"/>
  <c r="I489" i="4"/>
  <c r="L489" i="4" s="1"/>
  <c r="H489" i="4"/>
  <c r="K489" i="4" s="1"/>
  <c r="I488" i="4"/>
  <c r="L488" i="4" s="1"/>
  <c r="H488" i="4"/>
  <c r="K488" i="4" s="1"/>
  <c r="I487" i="4"/>
  <c r="L487" i="4" s="1"/>
  <c r="H487" i="4"/>
  <c r="K487" i="4" s="1"/>
  <c r="I486" i="4"/>
  <c r="L486" i="4" s="1"/>
  <c r="H486" i="4"/>
  <c r="K486" i="4" s="1"/>
  <c r="I485" i="4"/>
  <c r="L485" i="4" s="1"/>
  <c r="H485" i="4"/>
  <c r="K485" i="4" s="1"/>
  <c r="I484" i="4"/>
  <c r="L484" i="4" s="1"/>
  <c r="H484" i="4"/>
  <c r="K484" i="4" s="1"/>
  <c r="I483" i="4"/>
  <c r="L483" i="4" s="1"/>
  <c r="H483" i="4"/>
  <c r="K483" i="4" s="1"/>
  <c r="I482" i="4"/>
  <c r="L482" i="4" s="1"/>
  <c r="H482" i="4"/>
  <c r="K482" i="4" s="1"/>
  <c r="I481" i="4"/>
  <c r="L481" i="4" s="1"/>
  <c r="H481" i="4"/>
  <c r="K481" i="4" s="1"/>
  <c r="I480" i="4"/>
  <c r="L480" i="4" s="1"/>
  <c r="H480" i="4"/>
  <c r="K480" i="4" s="1"/>
  <c r="I478" i="4"/>
  <c r="L478" i="4" s="1"/>
  <c r="H478" i="4"/>
  <c r="K478" i="4" s="1"/>
  <c r="I477" i="4"/>
  <c r="L477" i="4" s="1"/>
  <c r="H477" i="4"/>
  <c r="K477" i="4" s="1"/>
  <c r="I476" i="4"/>
  <c r="L476" i="4" s="1"/>
  <c r="H476" i="4"/>
  <c r="K476" i="4" s="1"/>
  <c r="I475" i="4"/>
  <c r="L475" i="4" s="1"/>
  <c r="H475" i="4"/>
  <c r="K475" i="4" s="1"/>
  <c r="I474" i="4"/>
  <c r="L474" i="4" s="1"/>
  <c r="H474" i="4"/>
  <c r="K474" i="4" s="1"/>
  <c r="I473" i="4"/>
  <c r="L473" i="4" s="1"/>
  <c r="H473" i="4"/>
  <c r="K473" i="4" s="1"/>
  <c r="I471" i="4"/>
  <c r="L471" i="4" s="1"/>
  <c r="H471" i="4"/>
  <c r="K471" i="4" s="1"/>
  <c r="I470" i="4"/>
  <c r="L470" i="4" s="1"/>
  <c r="H470" i="4"/>
  <c r="K470" i="4" s="1"/>
  <c r="I468" i="4"/>
  <c r="L468" i="4" s="1"/>
  <c r="H468" i="4"/>
  <c r="K468" i="4" s="1"/>
  <c r="I467" i="4"/>
  <c r="L467" i="4" s="1"/>
  <c r="H467" i="4"/>
  <c r="K467" i="4" s="1"/>
  <c r="I466" i="4"/>
  <c r="L466" i="4" s="1"/>
  <c r="H466" i="4"/>
  <c r="K466" i="4" s="1"/>
  <c r="I465" i="4"/>
  <c r="L465" i="4" s="1"/>
  <c r="H465" i="4"/>
  <c r="K465" i="4" s="1"/>
  <c r="I464" i="4"/>
  <c r="L464" i="4" s="1"/>
  <c r="H464" i="4"/>
  <c r="K464" i="4" s="1"/>
  <c r="I463" i="4"/>
  <c r="L463" i="4" s="1"/>
  <c r="H463" i="4"/>
  <c r="K463" i="4" s="1"/>
  <c r="I462" i="4"/>
  <c r="L462" i="4" s="1"/>
  <c r="H462" i="4"/>
  <c r="K462" i="4" s="1"/>
  <c r="I461" i="4"/>
  <c r="L461" i="4" s="1"/>
  <c r="H461" i="4"/>
  <c r="K461" i="4" s="1"/>
  <c r="I459" i="4"/>
  <c r="L459" i="4" s="1"/>
  <c r="H459" i="4"/>
  <c r="K459" i="4" s="1"/>
  <c r="I458" i="4"/>
  <c r="L458" i="4" s="1"/>
  <c r="H458" i="4"/>
  <c r="K458" i="4" s="1"/>
  <c r="I457" i="4"/>
  <c r="L457" i="4" s="1"/>
  <c r="H457" i="4"/>
  <c r="K457" i="4" s="1"/>
  <c r="I456" i="4"/>
  <c r="L456" i="4" s="1"/>
  <c r="H456" i="4"/>
  <c r="K456" i="4" s="1"/>
  <c r="I455" i="4"/>
  <c r="L455" i="4" s="1"/>
  <c r="H455" i="4"/>
  <c r="K455" i="4" s="1"/>
  <c r="I454" i="4"/>
  <c r="L454" i="4" s="1"/>
  <c r="H454" i="4"/>
  <c r="K454" i="4" s="1"/>
  <c r="I453" i="4"/>
  <c r="L453" i="4" s="1"/>
  <c r="H453" i="4"/>
  <c r="K453" i="4" s="1"/>
  <c r="I452" i="4"/>
  <c r="L452" i="4" s="1"/>
  <c r="H452" i="4"/>
  <c r="K452" i="4" s="1"/>
  <c r="I451" i="4"/>
  <c r="L451" i="4" s="1"/>
  <c r="H451" i="4"/>
  <c r="K451" i="4" s="1"/>
  <c r="I450" i="4"/>
  <c r="L450" i="4" s="1"/>
  <c r="H450" i="4"/>
  <c r="K450" i="4" s="1"/>
  <c r="I449" i="4"/>
  <c r="L449" i="4" s="1"/>
  <c r="H449" i="4"/>
  <c r="K449" i="4" s="1"/>
  <c r="I448" i="4"/>
  <c r="L448" i="4" s="1"/>
  <c r="H448" i="4"/>
  <c r="K448" i="4" s="1"/>
  <c r="I447" i="4"/>
  <c r="L447" i="4" s="1"/>
  <c r="H447" i="4"/>
  <c r="K447" i="4" s="1"/>
  <c r="I445" i="4"/>
  <c r="L445" i="4" s="1"/>
  <c r="H445" i="4"/>
  <c r="K445" i="4" s="1"/>
  <c r="I444" i="4"/>
  <c r="L444" i="4" s="1"/>
  <c r="H444" i="4"/>
  <c r="K444" i="4" s="1"/>
  <c r="I443" i="4"/>
  <c r="L443" i="4" s="1"/>
  <c r="H443" i="4"/>
  <c r="K443" i="4" s="1"/>
  <c r="I442" i="4"/>
  <c r="L442" i="4" s="1"/>
  <c r="H442" i="4"/>
  <c r="K442" i="4" s="1"/>
  <c r="I441" i="4"/>
  <c r="L441" i="4" s="1"/>
  <c r="H441" i="4"/>
  <c r="K441" i="4" s="1"/>
  <c r="I440" i="4"/>
  <c r="L440" i="4" s="1"/>
  <c r="H440" i="4"/>
  <c r="K440" i="4" s="1"/>
  <c r="E440" i="4"/>
  <c r="I439" i="4"/>
  <c r="L439" i="4" s="1"/>
  <c r="H439" i="4"/>
  <c r="K439" i="4" s="1"/>
  <c r="E439" i="4"/>
  <c r="I438" i="4"/>
  <c r="L438" i="4" s="1"/>
  <c r="H438" i="4"/>
  <c r="K438" i="4" s="1"/>
  <c r="I436" i="4"/>
  <c r="L436" i="4" s="1"/>
  <c r="H436" i="4"/>
  <c r="K436" i="4" s="1"/>
  <c r="I435" i="4"/>
  <c r="L435" i="4" s="1"/>
  <c r="H435" i="4"/>
  <c r="K435" i="4" s="1"/>
  <c r="I434" i="4"/>
  <c r="L434" i="4" s="1"/>
  <c r="H434" i="4"/>
  <c r="K434" i="4" s="1"/>
  <c r="I433" i="4"/>
  <c r="L433" i="4" s="1"/>
  <c r="H433" i="4"/>
  <c r="K433" i="4" s="1"/>
  <c r="I432" i="4"/>
  <c r="L432" i="4" s="1"/>
  <c r="H432" i="4"/>
  <c r="K432" i="4" s="1"/>
  <c r="I431" i="4"/>
  <c r="L431" i="4" s="1"/>
  <c r="H431" i="4"/>
  <c r="K431" i="4" s="1"/>
  <c r="I430" i="4"/>
  <c r="L430" i="4" s="1"/>
  <c r="H430" i="4"/>
  <c r="K430" i="4" s="1"/>
  <c r="I429" i="4"/>
  <c r="L429" i="4" s="1"/>
  <c r="H429" i="4"/>
  <c r="K429" i="4" s="1"/>
  <c r="I428" i="4"/>
  <c r="L428" i="4" s="1"/>
  <c r="H428" i="4"/>
  <c r="K428" i="4" s="1"/>
  <c r="I427" i="4"/>
  <c r="L427" i="4" s="1"/>
  <c r="H427" i="4"/>
  <c r="K427" i="4" s="1"/>
  <c r="I426" i="4"/>
  <c r="L426" i="4" s="1"/>
  <c r="H426" i="4"/>
  <c r="K426" i="4" s="1"/>
  <c r="I425" i="4"/>
  <c r="L425" i="4" s="1"/>
  <c r="H425" i="4"/>
  <c r="K425" i="4" s="1"/>
  <c r="I424" i="4"/>
  <c r="L424" i="4" s="1"/>
  <c r="H424" i="4"/>
  <c r="K424" i="4" s="1"/>
  <c r="I423" i="4"/>
  <c r="L423" i="4" s="1"/>
  <c r="H423" i="4"/>
  <c r="K423" i="4" s="1"/>
  <c r="I422" i="4"/>
  <c r="L422" i="4" s="1"/>
  <c r="H422" i="4"/>
  <c r="K422" i="4" s="1"/>
  <c r="I420" i="4"/>
  <c r="L420" i="4" s="1"/>
  <c r="H420" i="4"/>
  <c r="K420" i="4" s="1"/>
  <c r="I419" i="4"/>
  <c r="L419" i="4" s="1"/>
  <c r="H419" i="4"/>
  <c r="K419" i="4" s="1"/>
  <c r="I418" i="4"/>
  <c r="L418" i="4" s="1"/>
  <c r="H418" i="4"/>
  <c r="K418" i="4" s="1"/>
  <c r="I417" i="4"/>
  <c r="L417" i="4" s="1"/>
  <c r="H417" i="4"/>
  <c r="K417" i="4" s="1"/>
  <c r="I416" i="4"/>
  <c r="L416" i="4" s="1"/>
  <c r="H416" i="4"/>
  <c r="K416" i="4" s="1"/>
  <c r="I415" i="4"/>
  <c r="L415" i="4" s="1"/>
  <c r="H415" i="4"/>
  <c r="K415" i="4" s="1"/>
  <c r="I414" i="4"/>
  <c r="L414" i="4" s="1"/>
  <c r="H414" i="4"/>
  <c r="K414" i="4" s="1"/>
  <c r="J413" i="4"/>
  <c r="J9" i="4" s="1"/>
  <c r="I413" i="4"/>
  <c r="H413" i="4"/>
  <c r="I411" i="4"/>
  <c r="L411" i="4" s="1"/>
  <c r="H411" i="4"/>
  <c r="K411" i="4" s="1"/>
  <c r="I409" i="4"/>
  <c r="L409" i="4" s="1"/>
  <c r="H409" i="4"/>
  <c r="K409" i="4" s="1"/>
  <c r="I408" i="4"/>
  <c r="L408" i="4" s="1"/>
  <c r="H408" i="4"/>
  <c r="K408" i="4" s="1"/>
  <c r="I407" i="4"/>
  <c r="L407" i="4" s="1"/>
  <c r="H407" i="4"/>
  <c r="K407" i="4" s="1"/>
  <c r="I406" i="4"/>
  <c r="L406" i="4" s="1"/>
  <c r="H406" i="4"/>
  <c r="K406" i="4" s="1"/>
  <c r="I404" i="4"/>
  <c r="L404" i="4" s="1"/>
  <c r="H404" i="4"/>
  <c r="K404" i="4" s="1"/>
  <c r="I403" i="4"/>
  <c r="L403" i="4" s="1"/>
  <c r="H403" i="4"/>
  <c r="K403" i="4" s="1"/>
  <c r="I402" i="4"/>
  <c r="L402" i="4" s="1"/>
  <c r="H402" i="4"/>
  <c r="K402" i="4" s="1"/>
  <c r="I401" i="4"/>
  <c r="L401" i="4" s="1"/>
  <c r="H401" i="4"/>
  <c r="K401" i="4" s="1"/>
  <c r="I400" i="4"/>
  <c r="L400" i="4" s="1"/>
  <c r="H400" i="4"/>
  <c r="K400" i="4" s="1"/>
  <c r="I399" i="4"/>
  <c r="L399" i="4" s="1"/>
  <c r="H399" i="4"/>
  <c r="K399" i="4" s="1"/>
  <c r="I397" i="4"/>
  <c r="L397" i="4" s="1"/>
  <c r="H397" i="4"/>
  <c r="K397" i="4" s="1"/>
  <c r="I396" i="4"/>
  <c r="L396" i="4" s="1"/>
  <c r="H396" i="4"/>
  <c r="K396" i="4" s="1"/>
  <c r="I395" i="4"/>
  <c r="L395" i="4" s="1"/>
  <c r="H395" i="4"/>
  <c r="K395" i="4" s="1"/>
  <c r="I394" i="4"/>
  <c r="L394" i="4" s="1"/>
  <c r="H394" i="4"/>
  <c r="K394" i="4" s="1"/>
  <c r="L392" i="4"/>
  <c r="H392" i="4"/>
  <c r="K392" i="4" s="1"/>
  <c r="L391" i="4"/>
  <c r="H391" i="4"/>
  <c r="K391" i="4" s="1"/>
  <c r="L390" i="4"/>
  <c r="H390" i="4"/>
  <c r="K390" i="4" s="1"/>
  <c r="L389" i="4"/>
  <c r="H389" i="4"/>
  <c r="K389" i="4" s="1"/>
  <c r="L388" i="4"/>
  <c r="H388" i="4"/>
  <c r="K388" i="4" s="1"/>
  <c r="L387" i="4"/>
  <c r="H387" i="4"/>
  <c r="K387" i="4" s="1"/>
  <c r="L386" i="4"/>
  <c r="H386" i="4"/>
  <c r="K386" i="4" s="1"/>
  <c r="I385" i="4"/>
  <c r="L385" i="4" s="1"/>
  <c r="H385" i="4"/>
  <c r="K385" i="4" s="1"/>
  <c r="I384" i="4"/>
  <c r="L384" i="4" s="1"/>
  <c r="H384" i="4"/>
  <c r="K384" i="4" s="1"/>
  <c r="H382" i="4"/>
  <c r="K382" i="4" s="1"/>
  <c r="I381" i="4"/>
  <c r="L381" i="4" s="1"/>
  <c r="H381" i="4"/>
  <c r="K381" i="4" s="1"/>
  <c r="I380" i="4"/>
  <c r="L380" i="4" s="1"/>
  <c r="H380" i="4"/>
  <c r="K380" i="4" s="1"/>
  <c r="I379" i="4"/>
  <c r="L379" i="4" s="1"/>
  <c r="H379" i="4"/>
  <c r="K379" i="4" s="1"/>
  <c r="I378" i="4"/>
  <c r="L378" i="4" s="1"/>
  <c r="H378" i="4"/>
  <c r="K378" i="4" s="1"/>
  <c r="I377" i="4"/>
  <c r="L377" i="4" s="1"/>
  <c r="H377" i="4"/>
  <c r="K377" i="4" s="1"/>
  <c r="I376" i="4"/>
  <c r="L376" i="4" s="1"/>
  <c r="H376" i="4"/>
  <c r="K376" i="4" s="1"/>
  <c r="I375" i="4"/>
  <c r="L375" i="4" s="1"/>
  <c r="H375" i="4"/>
  <c r="K375" i="4" s="1"/>
  <c r="I374" i="4"/>
  <c r="L374" i="4" s="1"/>
  <c r="H374" i="4"/>
  <c r="K374" i="4" s="1"/>
  <c r="I372" i="4"/>
  <c r="L372" i="4" s="1"/>
  <c r="H372" i="4"/>
  <c r="K372" i="4" s="1"/>
  <c r="I371" i="4"/>
  <c r="L371" i="4" s="1"/>
  <c r="H371" i="4"/>
  <c r="K371" i="4" s="1"/>
  <c r="I370" i="4"/>
  <c r="L370" i="4" s="1"/>
  <c r="H370" i="4"/>
  <c r="K370" i="4" s="1"/>
  <c r="I369" i="4"/>
  <c r="L369" i="4" s="1"/>
  <c r="H369" i="4"/>
  <c r="K369" i="4" s="1"/>
  <c r="I368" i="4"/>
  <c r="L368" i="4" s="1"/>
  <c r="H368" i="4"/>
  <c r="K368" i="4" s="1"/>
  <c r="I366" i="4"/>
  <c r="L366" i="4" s="1"/>
  <c r="H366" i="4"/>
  <c r="K366" i="4" s="1"/>
  <c r="I365" i="4"/>
  <c r="L365" i="4" s="1"/>
  <c r="H365" i="4"/>
  <c r="K365" i="4" s="1"/>
  <c r="I364" i="4"/>
  <c r="L364" i="4" s="1"/>
  <c r="H364" i="4"/>
  <c r="K364" i="4" s="1"/>
  <c r="I363" i="4"/>
  <c r="L363" i="4" s="1"/>
  <c r="H363" i="4"/>
  <c r="K363" i="4" s="1"/>
  <c r="I362" i="4"/>
  <c r="L362" i="4" s="1"/>
  <c r="H362" i="4"/>
  <c r="K362" i="4" s="1"/>
  <c r="I361" i="4"/>
  <c r="L361" i="4" s="1"/>
  <c r="H361" i="4"/>
  <c r="K361" i="4" s="1"/>
  <c r="I359" i="4"/>
  <c r="L359" i="4" s="1"/>
  <c r="H359" i="4"/>
  <c r="K359" i="4" s="1"/>
  <c r="I358" i="4"/>
  <c r="L358" i="4" s="1"/>
  <c r="H358" i="4"/>
  <c r="K358" i="4" s="1"/>
  <c r="I357" i="4"/>
  <c r="L357" i="4" s="1"/>
  <c r="H357" i="4"/>
  <c r="K357" i="4" s="1"/>
  <c r="I356" i="4"/>
  <c r="L356" i="4" s="1"/>
  <c r="H356" i="4"/>
  <c r="K356" i="4" s="1"/>
  <c r="I355" i="4"/>
  <c r="L355" i="4" s="1"/>
  <c r="H355" i="4"/>
  <c r="K355" i="4" s="1"/>
  <c r="I354" i="4"/>
  <c r="L354" i="4" s="1"/>
  <c r="H354" i="4"/>
  <c r="K354" i="4" s="1"/>
  <c r="I353" i="4"/>
  <c r="L353" i="4" s="1"/>
  <c r="H353" i="4"/>
  <c r="K353" i="4" s="1"/>
  <c r="I352" i="4"/>
  <c r="L352" i="4" s="1"/>
  <c r="H352" i="4"/>
  <c r="K352" i="4" s="1"/>
  <c r="I351" i="4"/>
  <c r="L351" i="4" s="1"/>
  <c r="H351" i="4"/>
  <c r="K351" i="4" s="1"/>
  <c r="I349" i="4"/>
  <c r="L349" i="4" s="1"/>
  <c r="H349" i="4"/>
  <c r="K349" i="4" s="1"/>
  <c r="I348" i="4"/>
  <c r="L348" i="4" s="1"/>
  <c r="H348" i="4"/>
  <c r="K348" i="4" s="1"/>
  <c r="I347" i="4"/>
  <c r="L347" i="4" s="1"/>
  <c r="H347" i="4"/>
  <c r="K347" i="4" s="1"/>
  <c r="I346" i="4"/>
  <c r="L346" i="4" s="1"/>
  <c r="H346" i="4"/>
  <c r="K346" i="4" s="1"/>
  <c r="I345" i="4"/>
  <c r="L345" i="4" s="1"/>
  <c r="H345" i="4"/>
  <c r="K345" i="4" s="1"/>
  <c r="I344" i="4"/>
  <c r="L344" i="4" s="1"/>
  <c r="H344" i="4"/>
  <c r="K344" i="4" s="1"/>
  <c r="I343" i="4"/>
  <c r="L343" i="4" s="1"/>
  <c r="H343" i="4"/>
  <c r="K343" i="4" s="1"/>
  <c r="I342" i="4"/>
  <c r="L342" i="4" s="1"/>
  <c r="H342" i="4"/>
  <c r="K342" i="4" s="1"/>
  <c r="I341" i="4"/>
  <c r="L341" i="4" s="1"/>
  <c r="H341" i="4"/>
  <c r="K341" i="4" s="1"/>
  <c r="I340" i="4"/>
  <c r="L340" i="4" s="1"/>
  <c r="H340" i="4"/>
  <c r="K340" i="4" s="1"/>
  <c r="I338" i="4"/>
  <c r="L338" i="4" s="1"/>
  <c r="H338" i="4"/>
  <c r="K338" i="4" s="1"/>
  <c r="I337" i="4"/>
  <c r="L337" i="4" s="1"/>
  <c r="H337" i="4"/>
  <c r="K337" i="4" s="1"/>
  <c r="I336" i="4"/>
  <c r="L336" i="4" s="1"/>
  <c r="H336" i="4"/>
  <c r="K336" i="4" s="1"/>
  <c r="I335" i="4"/>
  <c r="L335" i="4" s="1"/>
  <c r="H335" i="4"/>
  <c r="K335" i="4" s="1"/>
  <c r="I334" i="4"/>
  <c r="L334" i="4" s="1"/>
  <c r="H334" i="4"/>
  <c r="K334" i="4" s="1"/>
  <c r="I333" i="4"/>
  <c r="L333" i="4" s="1"/>
  <c r="H333" i="4"/>
  <c r="K333" i="4" s="1"/>
  <c r="I332" i="4"/>
  <c r="L332" i="4" s="1"/>
  <c r="H332" i="4"/>
  <c r="K332" i="4" s="1"/>
  <c r="I331" i="4"/>
  <c r="L331" i="4" s="1"/>
  <c r="H331" i="4"/>
  <c r="K331" i="4" s="1"/>
  <c r="I330" i="4"/>
  <c r="L330" i="4" s="1"/>
  <c r="H330" i="4"/>
  <c r="K330" i="4" s="1"/>
  <c r="I329" i="4"/>
  <c r="L329" i="4" s="1"/>
  <c r="H329" i="4"/>
  <c r="K329" i="4" s="1"/>
  <c r="I328" i="4"/>
  <c r="L328" i="4" s="1"/>
  <c r="H328" i="4"/>
  <c r="K328" i="4" s="1"/>
  <c r="I327" i="4"/>
  <c r="L327" i="4" s="1"/>
  <c r="H327" i="4"/>
  <c r="K327" i="4" s="1"/>
  <c r="I326" i="4"/>
  <c r="L326" i="4" s="1"/>
  <c r="H326" i="4"/>
  <c r="K326" i="4" s="1"/>
  <c r="I325" i="4"/>
  <c r="L325" i="4" s="1"/>
  <c r="H325" i="4"/>
  <c r="K325" i="4" s="1"/>
  <c r="I324" i="4"/>
  <c r="L324" i="4" s="1"/>
  <c r="H324" i="4"/>
  <c r="K324" i="4" s="1"/>
  <c r="I323" i="4"/>
  <c r="L323" i="4" s="1"/>
  <c r="H323" i="4"/>
  <c r="K323" i="4" s="1"/>
  <c r="I322" i="4"/>
  <c r="L322" i="4" s="1"/>
  <c r="H322" i="4"/>
  <c r="K322" i="4" s="1"/>
  <c r="I320" i="4"/>
  <c r="L320" i="4" s="1"/>
  <c r="H320" i="4"/>
  <c r="K320" i="4" s="1"/>
  <c r="I319" i="4"/>
  <c r="L319" i="4" s="1"/>
  <c r="H319" i="4"/>
  <c r="K319" i="4" s="1"/>
  <c r="I318" i="4"/>
  <c r="L318" i="4" s="1"/>
  <c r="H318" i="4"/>
  <c r="K318" i="4" s="1"/>
  <c r="I317" i="4"/>
  <c r="L317" i="4" s="1"/>
  <c r="H317" i="4"/>
  <c r="K317" i="4" s="1"/>
  <c r="I316" i="4"/>
  <c r="L316" i="4" s="1"/>
  <c r="H316" i="4"/>
  <c r="K316" i="4" s="1"/>
  <c r="I315" i="4"/>
  <c r="L315" i="4" s="1"/>
  <c r="H315" i="4"/>
  <c r="K315" i="4" s="1"/>
  <c r="I314" i="4"/>
  <c r="L314" i="4" s="1"/>
  <c r="H314" i="4"/>
  <c r="K314" i="4" s="1"/>
  <c r="I313" i="4"/>
  <c r="L313" i="4" s="1"/>
  <c r="H313" i="4"/>
  <c r="K313" i="4" s="1"/>
  <c r="I312" i="4"/>
  <c r="L312" i="4" s="1"/>
  <c r="H312" i="4"/>
  <c r="K312" i="4" s="1"/>
  <c r="I311" i="4"/>
  <c r="L311" i="4" s="1"/>
  <c r="H311" i="4"/>
  <c r="K311" i="4" s="1"/>
  <c r="I310" i="4"/>
  <c r="L310" i="4" s="1"/>
  <c r="H310" i="4"/>
  <c r="K310" i="4" s="1"/>
  <c r="I306" i="4"/>
  <c r="L306" i="4" s="1"/>
  <c r="H306" i="4"/>
  <c r="K306" i="4" s="1"/>
  <c r="I305" i="4"/>
  <c r="L305" i="4" s="1"/>
  <c r="H305" i="4"/>
  <c r="K305" i="4" s="1"/>
  <c r="I303" i="4"/>
  <c r="L303" i="4" s="1"/>
  <c r="H303" i="4"/>
  <c r="K303" i="4" s="1"/>
  <c r="I302" i="4"/>
  <c r="L302" i="4" s="1"/>
  <c r="H302" i="4"/>
  <c r="K302" i="4" s="1"/>
  <c r="I301" i="4"/>
  <c r="L301" i="4" s="1"/>
  <c r="H301" i="4"/>
  <c r="K301" i="4" s="1"/>
  <c r="I300" i="4"/>
  <c r="L300" i="4" s="1"/>
  <c r="H300" i="4"/>
  <c r="K300" i="4" s="1"/>
  <c r="I299" i="4"/>
  <c r="L299" i="4" s="1"/>
  <c r="H299" i="4"/>
  <c r="K299" i="4" s="1"/>
  <c r="I298" i="4"/>
  <c r="L298" i="4" s="1"/>
  <c r="H298" i="4"/>
  <c r="K298" i="4" s="1"/>
  <c r="I297" i="4"/>
  <c r="L297" i="4" s="1"/>
  <c r="H297" i="4"/>
  <c r="K297" i="4" s="1"/>
  <c r="I296" i="4"/>
  <c r="L296" i="4" s="1"/>
  <c r="H296" i="4"/>
  <c r="K296" i="4" s="1"/>
  <c r="I295" i="4"/>
  <c r="L295" i="4" s="1"/>
  <c r="H295" i="4"/>
  <c r="K295" i="4" s="1"/>
  <c r="I294" i="4"/>
  <c r="L294" i="4" s="1"/>
  <c r="H294" i="4"/>
  <c r="K294" i="4" s="1"/>
  <c r="I293" i="4"/>
  <c r="L293" i="4" s="1"/>
  <c r="H293" i="4"/>
  <c r="K293" i="4" s="1"/>
  <c r="I291" i="4"/>
  <c r="L291" i="4" s="1"/>
  <c r="H291" i="4"/>
  <c r="K291" i="4" s="1"/>
  <c r="I290" i="4"/>
  <c r="L290" i="4" s="1"/>
  <c r="H290" i="4"/>
  <c r="K290" i="4" s="1"/>
  <c r="I289" i="4"/>
  <c r="L289" i="4" s="1"/>
  <c r="H289" i="4"/>
  <c r="K289" i="4" s="1"/>
  <c r="I288" i="4"/>
  <c r="L288" i="4" s="1"/>
  <c r="H288" i="4"/>
  <c r="K288" i="4" s="1"/>
  <c r="I286" i="4"/>
  <c r="L286" i="4" s="1"/>
  <c r="H286" i="4"/>
  <c r="K286" i="4" s="1"/>
  <c r="I285" i="4"/>
  <c r="L285" i="4" s="1"/>
  <c r="H285" i="4"/>
  <c r="K285" i="4" s="1"/>
  <c r="I284" i="4"/>
  <c r="L284" i="4" s="1"/>
  <c r="H284" i="4"/>
  <c r="K284" i="4" s="1"/>
  <c r="I283" i="4"/>
  <c r="L283" i="4" s="1"/>
  <c r="H283" i="4"/>
  <c r="K283" i="4" s="1"/>
  <c r="I282" i="4"/>
  <c r="L282" i="4" s="1"/>
  <c r="H282" i="4"/>
  <c r="K282" i="4" s="1"/>
  <c r="I281" i="4"/>
  <c r="L281" i="4" s="1"/>
  <c r="H281" i="4"/>
  <c r="K281" i="4" s="1"/>
  <c r="I280" i="4"/>
  <c r="L280" i="4" s="1"/>
  <c r="H280" i="4"/>
  <c r="K280" i="4" s="1"/>
  <c r="I279" i="4"/>
  <c r="L279" i="4" s="1"/>
  <c r="H279" i="4"/>
  <c r="K279" i="4" s="1"/>
  <c r="I278" i="4"/>
  <c r="L278" i="4" s="1"/>
  <c r="H278" i="4"/>
  <c r="K278" i="4" s="1"/>
  <c r="I276" i="4"/>
  <c r="L276" i="4" s="1"/>
  <c r="H276" i="4"/>
  <c r="K276" i="4" s="1"/>
  <c r="I275" i="4"/>
  <c r="L275" i="4" s="1"/>
  <c r="H275" i="4"/>
  <c r="K275" i="4" s="1"/>
  <c r="I274" i="4"/>
  <c r="L274" i="4" s="1"/>
  <c r="H274" i="4"/>
  <c r="K274" i="4" s="1"/>
  <c r="I273" i="4"/>
  <c r="L273" i="4" s="1"/>
  <c r="H273" i="4"/>
  <c r="K273" i="4" s="1"/>
  <c r="I272" i="4"/>
  <c r="L272" i="4" s="1"/>
  <c r="H272" i="4"/>
  <c r="K272" i="4" s="1"/>
  <c r="I271" i="4"/>
  <c r="L271" i="4" s="1"/>
  <c r="H271" i="4"/>
  <c r="K271" i="4" s="1"/>
  <c r="I270" i="4"/>
  <c r="L270" i="4" s="1"/>
  <c r="H270" i="4"/>
  <c r="K270" i="4" s="1"/>
  <c r="I269" i="4"/>
  <c r="L269" i="4" s="1"/>
  <c r="H269" i="4"/>
  <c r="K269" i="4" s="1"/>
  <c r="I268" i="4"/>
  <c r="L268" i="4" s="1"/>
  <c r="H268" i="4"/>
  <c r="K268" i="4" s="1"/>
  <c r="I267" i="4"/>
  <c r="L267" i="4" s="1"/>
  <c r="H267" i="4"/>
  <c r="K267" i="4" s="1"/>
  <c r="I266" i="4"/>
  <c r="L266" i="4" s="1"/>
  <c r="H266" i="4"/>
  <c r="K266" i="4" s="1"/>
  <c r="I265" i="4"/>
  <c r="L265" i="4" s="1"/>
  <c r="H265" i="4"/>
  <c r="K265" i="4" s="1"/>
  <c r="I263" i="4"/>
  <c r="L263" i="4" s="1"/>
  <c r="H263" i="4"/>
  <c r="K263" i="4" s="1"/>
  <c r="I262" i="4"/>
  <c r="L262" i="4" s="1"/>
  <c r="H262" i="4"/>
  <c r="K262" i="4" s="1"/>
  <c r="I261" i="4"/>
  <c r="L261" i="4" s="1"/>
  <c r="H261" i="4"/>
  <c r="K261" i="4" s="1"/>
  <c r="I259" i="4"/>
  <c r="L259" i="4" s="1"/>
  <c r="H259" i="4"/>
  <c r="K259" i="4" s="1"/>
  <c r="I257" i="4"/>
  <c r="L257" i="4" s="1"/>
  <c r="H257" i="4"/>
  <c r="K257" i="4" s="1"/>
  <c r="I256" i="4"/>
  <c r="L256" i="4" s="1"/>
  <c r="H256" i="4"/>
  <c r="K256" i="4" s="1"/>
  <c r="I255" i="4"/>
  <c r="L255" i="4" s="1"/>
  <c r="E56" i="5" s="1"/>
  <c r="H255" i="4"/>
  <c r="K255" i="4" s="1"/>
  <c r="D56" i="5" s="1"/>
  <c r="I254" i="4"/>
  <c r="L254" i="4" s="1"/>
  <c r="H254" i="4"/>
  <c r="K254" i="4" s="1"/>
  <c r="I253" i="4"/>
  <c r="L253" i="4" s="1"/>
  <c r="H253" i="4"/>
  <c r="K253" i="4" s="1"/>
  <c r="I251" i="4"/>
  <c r="L251" i="4" s="1"/>
  <c r="E54" i="5" s="1"/>
  <c r="H251" i="4"/>
  <c r="K251" i="4" s="1"/>
  <c r="D54" i="5" s="1"/>
  <c r="I249" i="4"/>
  <c r="L249" i="4" s="1"/>
  <c r="H249" i="4"/>
  <c r="K249" i="4" s="1"/>
  <c r="I248" i="4"/>
  <c r="L248" i="4" s="1"/>
  <c r="H248" i="4"/>
  <c r="K248" i="4" s="1"/>
  <c r="I247" i="4"/>
  <c r="L247" i="4" s="1"/>
  <c r="H247" i="4"/>
  <c r="K247" i="4" s="1"/>
  <c r="I246" i="4"/>
  <c r="L246" i="4" s="1"/>
  <c r="H246" i="4"/>
  <c r="K246" i="4" s="1"/>
  <c r="I245" i="4"/>
  <c r="L245" i="4" s="1"/>
  <c r="H245" i="4"/>
  <c r="K245" i="4" s="1"/>
  <c r="I244" i="4"/>
  <c r="L244" i="4" s="1"/>
  <c r="H244" i="4"/>
  <c r="K244" i="4" s="1"/>
  <c r="I241" i="4"/>
  <c r="L241" i="4" s="1"/>
  <c r="H241" i="4"/>
  <c r="K241" i="4" s="1"/>
  <c r="I240" i="4"/>
  <c r="L240" i="4" s="1"/>
  <c r="H240" i="4"/>
  <c r="K240" i="4" s="1"/>
  <c r="I238" i="4"/>
  <c r="L238" i="4" s="1"/>
  <c r="H238" i="4"/>
  <c r="K238" i="4" s="1"/>
  <c r="I237" i="4"/>
  <c r="L237" i="4" s="1"/>
  <c r="H237" i="4"/>
  <c r="K237" i="4" s="1"/>
  <c r="I235" i="4"/>
  <c r="L235" i="4" s="1"/>
  <c r="H235" i="4"/>
  <c r="K235" i="4" s="1"/>
  <c r="I234" i="4"/>
  <c r="L234" i="4" s="1"/>
  <c r="H234" i="4"/>
  <c r="K234" i="4" s="1"/>
  <c r="I233" i="4"/>
  <c r="L233" i="4" s="1"/>
  <c r="H233" i="4"/>
  <c r="K233" i="4" s="1"/>
  <c r="I232" i="4"/>
  <c r="L232" i="4" s="1"/>
  <c r="H232" i="4"/>
  <c r="K232" i="4" s="1"/>
  <c r="I231" i="4"/>
  <c r="L231" i="4" s="1"/>
  <c r="E52" i="5" s="1"/>
  <c r="H231" i="4"/>
  <c r="K231" i="4" s="1"/>
  <c r="D52" i="5" s="1"/>
  <c r="I230" i="4"/>
  <c r="L230" i="4" s="1"/>
  <c r="H230" i="4"/>
  <c r="K230" i="4" s="1"/>
  <c r="I229" i="4"/>
  <c r="L229" i="4" s="1"/>
  <c r="H229" i="4"/>
  <c r="K229" i="4" s="1"/>
  <c r="I228" i="4"/>
  <c r="L228" i="4" s="1"/>
  <c r="H228" i="4"/>
  <c r="K228" i="4" s="1"/>
  <c r="I227" i="4"/>
  <c r="L227" i="4" s="1"/>
  <c r="H227" i="4"/>
  <c r="K227" i="4" s="1"/>
  <c r="I226" i="4"/>
  <c r="L226" i="4" s="1"/>
  <c r="H226" i="4"/>
  <c r="K226" i="4" s="1"/>
  <c r="I224" i="4"/>
  <c r="L224" i="4" s="1"/>
  <c r="H224" i="4"/>
  <c r="K224" i="4" s="1"/>
  <c r="I223" i="4"/>
  <c r="L223" i="4" s="1"/>
  <c r="H223" i="4"/>
  <c r="K223" i="4" s="1"/>
  <c r="I222" i="4"/>
  <c r="L222" i="4" s="1"/>
  <c r="H222" i="4"/>
  <c r="K222" i="4" s="1"/>
  <c r="I221" i="4"/>
  <c r="L221" i="4" s="1"/>
  <c r="H221" i="4"/>
  <c r="K221" i="4" s="1"/>
  <c r="I220" i="4"/>
  <c r="L220" i="4" s="1"/>
  <c r="H220" i="4"/>
  <c r="K220" i="4" s="1"/>
  <c r="I219" i="4"/>
  <c r="L219" i="4" s="1"/>
  <c r="H219" i="4"/>
  <c r="K219" i="4" s="1"/>
  <c r="I218" i="4"/>
  <c r="L218" i="4" s="1"/>
  <c r="H218" i="4"/>
  <c r="K218" i="4" s="1"/>
  <c r="I217" i="4"/>
  <c r="L217" i="4" s="1"/>
  <c r="H217" i="4"/>
  <c r="K217" i="4" s="1"/>
  <c r="I216" i="4"/>
  <c r="L216" i="4" s="1"/>
  <c r="H216" i="4"/>
  <c r="K216" i="4" s="1"/>
  <c r="I215" i="4"/>
  <c r="L215" i="4" s="1"/>
  <c r="H215" i="4"/>
  <c r="K215" i="4" s="1"/>
  <c r="I214" i="4"/>
  <c r="L214" i="4" s="1"/>
  <c r="H214" i="4"/>
  <c r="K214" i="4" s="1"/>
  <c r="I212" i="4"/>
  <c r="L212" i="4" s="1"/>
  <c r="H212" i="4"/>
  <c r="K212" i="4" s="1"/>
  <c r="I211" i="4"/>
  <c r="L211" i="4" s="1"/>
  <c r="H211" i="4"/>
  <c r="K211" i="4" s="1"/>
  <c r="I209" i="4"/>
  <c r="L209" i="4" s="1"/>
  <c r="H209" i="4"/>
  <c r="K209" i="4" s="1"/>
  <c r="I208" i="4"/>
  <c r="L208" i="4" s="1"/>
  <c r="H208" i="4"/>
  <c r="K208" i="4" s="1"/>
  <c r="I207" i="4"/>
  <c r="L207" i="4" s="1"/>
  <c r="H207" i="4"/>
  <c r="K207" i="4" s="1"/>
  <c r="I206" i="4"/>
  <c r="L206" i="4" s="1"/>
  <c r="H206" i="4"/>
  <c r="K206" i="4" s="1"/>
  <c r="I205" i="4"/>
  <c r="L205" i="4" s="1"/>
  <c r="H205" i="4"/>
  <c r="K205" i="4" s="1"/>
  <c r="I204" i="4"/>
  <c r="L204" i="4" s="1"/>
  <c r="H204" i="4"/>
  <c r="K204" i="4" s="1"/>
  <c r="I203" i="4"/>
  <c r="L203" i="4" s="1"/>
  <c r="H203" i="4"/>
  <c r="K203" i="4" s="1"/>
  <c r="I202" i="4"/>
  <c r="L202" i="4" s="1"/>
  <c r="H202" i="4"/>
  <c r="K202" i="4" s="1"/>
  <c r="I201" i="4"/>
  <c r="L201" i="4" s="1"/>
  <c r="H201" i="4"/>
  <c r="K201" i="4" s="1"/>
  <c r="I200" i="4"/>
  <c r="L200" i="4" s="1"/>
  <c r="H200" i="4"/>
  <c r="K200" i="4" s="1"/>
  <c r="I199" i="4"/>
  <c r="L199" i="4" s="1"/>
  <c r="H199" i="4"/>
  <c r="K199" i="4" s="1"/>
  <c r="I198" i="4"/>
  <c r="L198" i="4" s="1"/>
  <c r="H198" i="4"/>
  <c r="K198" i="4" s="1"/>
  <c r="I197" i="4"/>
  <c r="L197" i="4" s="1"/>
  <c r="H197" i="4"/>
  <c r="K197" i="4" s="1"/>
  <c r="I196" i="4"/>
  <c r="L196" i="4" s="1"/>
  <c r="H196" i="4"/>
  <c r="K196" i="4" s="1"/>
  <c r="I195" i="4"/>
  <c r="L195" i="4" s="1"/>
  <c r="H195" i="4"/>
  <c r="K195" i="4" s="1"/>
  <c r="I194" i="4"/>
  <c r="L194" i="4" s="1"/>
  <c r="H194" i="4"/>
  <c r="K194" i="4" s="1"/>
  <c r="I193" i="4"/>
  <c r="L193" i="4" s="1"/>
  <c r="H193" i="4"/>
  <c r="K193" i="4" s="1"/>
  <c r="I192" i="4"/>
  <c r="L192" i="4" s="1"/>
  <c r="H192" i="4"/>
  <c r="K192" i="4" s="1"/>
  <c r="I190" i="4"/>
  <c r="L190" i="4" s="1"/>
  <c r="H190" i="4"/>
  <c r="K190" i="4" s="1"/>
  <c r="I189" i="4"/>
  <c r="L189" i="4" s="1"/>
  <c r="H189" i="4"/>
  <c r="K189" i="4" s="1"/>
  <c r="I188" i="4"/>
  <c r="L188" i="4" s="1"/>
  <c r="H188" i="4"/>
  <c r="K188" i="4" s="1"/>
  <c r="I187" i="4"/>
  <c r="L187" i="4" s="1"/>
  <c r="H187" i="4"/>
  <c r="K187" i="4" s="1"/>
  <c r="I186" i="4"/>
  <c r="L186" i="4" s="1"/>
  <c r="H186" i="4"/>
  <c r="K186" i="4" s="1"/>
  <c r="I185" i="4"/>
  <c r="L185" i="4" s="1"/>
  <c r="H185" i="4"/>
  <c r="K185" i="4" s="1"/>
  <c r="I184" i="4"/>
  <c r="L184" i="4" s="1"/>
  <c r="H184" i="4"/>
  <c r="K184" i="4" s="1"/>
  <c r="I183" i="4"/>
  <c r="L183" i="4" s="1"/>
  <c r="H183" i="4"/>
  <c r="K183" i="4" s="1"/>
  <c r="I182" i="4"/>
  <c r="L182" i="4" s="1"/>
  <c r="H182" i="4"/>
  <c r="K182" i="4" s="1"/>
  <c r="I181" i="4"/>
  <c r="L181" i="4" s="1"/>
  <c r="H181" i="4"/>
  <c r="K181" i="4" s="1"/>
  <c r="I180" i="4"/>
  <c r="L180" i="4" s="1"/>
  <c r="H180" i="4"/>
  <c r="K180" i="4" s="1"/>
  <c r="I179" i="4"/>
  <c r="L179" i="4" s="1"/>
  <c r="H179" i="4"/>
  <c r="K179" i="4" s="1"/>
  <c r="E179" i="4"/>
  <c r="I176" i="4"/>
  <c r="L176" i="4" s="1"/>
  <c r="H176" i="4"/>
  <c r="K176" i="4" s="1"/>
  <c r="I175" i="4"/>
  <c r="L175" i="4" s="1"/>
  <c r="H175" i="4"/>
  <c r="K175" i="4" s="1"/>
  <c r="I174" i="4"/>
  <c r="L174" i="4" s="1"/>
  <c r="H174" i="4"/>
  <c r="K174" i="4" s="1"/>
  <c r="I173" i="4"/>
  <c r="L173" i="4" s="1"/>
  <c r="H173" i="4"/>
  <c r="K173" i="4" s="1"/>
  <c r="I172" i="4"/>
  <c r="L172" i="4" s="1"/>
  <c r="H172" i="4"/>
  <c r="K172" i="4" s="1"/>
  <c r="I171" i="4"/>
  <c r="L171" i="4" s="1"/>
  <c r="H171" i="4"/>
  <c r="K171" i="4" s="1"/>
  <c r="I170" i="4"/>
  <c r="L170" i="4" s="1"/>
  <c r="H170" i="4"/>
  <c r="K170" i="4" s="1"/>
  <c r="I169" i="4"/>
  <c r="L169" i="4" s="1"/>
  <c r="H169" i="4"/>
  <c r="K169" i="4" s="1"/>
  <c r="I168" i="4"/>
  <c r="L168" i="4" s="1"/>
  <c r="H168" i="4"/>
  <c r="K168" i="4" s="1"/>
  <c r="I167" i="4"/>
  <c r="L167" i="4" s="1"/>
  <c r="H167" i="4"/>
  <c r="K167" i="4" s="1"/>
  <c r="I166" i="4"/>
  <c r="L166" i="4" s="1"/>
  <c r="H166" i="4"/>
  <c r="K166" i="4" s="1"/>
  <c r="I165" i="4"/>
  <c r="L165" i="4" s="1"/>
  <c r="H165" i="4"/>
  <c r="K165" i="4" s="1"/>
  <c r="I164" i="4"/>
  <c r="L164" i="4" s="1"/>
  <c r="H164" i="4"/>
  <c r="K164" i="4" s="1"/>
  <c r="I163" i="4"/>
  <c r="L163" i="4" s="1"/>
  <c r="H163" i="4"/>
  <c r="K163" i="4" s="1"/>
  <c r="I162" i="4"/>
  <c r="L162" i="4" s="1"/>
  <c r="H162" i="4"/>
  <c r="K162" i="4" s="1"/>
  <c r="I161" i="4"/>
  <c r="L161" i="4" s="1"/>
  <c r="H161" i="4"/>
  <c r="K161" i="4" s="1"/>
  <c r="I160" i="4"/>
  <c r="L160" i="4" s="1"/>
  <c r="H160" i="4"/>
  <c r="K160" i="4" s="1"/>
  <c r="I159" i="4"/>
  <c r="L159" i="4" s="1"/>
  <c r="H159" i="4"/>
  <c r="K159" i="4" s="1"/>
  <c r="I158" i="4"/>
  <c r="L158" i="4" s="1"/>
  <c r="H158" i="4"/>
  <c r="K158" i="4" s="1"/>
  <c r="I157" i="4"/>
  <c r="L157" i="4" s="1"/>
  <c r="H157" i="4"/>
  <c r="K157" i="4" s="1"/>
  <c r="I156" i="4"/>
  <c r="L156" i="4" s="1"/>
  <c r="H156" i="4"/>
  <c r="K156" i="4" s="1"/>
  <c r="I155" i="4"/>
  <c r="L155" i="4" s="1"/>
  <c r="H155" i="4"/>
  <c r="K155" i="4" s="1"/>
  <c r="I154" i="4"/>
  <c r="L154" i="4" s="1"/>
  <c r="H154" i="4"/>
  <c r="K154" i="4" s="1"/>
  <c r="I152" i="4"/>
  <c r="L152" i="4" s="1"/>
  <c r="H152" i="4"/>
  <c r="K152" i="4" s="1"/>
  <c r="I151" i="4"/>
  <c r="L151" i="4" s="1"/>
  <c r="H151" i="4"/>
  <c r="K151" i="4" s="1"/>
  <c r="I149" i="4"/>
  <c r="L149" i="4" s="1"/>
  <c r="H149" i="4"/>
  <c r="K149" i="4" s="1"/>
  <c r="I148" i="4"/>
  <c r="L148" i="4" s="1"/>
  <c r="H148" i="4"/>
  <c r="K148" i="4" s="1"/>
  <c r="I147" i="4"/>
  <c r="L147" i="4" s="1"/>
  <c r="H147" i="4"/>
  <c r="K147" i="4" s="1"/>
  <c r="I146" i="4"/>
  <c r="L146" i="4" s="1"/>
  <c r="H146" i="4"/>
  <c r="K146" i="4" s="1"/>
  <c r="I145" i="4"/>
  <c r="L145" i="4" s="1"/>
  <c r="H145" i="4"/>
  <c r="K145" i="4" s="1"/>
  <c r="I143" i="4"/>
  <c r="L143" i="4" s="1"/>
  <c r="H143" i="4"/>
  <c r="K143" i="4" s="1"/>
  <c r="I142" i="4"/>
  <c r="L142" i="4" s="1"/>
  <c r="H142" i="4"/>
  <c r="K142" i="4" s="1"/>
  <c r="I141" i="4"/>
  <c r="L141" i="4" s="1"/>
  <c r="H141" i="4"/>
  <c r="K141" i="4" s="1"/>
  <c r="I140" i="4"/>
  <c r="L140" i="4" s="1"/>
  <c r="H140" i="4"/>
  <c r="K140" i="4" s="1"/>
  <c r="I138" i="4"/>
  <c r="L138" i="4" s="1"/>
  <c r="H138" i="4"/>
  <c r="K138" i="4" s="1"/>
  <c r="I137" i="4"/>
  <c r="L137" i="4" s="1"/>
  <c r="H137" i="4"/>
  <c r="K137" i="4" s="1"/>
  <c r="I136" i="4"/>
  <c r="L136" i="4" s="1"/>
  <c r="H136" i="4"/>
  <c r="K136" i="4" s="1"/>
  <c r="I135" i="4"/>
  <c r="L135" i="4" s="1"/>
  <c r="H135" i="4"/>
  <c r="K135" i="4" s="1"/>
  <c r="I134" i="4"/>
  <c r="L134" i="4" s="1"/>
  <c r="H134" i="4"/>
  <c r="K134" i="4" s="1"/>
  <c r="I133" i="4"/>
  <c r="L133" i="4" s="1"/>
  <c r="H133" i="4"/>
  <c r="K133" i="4" s="1"/>
  <c r="I132" i="4"/>
  <c r="L132" i="4" s="1"/>
  <c r="H132" i="4"/>
  <c r="K132" i="4" s="1"/>
  <c r="I131" i="4"/>
  <c r="L131" i="4" s="1"/>
  <c r="H131" i="4"/>
  <c r="K131" i="4" s="1"/>
  <c r="I130" i="4"/>
  <c r="L130" i="4" s="1"/>
  <c r="H130" i="4"/>
  <c r="K130" i="4" s="1"/>
  <c r="I129" i="4"/>
  <c r="L129" i="4" s="1"/>
  <c r="H129" i="4"/>
  <c r="K129" i="4" s="1"/>
  <c r="I128" i="4"/>
  <c r="L128" i="4" s="1"/>
  <c r="H128" i="4"/>
  <c r="K128" i="4" s="1"/>
  <c r="I127" i="4"/>
  <c r="L127" i="4" s="1"/>
  <c r="H127" i="4"/>
  <c r="K127" i="4" s="1"/>
  <c r="I125" i="4"/>
  <c r="L125" i="4" s="1"/>
  <c r="H125" i="4"/>
  <c r="K125" i="4" s="1"/>
  <c r="I124" i="4"/>
  <c r="L124" i="4" s="1"/>
  <c r="H124" i="4"/>
  <c r="K124" i="4" s="1"/>
  <c r="I123" i="4"/>
  <c r="L123" i="4" s="1"/>
  <c r="H123" i="4"/>
  <c r="K123" i="4" s="1"/>
  <c r="I122" i="4"/>
  <c r="L122" i="4" s="1"/>
  <c r="H122" i="4"/>
  <c r="K122" i="4" s="1"/>
  <c r="I121" i="4"/>
  <c r="L121" i="4" s="1"/>
  <c r="H121" i="4"/>
  <c r="K121" i="4" s="1"/>
  <c r="I120" i="4"/>
  <c r="L120" i="4" s="1"/>
  <c r="H120" i="4"/>
  <c r="K120" i="4" s="1"/>
  <c r="I119" i="4"/>
  <c r="L119" i="4" s="1"/>
  <c r="H119" i="4"/>
  <c r="K119" i="4" s="1"/>
  <c r="I117" i="4"/>
  <c r="L117" i="4" s="1"/>
  <c r="H117" i="4"/>
  <c r="K117" i="4" s="1"/>
  <c r="I116" i="4"/>
  <c r="L116" i="4" s="1"/>
  <c r="H116" i="4"/>
  <c r="K116" i="4" s="1"/>
  <c r="I115" i="4"/>
  <c r="L115" i="4" s="1"/>
  <c r="H115" i="4"/>
  <c r="K115" i="4" s="1"/>
  <c r="I114" i="4"/>
  <c r="L114" i="4" s="1"/>
  <c r="H114" i="4"/>
  <c r="K114" i="4" s="1"/>
  <c r="I113" i="4"/>
  <c r="L113" i="4" s="1"/>
  <c r="H113" i="4"/>
  <c r="K113" i="4" s="1"/>
  <c r="I112" i="4"/>
  <c r="L112" i="4" s="1"/>
  <c r="H112" i="4"/>
  <c r="K112" i="4" s="1"/>
  <c r="I111" i="4"/>
  <c r="L111" i="4" s="1"/>
  <c r="H111" i="4"/>
  <c r="K111" i="4" s="1"/>
  <c r="I110" i="4"/>
  <c r="L110" i="4" s="1"/>
  <c r="H110" i="4"/>
  <c r="K110" i="4" s="1"/>
  <c r="I109" i="4"/>
  <c r="L109" i="4" s="1"/>
  <c r="H109" i="4"/>
  <c r="K109" i="4" s="1"/>
  <c r="I108" i="4"/>
  <c r="L108" i="4" s="1"/>
  <c r="H108" i="4"/>
  <c r="K108" i="4" s="1"/>
  <c r="I107" i="4"/>
  <c r="L107" i="4" s="1"/>
  <c r="H107" i="4"/>
  <c r="K107" i="4" s="1"/>
  <c r="I106" i="4"/>
  <c r="L106" i="4" s="1"/>
  <c r="H106" i="4"/>
  <c r="K106" i="4" s="1"/>
  <c r="I105" i="4"/>
  <c r="L105" i="4" s="1"/>
  <c r="H105" i="4"/>
  <c r="K105" i="4" s="1"/>
  <c r="I103" i="4"/>
  <c r="L103" i="4" s="1"/>
  <c r="H103" i="4"/>
  <c r="K103" i="4" s="1"/>
  <c r="I101" i="4"/>
  <c r="L101" i="4" s="1"/>
  <c r="H101" i="4"/>
  <c r="K101" i="4" s="1"/>
  <c r="I100" i="4"/>
  <c r="L100" i="4" s="1"/>
  <c r="H100" i="4"/>
  <c r="K100" i="4" s="1"/>
  <c r="I99" i="4"/>
  <c r="L99" i="4" s="1"/>
  <c r="H99" i="4"/>
  <c r="K99" i="4" s="1"/>
  <c r="I98" i="4"/>
  <c r="L98" i="4" s="1"/>
  <c r="H98" i="4"/>
  <c r="K98" i="4" s="1"/>
  <c r="I97" i="4"/>
  <c r="L97" i="4" s="1"/>
  <c r="H97" i="4"/>
  <c r="K97" i="4" s="1"/>
  <c r="I95" i="4"/>
  <c r="L95" i="4" s="1"/>
  <c r="H95" i="4"/>
  <c r="K95" i="4" s="1"/>
  <c r="I94" i="4"/>
  <c r="L94" i="4" s="1"/>
  <c r="H94" i="4"/>
  <c r="K94" i="4" s="1"/>
  <c r="I93" i="4"/>
  <c r="L93" i="4" s="1"/>
  <c r="H93" i="4"/>
  <c r="K93" i="4" s="1"/>
  <c r="I92" i="4"/>
  <c r="L92" i="4" s="1"/>
  <c r="H92" i="4"/>
  <c r="K92" i="4" s="1"/>
  <c r="I91" i="4"/>
  <c r="L91" i="4" s="1"/>
  <c r="H91" i="4"/>
  <c r="K91" i="4" s="1"/>
  <c r="I89" i="4"/>
  <c r="L89" i="4" s="1"/>
  <c r="H89" i="4"/>
  <c r="K89" i="4" s="1"/>
  <c r="I88" i="4"/>
  <c r="L88" i="4" s="1"/>
  <c r="H88" i="4"/>
  <c r="K88" i="4" s="1"/>
  <c r="I87" i="4"/>
  <c r="L87" i="4" s="1"/>
  <c r="H87" i="4"/>
  <c r="K87" i="4" s="1"/>
  <c r="I86" i="4"/>
  <c r="L86" i="4" s="1"/>
  <c r="H86" i="4"/>
  <c r="K86" i="4" s="1"/>
  <c r="I85" i="4"/>
  <c r="L85" i="4" s="1"/>
  <c r="H85" i="4"/>
  <c r="K85" i="4" s="1"/>
  <c r="I83" i="4"/>
  <c r="L83" i="4" s="1"/>
  <c r="H83" i="4"/>
  <c r="K83" i="4" s="1"/>
  <c r="I82" i="4"/>
  <c r="L82" i="4" s="1"/>
  <c r="H82" i="4"/>
  <c r="K82" i="4" s="1"/>
  <c r="I80" i="4"/>
  <c r="L80" i="4" s="1"/>
  <c r="H80" i="4"/>
  <c r="K80" i="4" s="1"/>
  <c r="I79" i="4"/>
  <c r="L79" i="4" s="1"/>
  <c r="H79" i="4"/>
  <c r="K79" i="4" s="1"/>
  <c r="I78" i="4"/>
  <c r="L78" i="4" s="1"/>
  <c r="H78" i="4"/>
  <c r="K78" i="4" s="1"/>
  <c r="I77" i="4"/>
  <c r="L77" i="4" s="1"/>
  <c r="H77" i="4"/>
  <c r="K77" i="4" s="1"/>
  <c r="I76" i="4"/>
  <c r="L76" i="4" s="1"/>
  <c r="H76" i="4"/>
  <c r="K76" i="4" s="1"/>
  <c r="I75" i="4"/>
  <c r="L75" i="4" s="1"/>
  <c r="H75" i="4"/>
  <c r="K75" i="4" s="1"/>
  <c r="I74" i="4"/>
  <c r="L74" i="4" s="1"/>
  <c r="H74" i="4"/>
  <c r="K74" i="4" s="1"/>
  <c r="I73" i="4"/>
  <c r="L73" i="4" s="1"/>
  <c r="H73" i="4"/>
  <c r="K73" i="4" s="1"/>
  <c r="I72" i="4"/>
  <c r="L72" i="4" s="1"/>
  <c r="H72" i="4"/>
  <c r="K72" i="4" s="1"/>
  <c r="I71" i="4"/>
  <c r="L71" i="4" s="1"/>
  <c r="H71" i="4"/>
  <c r="K71" i="4" s="1"/>
  <c r="I70" i="4"/>
  <c r="L70" i="4" s="1"/>
  <c r="H70" i="4"/>
  <c r="K70" i="4" s="1"/>
  <c r="I69" i="4"/>
  <c r="L69" i="4" s="1"/>
  <c r="H69" i="4"/>
  <c r="K69" i="4" s="1"/>
  <c r="I68" i="4"/>
  <c r="L68" i="4" s="1"/>
  <c r="H68" i="4"/>
  <c r="K68" i="4" s="1"/>
  <c r="I67" i="4"/>
  <c r="L67" i="4" s="1"/>
  <c r="H67" i="4"/>
  <c r="K67" i="4" s="1"/>
  <c r="I66" i="4"/>
  <c r="L66" i="4" s="1"/>
  <c r="H66" i="4"/>
  <c r="K66" i="4" s="1"/>
  <c r="I65" i="4"/>
  <c r="L65" i="4" s="1"/>
  <c r="H65" i="4"/>
  <c r="K65" i="4" s="1"/>
  <c r="I64" i="4"/>
  <c r="L64" i="4" s="1"/>
  <c r="H64" i="4"/>
  <c r="K64" i="4" s="1"/>
  <c r="I63" i="4"/>
  <c r="L63" i="4" s="1"/>
  <c r="H63" i="4"/>
  <c r="K63" i="4" s="1"/>
  <c r="I62" i="4"/>
  <c r="L62" i="4" s="1"/>
  <c r="H62" i="4"/>
  <c r="K62" i="4" s="1"/>
  <c r="I60" i="4"/>
  <c r="L60" i="4" s="1"/>
  <c r="H60" i="4"/>
  <c r="K60" i="4" s="1"/>
  <c r="I59" i="4"/>
  <c r="L59" i="4" s="1"/>
  <c r="H59" i="4"/>
  <c r="K59" i="4" s="1"/>
  <c r="I58" i="4"/>
  <c r="L58" i="4" s="1"/>
  <c r="H58" i="4"/>
  <c r="K58" i="4" s="1"/>
  <c r="I56" i="4"/>
  <c r="L56" i="4" s="1"/>
  <c r="H56" i="4"/>
  <c r="K56" i="4" s="1"/>
  <c r="I55" i="4"/>
  <c r="L55" i="4" s="1"/>
  <c r="H55" i="4"/>
  <c r="K55" i="4" s="1"/>
  <c r="I53" i="4"/>
  <c r="L53" i="4" s="1"/>
  <c r="H53" i="4"/>
  <c r="K53" i="4" s="1"/>
  <c r="I52" i="4"/>
  <c r="L52" i="4" s="1"/>
  <c r="H52" i="4"/>
  <c r="K52" i="4" s="1"/>
  <c r="I51" i="4"/>
  <c r="L51" i="4" s="1"/>
  <c r="H51" i="4"/>
  <c r="K51" i="4" s="1"/>
  <c r="I50" i="4"/>
  <c r="L50" i="4" s="1"/>
  <c r="H50" i="4"/>
  <c r="K50" i="4" s="1"/>
  <c r="I49" i="4"/>
  <c r="L49" i="4" s="1"/>
  <c r="H49" i="4"/>
  <c r="K49" i="4" s="1"/>
  <c r="I48" i="4"/>
  <c r="L48" i="4" s="1"/>
  <c r="H48" i="4"/>
  <c r="K48" i="4" s="1"/>
  <c r="I47" i="4"/>
  <c r="L47" i="4" s="1"/>
  <c r="H47" i="4"/>
  <c r="K47" i="4" s="1"/>
  <c r="I46" i="4"/>
  <c r="L46" i="4" s="1"/>
  <c r="H46" i="4"/>
  <c r="K46" i="4" s="1"/>
  <c r="I43" i="4"/>
  <c r="L43" i="4" s="1"/>
  <c r="H43" i="4"/>
  <c r="K43" i="4" s="1"/>
  <c r="I42" i="4"/>
  <c r="L42" i="4" s="1"/>
  <c r="H42" i="4"/>
  <c r="K42" i="4" s="1"/>
  <c r="I41" i="4"/>
  <c r="L41" i="4" s="1"/>
  <c r="H41" i="4"/>
  <c r="K41" i="4" s="1"/>
  <c r="I39" i="4"/>
  <c r="L39" i="4" s="1"/>
  <c r="H39" i="4"/>
  <c r="K39" i="4" s="1"/>
  <c r="I38" i="4"/>
  <c r="L38" i="4" s="1"/>
  <c r="H38" i="4"/>
  <c r="K38" i="4" s="1"/>
  <c r="I37" i="4"/>
  <c r="L37" i="4" s="1"/>
  <c r="H37" i="4"/>
  <c r="K37" i="4" s="1"/>
  <c r="I36" i="4"/>
  <c r="L36" i="4" s="1"/>
  <c r="H36" i="4"/>
  <c r="K36" i="4" s="1"/>
  <c r="I35" i="4"/>
  <c r="L35" i="4" s="1"/>
  <c r="H35" i="4"/>
  <c r="K35" i="4" s="1"/>
  <c r="I34" i="4"/>
  <c r="L34" i="4" s="1"/>
  <c r="H34" i="4"/>
  <c r="K34" i="4" s="1"/>
  <c r="I33" i="4"/>
  <c r="L33" i="4" s="1"/>
  <c r="H33" i="4"/>
  <c r="K33" i="4" s="1"/>
  <c r="I32" i="4"/>
  <c r="L32" i="4" s="1"/>
  <c r="H32" i="4"/>
  <c r="K32" i="4" s="1"/>
  <c r="I31" i="4"/>
  <c r="L31" i="4" s="1"/>
  <c r="H31" i="4"/>
  <c r="K31" i="4" s="1"/>
  <c r="I30" i="4"/>
  <c r="L30" i="4" s="1"/>
  <c r="H30" i="4"/>
  <c r="K30" i="4" s="1"/>
  <c r="I29" i="4"/>
  <c r="L29" i="4" s="1"/>
  <c r="H29" i="4"/>
  <c r="K29" i="4" s="1"/>
  <c r="I28" i="4"/>
  <c r="L28" i="4" s="1"/>
  <c r="H28" i="4"/>
  <c r="K28" i="4" s="1"/>
  <c r="I27" i="4"/>
  <c r="L27" i="4" s="1"/>
  <c r="H27" i="4"/>
  <c r="K27" i="4" s="1"/>
  <c r="I26" i="4"/>
  <c r="L26" i="4" s="1"/>
  <c r="H26" i="4"/>
  <c r="K26" i="4" s="1"/>
  <c r="I25" i="4"/>
  <c r="L25" i="4" s="1"/>
  <c r="H25" i="4"/>
  <c r="K25" i="4" s="1"/>
  <c r="I24" i="4"/>
  <c r="L24" i="4" s="1"/>
  <c r="H24" i="4"/>
  <c r="K24" i="4" s="1"/>
  <c r="I23" i="4"/>
  <c r="L23" i="4" s="1"/>
  <c r="H23" i="4"/>
  <c r="K23" i="4" s="1"/>
  <c r="I22" i="4"/>
  <c r="L22" i="4" s="1"/>
  <c r="H22" i="4"/>
  <c r="K22" i="4" s="1"/>
  <c r="I21" i="4"/>
  <c r="L21" i="4" s="1"/>
  <c r="H21" i="4"/>
  <c r="K21" i="4" s="1"/>
  <c r="I20" i="4"/>
  <c r="L20" i="4" s="1"/>
  <c r="H20" i="4"/>
  <c r="K20" i="4" s="1"/>
  <c r="I19" i="4"/>
  <c r="L19" i="4" s="1"/>
  <c r="H19" i="4"/>
  <c r="K19" i="4" s="1"/>
  <c r="I18" i="4"/>
  <c r="L18" i="4" s="1"/>
  <c r="H18" i="4"/>
  <c r="K18" i="4" s="1"/>
  <c r="I17" i="4"/>
  <c r="L17" i="4" s="1"/>
  <c r="H17" i="4"/>
  <c r="K17" i="4" s="1"/>
  <c r="I16" i="4"/>
  <c r="L16" i="4" s="1"/>
  <c r="H16" i="4"/>
  <c r="K16" i="4" s="1"/>
  <c r="I14" i="4"/>
  <c r="L14" i="4" s="1"/>
  <c r="H14" i="4"/>
  <c r="K14" i="4" s="1"/>
  <c r="I13" i="4"/>
  <c r="L13" i="4" s="1"/>
  <c r="H13" i="4"/>
  <c r="K13" i="4" s="1"/>
  <c r="I12" i="4"/>
  <c r="L12" i="4" s="1"/>
  <c r="H12" i="4"/>
  <c r="K12" i="4" s="1"/>
  <c r="I11" i="4"/>
  <c r="L11" i="4" s="1"/>
  <c r="H11" i="4"/>
  <c r="K11" i="4" s="1"/>
  <c r="M9" i="4"/>
  <c r="G9" i="4"/>
  <c r="F9" i="4"/>
  <c r="D9" i="4"/>
  <c r="C9" i="4"/>
  <c r="B9" i="4"/>
  <c r="A9" i="4"/>
  <c r="A6" i="5"/>
  <c r="A5" i="7" s="1"/>
  <c r="E441" i="3"/>
  <c r="E440" i="3"/>
  <c r="N10" i="3"/>
  <c r="M10" i="3"/>
  <c r="L10" i="3"/>
  <c r="K10" i="3"/>
  <c r="J10" i="3"/>
  <c r="I10" i="3"/>
  <c r="H10" i="3"/>
  <c r="G10" i="3"/>
  <c r="F10" i="3"/>
  <c r="D10" i="3"/>
  <c r="C10" i="3"/>
  <c r="B10" i="3"/>
  <c r="A10" i="3"/>
  <c r="A4" i="9"/>
  <c r="K413" i="4" l="1"/>
  <c r="K9" i="4" s="1"/>
  <c r="E10" i="3"/>
  <c r="L413" i="4"/>
  <c r="L9" i="4" s="1"/>
  <c r="E9" i="4"/>
  <c r="I9" i="4"/>
  <c r="H9" i="4"/>
  <c r="D11" i="5"/>
  <c r="E11" i="5"/>
</calcChain>
</file>

<file path=xl/comments1.xml><?xml version="1.0" encoding="utf-8"?>
<comments xmlns="http://schemas.openxmlformats.org/spreadsheetml/2006/main">
  <authors>
    <author>Admin</author>
  </authors>
  <commentList>
    <comment ref="M462" authorId="0">
      <text>
        <r>
          <rPr>
            <b/>
            <sz val="9"/>
            <color indexed="81"/>
            <rFont val="Tahoma"/>
            <family val="2"/>
          </rPr>
          <t>trừ phần bị lấn chiếm</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<sst xmlns="http://schemas.openxmlformats.org/spreadsheetml/2006/main" count="24825" uniqueCount="6577">
  <si>
    <t>THANH TRA TỈNH LẠNG SƠN</t>
  </si>
  <si>
    <t xml:space="preserve">      ĐOÀN THANH TRA 173</t>
  </si>
  <si>
    <t>DANH MỤC CÁC VĂN BẢN ĐÃ BAN HÀNH</t>
  </si>
  <si>
    <t>TT</t>
  </si>
  <si>
    <t>Tên văn bản</t>
  </si>
  <si>
    <t>Cơ quan ban hành</t>
  </si>
  <si>
    <t>Trích yếu nội dung văn bản</t>
  </si>
  <si>
    <t>Ghi chú</t>
  </si>
  <si>
    <t>THÔNG TIN CÁC CƠ SỞ NHÀ, ĐẤT ĐANG QUẢN LÝ</t>
  </si>
  <si>
    <t>Tên cơ quan, đơn vị đang được giao quản lý</t>
  </si>
  <si>
    <t>Tên cơ sở nhà, đất</t>
  </si>
  <si>
    <t>Địa chỉ cơ sở nhà, đất</t>
  </si>
  <si>
    <t>Diện tích sàn xây dựng (m2)</t>
  </si>
  <si>
    <t>Diện tích đất (m2)</t>
  </si>
  <si>
    <t>Phương án sắp xếp lại, xử lý đã được phê duyệt</t>
  </si>
  <si>
    <t>Hiện trạng tại thời điểm báo cáo</t>
  </si>
  <si>
    <t>Quyết định phê duyệt</t>
  </si>
  <si>
    <t>Hình thức sắp xếp lại, xử lý</t>
  </si>
  <si>
    <t>SỞ XÂY DỰNG</t>
  </si>
  <si>
    <t>Trụ sở Sở Giao thông vận tải (cũ)</t>
  </si>
  <si>
    <t>Số 12 đường Hùng Vương, phường Lương Văn Tri</t>
  </si>
  <si>
    <t>Giữ lại tiếp tục sử dụng</t>
  </si>
  <si>
    <t>Đang sử dụng</t>
  </si>
  <si>
    <t>Trụ sở Ban Dân tộc (cũ)</t>
  </si>
  <si>
    <t>Số 1, đường Quang Trung, phường Lương Văn Tri</t>
  </si>
  <si>
    <t>Trung tâm Giám định chất lượng và Quy hoạch xây dựng</t>
  </si>
  <si>
    <t>Đường Nhị Thanh, phường Tam Thanh</t>
  </si>
  <si>
    <t>BAN QUẢN LÝ DỰ ÁN ĐẦU TƯ XÂY DỰNG CÔNG TRÌNH GIAO THÔNG TỈNH</t>
  </si>
  <si>
    <t xml:space="preserve">Ban Quản lý bảo trì công trình xây dựng </t>
  </si>
  <si>
    <t>Km 15+300 QL1, phường Kỳ Lừa</t>
  </si>
  <si>
    <t>SỞ TÀI CHÍNH</t>
  </si>
  <si>
    <t>Trụ sở làm việc (cũ)</t>
  </si>
  <si>
    <t>Số 2 đường Thân Thừa Quý, phường Đông Kinh</t>
  </si>
  <si>
    <t>Trụ sở làm việc</t>
  </si>
  <si>
    <t>Khu TĐC và dân cư Nam thành phố, phường Đông Kinh</t>
  </si>
  <si>
    <t>Trạm khí tượng Lạng Sơn (phần  diện tích đất của các hộ công nhân khi tượng đang sinh sống) - Bộ Nông nghiệp và Môi trường</t>
  </si>
  <si>
    <t>Khối Khòn Khuyên, phường Đông Kinh</t>
  </si>
  <si>
    <t>Không sử dụng</t>
  </si>
  <si>
    <t>Viện KSND huyện Cao Lộc (cũ) -Viện Kiểm sát nhân đân tối cao</t>
  </si>
  <si>
    <t>đường Lê Văn Lương, phường Kỳ Lừa</t>
  </si>
  <si>
    <t>Quyết định số 288/QĐ-VKSTC ngày 31/12/2025 của Viện kiểm sát nhân dân tối cao</t>
  </si>
  <si>
    <t>Viện KSND huyện Văn Quan (cũ) -Viện Kiểm sát nhân đân tối cao</t>
  </si>
  <si>
    <t>Thôn Đức Hinh I, xã Văn Quan</t>
  </si>
  <si>
    <t>Giao Trung tâm phát tiển quỹ đất tỉnh Quản lý, khai thác theo quy định tại Nghị định 108/2024/NĐ-CP ngày 23/8/2024</t>
  </si>
  <si>
    <t>Viện KSND huyện Chi Lăng (cũ) -Viện Kiểm sát nhân đân tối cao</t>
  </si>
  <si>
    <t>Thôn Thống Nhất 2, xã Chi Lăng</t>
  </si>
  <si>
    <t>Giao Trung tâm phát tiển quỹ đất tỉnh Quản lý, khai thác theo quy định tại Nghị định 108/2024/NĐ-CP ngày 23/8/2025</t>
  </si>
  <si>
    <t>Cục thuế tỉnh Lạng Sơn (cũ)</t>
  </si>
  <si>
    <t>31 đường Lê Lợi, phường Đông Kinh</t>
  </si>
  <si>
    <t>Quyết định số 948/QĐ-UBND ngày 20/6/2023</t>
  </si>
  <si>
    <t>Đấu giá 08 lần không thành</t>
  </si>
  <si>
    <t>Dự kiến bố trí cho các cơ quan khi xây dựng trụ sở HĐND và UBND tỉnh</t>
  </si>
  <si>
    <t>NGÂN HÀNG CHÍNH SÁCH XÃ HỘI TRÀNG ĐỊNH</t>
  </si>
  <si>
    <t xml:space="preserve"> Phòng Thi hành án dân sự khu vực IV - Bộ Tư pháp</t>
  </si>
  <si>
    <t>Thôn V xã Thất Khê,</t>
  </si>
  <si>
    <t xml:space="preserve">Quyết định số 56/QĐ-UBND ngày 09/01/2026 của UBND tỉnh về việc điều chuyển tài sản công </t>
  </si>
  <si>
    <t>Phòng giao dịch Ngân hàng Chính sách xã hội Tràng Định thuộc Chi nhánh Ngân hàng chính sách xã hội tỉnh</t>
  </si>
  <si>
    <t>SỞ VĂN HÓA, THỂ THAO VÀ DU LỊCH</t>
  </si>
  <si>
    <t>Trụ sở làm việc Sở Văn hóa, Thể thao và Du lịch</t>
  </si>
  <si>
    <t>Số 71 Nhị Thanh, phường Tam Thanh</t>
  </si>
  <si>
    <t>Thư viện tỉnh</t>
  </si>
  <si>
    <t>Số 14, đường Hùng Vương, phường Lương Văn Tri</t>
  </si>
  <si>
    <t>Cơ sở nhà đất</t>
  </si>
  <si>
    <t>Số 6 đường Văn Cao, phường Lương Văn Tri</t>
  </si>
  <si>
    <t>Bảo tàng tỉnh</t>
  </si>
  <si>
    <t>Số 06, đường Hùng Vương, phường Lương Văn Tri</t>
  </si>
  <si>
    <t>Trung tâm huấn luyện và thi đấu thể thao</t>
  </si>
  <si>
    <t>Đường Bà Triệu, 
phường Đông Kinh</t>
  </si>
  <si>
    <t>Đoàn Nghệ thuật Dân tộc tỉnh</t>
  </si>
  <si>
    <t>số 4, đường Tam Thanh, phường Tam Thanh</t>
  </si>
  <si>
    <t>Cơ sở 1 (trụ sở chính) - Trung tâm Văn hóa tỉnh</t>
  </si>
  <si>
    <t>số 2, đường Tam Thanh, phường Tam Thanh</t>
  </si>
  <si>
    <t>Cơ sở 2 (Rạp chiếu phim Đông Kinh)  - Trung tâm Văn hóa tỉnh</t>
  </si>
  <si>
    <t>số 3, đường Nguyễn Du, phường Đông Kinh</t>
  </si>
  <si>
    <t>SỞ GIÁO DỤC VÀ ĐÀO TẠO</t>
  </si>
  <si>
    <t xml:space="preserve">Trụ sở làm việc </t>
  </si>
  <si>
    <t>Số 06, đường Hoàng Văn Thụ, phường Lương Văn Tri</t>
  </si>
  <si>
    <t xml:space="preserve">Đang sử dụng </t>
  </si>
  <si>
    <t>Số 32 , đường Hoàng Đình Kinh, phường Đông Kinh</t>
  </si>
  <si>
    <t>Trường THPT Chu Văn An</t>
  </si>
  <si>
    <t>Số 24 Chu Văn An, phường Đông Kinh</t>
  </si>
  <si>
    <t>Trường THPT Việt Bắc</t>
  </si>
  <si>
    <t>Số 126, đường Phai Vệ, phường Đông Kinh</t>
  </si>
  <si>
    <t>Trường THPT Tràng Định</t>
  </si>
  <si>
    <t>Số 197 Hoàng Văn Thụ, xã Thất Khê</t>
  </si>
  <si>
    <t>Trường THPT Văn Lãng</t>
  </si>
  <si>
    <t>Thôn 4, xã Na Sầm</t>
  </si>
  <si>
    <t>Trường THPT Bắc Sơn</t>
  </si>
  <si>
    <t>Số 26, đường Văn Cao, xã Bắc Sơn</t>
  </si>
  <si>
    <t>Trường THPT Vũ Lễ</t>
  </si>
  <si>
    <t>Thôn Vũ Lâm, xã Vũ Lễ</t>
  </si>
  <si>
    <t>Trường THPT Bình Gia</t>
  </si>
  <si>
    <t xml:space="preserve">Thôn Pá Nim, xã  Bình Gia </t>
  </si>
  <si>
    <t>Trường THPT Pắc Khuông</t>
  </si>
  <si>
    <t xml:space="preserve">Thôn Pò Sè, xã Thiện Thuật </t>
  </si>
  <si>
    <t>Trường THPT Lương Văn Tri</t>
  </si>
  <si>
    <t xml:space="preserve">Thôn Tâm An, xã Văn Quan </t>
  </si>
  <si>
    <t>Trường THPT Văn Quan</t>
  </si>
  <si>
    <t>Điềm He II, xã Điềm He</t>
  </si>
  <si>
    <t>Trường THPT Cao Lộc</t>
  </si>
  <si>
    <t>Số 70, Khòn Cuổng, Phường Kỳ Lừa</t>
  </si>
  <si>
    <t>Trường THPT Đồng Đăng</t>
  </si>
  <si>
    <t>Số 15, thôn Hoàng Văn Thụ, xã Đồng Đăng</t>
  </si>
  <si>
    <t>Trường THPT Chi Lăng</t>
  </si>
  <si>
    <t>Số 37, đường Chu Văn An, Thôn Hoà Bình I, Xã Chi Lăng</t>
  </si>
  <si>
    <t>Trường THPT Hoà Bình</t>
  </si>
  <si>
    <t xml:space="preserve">Thôn Pa Ràng, xã Vạn Linh </t>
  </si>
  <si>
    <t>Trường THPT Hữu Lũng</t>
  </si>
  <si>
    <t>Trường THPT Vân Nham</t>
  </si>
  <si>
    <t xml:space="preserve">Thôn Phổng, xã Vân Nham </t>
  </si>
  <si>
    <t>Trường THPT Lộc Bình</t>
  </si>
  <si>
    <t xml:space="preserve">Khu Phiêng Quăn,xã Lộc Bình </t>
  </si>
  <si>
    <t>Trường THPT Đình Lập</t>
  </si>
  <si>
    <t xml:space="preserve">Khu 8, xã Đình Lập </t>
  </si>
  <si>
    <t>Trường THPT Na Dương</t>
  </si>
  <si>
    <t xml:space="preserve">Khu 7+9, xã Na Dương </t>
  </si>
  <si>
    <t>Trung tâm Giáo dục thường xuyên, Tin học  và Ngoại ngữ</t>
  </si>
  <si>
    <t>Số 15 đường Ba Sơn, phường Tam Thanh</t>
  </si>
  <si>
    <t>Trung tâm Giáo dục thường xuyên II</t>
  </si>
  <si>
    <t xml:space="preserve">Khu Dốc Mới 1, xã Hữu Lũng  </t>
  </si>
  <si>
    <t>Trường THPT Tân Thành</t>
  </si>
  <si>
    <t xml:space="preserve">Thôn Gốc Gạo, xã Tân Thành </t>
  </si>
  <si>
    <t>Trường THPT Đồng Bành</t>
  </si>
  <si>
    <t>Thôn Pha Lác, xã Chi Lăng</t>
  </si>
  <si>
    <t>Trường THCS và THPT Bình Độ</t>
  </si>
  <si>
    <t xml:space="preserve">Thôn Nà Nạ, xã Quốc Việt </t>
  </si>
  <si>
    <t>Trường THPT Tú Đoạn</t>
  </si>
  <si>
    <t xml:space="preserve">Thôn Dinh Chùa, xã  Na Dương </t>
  </si>
  <si>
    <t>Trường THPT Ba Sơn</t>
  </si>
  <si>
    <t xml:space="preserve">Thôn Bản Vàng, xã Ba Sơn </t>
  </si>
  <si>
    <t>Trường THPT Hoàng Văn Thụ</t>
  </si>
  <si>
    <t>Số 55, Tổ Sơn, khối Đại Thắng, phường  Lương Văn Tri</t>
  </si>
  <si>
    <t>Trường PTDTNT THCS và THPT huyện Cao Lộc</t>
  </si>
  <si>
    <t xml:space="preserve">Khối  Cổ Lương, Phường Kỳ Lừa </t>
  </si>
  <si>
    <t>Trường Dân tộc nội trú THCS và THPT Lộc Bình</t>
  </si>
  <si>
    <t xml:space="preserve">Thôn Chộc Vằng, xã Lộc Bình </t>
  </si>
  <si>
    <t>Trường Dân tộc nội trú THCS và THPT huyện Đình Lập</t>
  </si>
  <si>
    <t xml:space="preserve">Khu 8 xã Đình Lập </t>
  </si>
  <si>
    <t>Trường  Dân tộc nội trú  THCS và THPT huyện Văn Lãng</t>
  </si>
  <si>
    <t>Thôn Thâm mè, Xã Na Sầm</t>
  </si>
  <si>
    <t xml:space="preserve">Thôn Khòn Cà, xã Thất Khê  </t>
  </si>
  <si>
    <t>Trường  Dân tộc nội trú THCS và THPT Văn Quan</t>
  </si>
  <si>
    <t xml:space="preserve"> Thôn Đức Tâm, Xã Văn Quan, Lạng Sơn</t>
  </si>
  <si>
    <t>Trường  Dân tộc nội trú THCS và THPT Bình Gia</t>
  </si>
  <si>
    <t xml:space="preserve">Thôn Pá Nim, xã Bình Gia </t>
  </si>
  <si>
    <t>Trường  Dân tộc nội trú THCS và THPT Bắc Sơn</t>
  </si>
  <si>
    <t xml:space="preserve">Khối phố Hữu Vĩnh, xã Bắc Sơn </t>
  </si>
  <si>
    <t>Trường  Dân tộc nội trú THCS và THPT huyện Chi Lăng</t>
  </si>
  <si>
    <t>Khu Ga Bắc-xã Chi Lăng</t>
  </si>
  <si>
    <t>Trường  Dân tộc nội trú THCS và THPT huyện Hữu Lũng</t>
  </si>
  <si>
    <t>Khu Na Đâu Xã Hữu Lũng</t>
  </si>
  <si>
    <t>Trường THPT Hội Hoan</t>
  </si>
  <si>
    <t>Thôn Háng Van, xã Hội Hoan</t>
  </si>
  <si>
    <t>Trung tâm Giáo dục nghề nghiệp - Giáo dục thường xuyên Bắc Sơn -- Cơ sở 3</t>
  </si>
  <si>
    <t>Khối phố Trần Phú, xã Bắc Sơn</t>
  </si>
  <si>
    <t>Điểm trường Hữu Vĩnh (Trung tâm Giáo dục nghề nghiệp - Giáo dục thường xuyên Bắc Sơn)</t>
  </si>
  <si>
    <t>Thôn Hợp Thành - Pác Lũng, xã Bắc Sơn</t>
  </si>
  <si>
    <t>Khu Pá Nim  (Trung tâm Giáo dục nghề nghiệp - Giáo dục thường xuyên Bình Gia)</t>
  </si>
  <si>
    <t>Khối phố Pá Nim, xã Bình Gia, huyện Bình Gia</t>
  </si>
  <si>
    <t>Khu Nà Pái  (Trung tâm Giáo dục nghề nghiệp - Giáo dục thường xuyên Bình Gia)</t>
  </si>
  <si>
    <t>Thôn Nà Pái, xã Tân Văn</t>
  </si>
  <si>
    <t>Cơ sở 1  (Trung tâm Giáo dục nghề nghiệp - Giáo dục thường xuyên Cao Lộc)</t>
  </si>
  <si>
    <t>Số 23, đường Mỹ Sơn, Tổ 5, Phường Kỳ Lừa</t>
  </si>
  <si>
    <t>Cơ sở 2  (Trung tâm Giáo dục nghề nghiệp - Giáo dục thường xuyên Cao Lộc)</t>
  </si>
  <si>
    <t>Km số 6+700 thôn Cổ Lương, phường Kỳ Lừa</t>
  </si>
  <si>
    <t>Trung tâm  Giáo dục nghề nghiệp Chi Lăng</t>
  </si>
  <si>
    <t>xã Chi Lăng</t>
  </si>
  <si>
    <t>Cơ sở 1 (Trung tâm Giáo dục nghề nghiệp - Giáo dục thường xuyên  Đình Lập)</t>
  </si>
  <si>
    <t>Khu 5 xã Đình Lập</t>
  </si>
  <si>
    <t>Cơ sở 2 (Trung tâm Giáo dục nghề nghiệp - Giáo dục thường xuyên  Đình Lập)</t>
  </si>
  <si>
    <t>Cơ sở 3 (Trung tâm Giáo dục nghề nghiệp - Giáo dục thường xuyên  Đình Lập)</t>
  </si>
  <si>
    <t>Khu 5, xã Đình Lập</t>
  </si>
  <si>
    <t>Trung tâm Giáo dục nghề nghiệp - Giáo dục thường xuyên Hữu Lũng</t>
  </si>
  <si>
    <t>Khu Tân Mỹ 2, xã Hữu Lũng</t>
  </si>
  <si>
    <t>Trung tâm Giáo dục nghề nghiệp - Giáo dục thường xuyên Lộc Bình</t>
  </si>
  <si>
    <t>Khu Phiêng Quăn, xã Lộc Bình</t>
  </si>
  <si>
    <t>Cơ sở đang sử dụng  (Trung tâm Giáo dục nghề nghiệp - Giáo dục thường xuyên Tràng Định)</t>
  </si>
  <si>
    <t>Thôn Khuổi Sao, xã  Thất Khê</t>
  </si>
  <si>
    <t>Trung tâm Giáo dục nghề nghiệp Văn Lãng</t>
  </si>
  <si>
    <t>Thôn 8, xã Na Sầm</t>
  </si>
  <si>
    <t>Trung tâm Giáo dục nghề nghiệp Văn Quan</t>
  </si>
  <si>
    <t>Phố Thanh Xuân, xã Văn Quan</t>
  </si>
  <si>
    <t>Kho bạc nhà nước Tràng Định (cũ) - Bộ Tài Chính</t>
  </si>
  <si>
    <t>xã Thất Khê</t>
  </si>
  <si>
    <t>Quyết định số 2800/QĐ-UBND ngày 27/12/2025 của UBND tỉnh</t>
  </si>
  <si>
    <t>Giao trường THPT Tràng Định thuộc Sở Giáo dục và Đào tạo quản lý, sử dụng</t>
  </si>
  <si>
    <t>SỞ Y TẾ</t>
  </si>
  <si>
    <t>Cơ sở 1 (Văn phòng Sở Y tế)</t>
  </si>
  <si>
    <t>Số 50, đường Đinh Tiên Hoàng, phường Lương Văn Tri</t>
  </si>
  <si>
    <t xml:space="preserve"> Bệnh viện Đa khoa tỉnh </t>
  </si>
  <si>
    <t>Thôn Đại Sơn, phường Kỳ Lừa</t>
  </si>
  <si>
    <t>Bệnh viện Phổi</t>
  </si>
  <si>
    <t>đường Song Giáp, phường Tam Thanh</t>
  </si>
  <si>
    <t>Cơ sở 2  - Bệnh viện Y học cổ truyền</t>
  </si>
  <si>
    <t>khối Hoàng Trung, phường Tam Thanh</t>
  </si>
  <si>
    <t xml:space="preserve"> Bệnh viện Phục hồi chức năng </t>
  </si>
  <si>
    <t>Số 78 Lê Hồng Phong, phường Tam Thanh, Lạng Sơn</t>
  </si>
  <si>
    <t>Cơ sở 1  (nhận điều chuyển từ BVĐK tỉnh)  - Trung tâm Kiểm soát bệnh tật</t>
  </si>
  <si>
    <t>Phường Tam Thanh, Lạng Sơn</t>
  </si>
  <si>
    <t xml:space="preserve"> Cơ sở 2 (Trung tâm Chăm sóc sức khỏe sinh sản) - Trung tâm Kiểm soát bệnh tật</t>
  </si>
  <si>
    <t>đường Bến Bắc, phường Tam Thanh</t>
  </si>
  <si>
    <t>công trình chưa quyết toán</t>
  </si>
  <si>
    <t xml:space="preserve"> Cơ sở 6 (TT Phòng chống HIV/AIDS cũ)  - Trung tâm Kiểm soát bệnh tật</t>
  </si>
  <si>
    <t>Điều chuyển</t>
  </si>
  <si>
    <t>Cơ sở bảo trợ xã hội tổng hợp</t>
  </si>
  <si>
    <t>Ngõ 660 đường Trần Đăng Ninh, thôn Hoàng Tân, phường Tam Thanh</t>
  </si>
  <si>
    <t xml:space="preserve">Trung tâm Pháp y </t>
  </si>
  <si>
    <t>Khối 10, phường Tam Thanh, Lạng Sơn</t>
  </si>
  <si>
    <t xml:space="preserve">Trung tâm Giám định y khoa </t>
  </si>
  <si>
    <t>Trung tâm Kiểm nghiệm thuốc, mỹ phẩm, thực phẩm</t>
  </si>
  <si>
    <t>Số 122 đường Nguyễn Du, phường Đông Kinh</t>
  </si>
  <si>
    <t xml:space="preserve"> Trung tâm Kiểm dịch y tế Quốc tế</t>
  </si>
  <si>
    <t>Khối 8, phường Đông Kinh</t>
  </si>
  <si>
    <t>Cơ sở 2 - Trung tâm Kiểm dịch y tế Quốc tế</t>
  </si>
  <si>
    <t>Cửa khẩu Hữu Nghị, xã Đồng Đăng</t>
  </si>
  <si>
    <t xml:space="preserve"> Cơ sở 3 - Trung tâm Kiểm dịch y tế Quốc tế</t>
  </si>
  <si>
    <t>Bản Thảu, xã Hoàng Văn Thụ</t>
  </si>
  <si>
    <t>Cơ sở 1 - Trung tâm Y tế khu vực Cao Lộc</t>
  </si>
  <si>
    <t>Cơ sở 2 (Trung tâm Y tế Thành phố cũ) - Trung tâm Y tế khu vực Cao Lộc</t>
  </si>
  <si>
    <t>Số 01, đường Lê Lai, phường Kỳ Lừa</t>
  </si>
  <si>
    <t>Cơ sở 1 - Trung tâm Y tế khu vực Bình Gia</t>
  </si>
  <si>
    <t xml:space="preserve">Khối phố 6B, xã Bình Gia </t>
  </si>
  <si>
    <t>Cơ sở 4 (Trụ sở trung tâm dân số kế hoạch hoá gia đình) - Trung tâm Y tế khu vực Bình Gia</t>
  </si>
  <si>
    <t>Đang Sử dụng</t>
  </si>
  <si>
    <t>Trung tâm Y tế khu vực Bắc Sơn</t>
  </si>
  <si>
    <t>Khối phố Nguyễn Thị Minh Khai, xã Bắc Sơn</t>
  </si>
  <si>
    <t>Cơ sở 2: (Trung tâm Dân số và KHHGĐ cũ) - Trung tâm Y tế khu vực Bắc Sơn</t>
  </si>
  <si>
    <t>Khu 1 - Trung tâm Y tế khu vực Văn Quan</t>
  </si>
  <si>
    <t>Xã Văn Quan</t>
  </si>
  <si>
    <t>Khu 2 - Trung tâm Y tế khu vực Văn Quan</t>
  </si>
  <si>
    <t xml:space="preserve">Trung tâm Y tế khu vực Chi Lăng </t>
  </si>
  <si>
    <t>Khu Hòa Bình I – xã Chi Lăng</t>
  </si>
  <si>
    <t>Khu tập thể - Trung tâm Y tế khu vực Lộc Bình</t>
  </si>
  <si>
    <t>Khu Cầu Lấm, xã Lộc Bình</t>
  </si>
  <si>
    <t>Trung tâm y tế khu vực Lộc Bình</t>
  </si>
  <si>
    <t>Trung tâm Y tế khu vực Văn Lãng</t>
  </si>
  <si>
    <t>Thôn 3, xã Na Sầm</t>
  </si>
  <si>
    <t>Trung tâm Y tế khu vực Đình Lập</t>
  </si>
  <si>
    <t xml:space="preserve"> Khu 5, xã Đình Lập</t>
  </si>
  <si>
    <t>Trung tâm Y tế khu vực Hữu Lũng</t>
  </si>
  <si>
    <t>Số 143 đường Tôn Thất Tùng, khu An Thịnh, xã Hữu Lũng</t>
  </si>
  <si>
    <t xml:space="preserve"> Cơ sở 2: Trụ sở UBND thị trấn Đồng Mỏ (cũ) </t>
  </si>
  <si>
    <t>thôn Hòa Bình 1, xã Chi Lăng</t>
  </si>
  <si>
    <t>Chuyển giao về địa phương quản lý, xử lý</t>
  </si>
  <si>
    <t xml:space="preserve">Điều chuyển </t>
  </si>
  <si>
    <t>Thu hồi</t>
  </si>
  <si>
    <t>BAN QUẢN LÝ DỰ ÁN ĐẦU TƯ XÂY DỰNG TỈNH</t>
  </si>
  <si>
    <t>Ban quản lý dự án đầu tư xây dựng tỉnh Lạng Sơn</t>
  </si>
  <si>
    <t>Khu đô thị mới phía Đông, phường Đông Kinh</t>
  </si>
  <si>
    <t>Quyết định số 1296/QĐ-UBND ngày 16/6/2025 của UBND tỉnh</t>
  </si>
  <si>
    <t xml:space="preserve">Ban quản lý dự án khu vực II </t>
  </si>
  <si>
    <t>Khối 26, phường Kỳ Lừa (Khối 4, thị trấn Cao Lộc cũ)</t>
  </si>
  <si>
    <t>Bàn giao cho các đơn vị sử dụng theo Quyết định số 2023/QĐ-UBND ngày 15/9/2025 của UBND tỉnh</t>
  </si>
  <si>
    <t xml:space="preserve">Ban quản lý dự án khu vực III </t>
  </si>
  <si>
    <t>Số 162, khu Hòa Bình, xã Lộc Bình</t>
  </si>
  <si>
    <t>Viện Kiểm sát nhân dân khu vực 5 đang sử dụng</t>
  </si>
  <si>
    <t xml:space="preserve">Tại  Quyết định số 2023/QĐ-UBND ngày 15/9/2025 của UBND tỉnh bàn giao cho cho BQL khu vực 3 sử dụng (Phòng giáo dục đào tạo huyện Lộc Bình cũ).  Tuy nhiên, ngày 10/12/2025 UBND tỉnh có Quyết định điều chuyển số 2660/QĐ-UBND điều chuyển sang Viện kiểm sát nhân dân khu vực 5 . Hiện nay BQL khu vực 5 đang sử dụng khu nhà cũ trước khi sắp xếp chính quyền địa phương 2 cấp nằm trong UBND xã Lộc Bình </t>
  </si>
  <si>
    <t xml:space="preserve">Ban Quản lý dự án khu vực V </t>
  </si>
  <si>
    <t>Số 385 đường Lê Lợi, thôn Hoà Bình 2, xã Chi Lăng</t>
  </si>
  <si>
    <t xml:space="preserve">Ban Quản lý dự án khu vực VI </t>
  </si>
  <si>
    <t>Số 19, đường Chi Lăng, xã Hữu Lũng</t>
  </si>
  <si>
    <t>Bàn giao cho cho các đơn vị sử dụng theo Quyết định số 2023/QĐ-UBND ngày 15/9/2025 của UBND tỉnh</t>
  </si>
  <si>
    <t>Ban Quản lý dự án khu vực VII</t>
  </si>
  <si>
    <t>Thôn 2, xã Na Sầm</t>
  </si>
  <si>
    <t>Ban Quản lý dự án khu vực VIII</t>
  </si>
  <si>
    <t>Thôn 5, xã Thất Khê</t>
  </si>
  <si>
    <t>Ban Quản lý dự án khu vực IX</t>
  </si>
  <si>
    <t>Số 314, thôn Đức Hinh, xã Văn Quan</t>
  </si>
  <si>
    <t>Ban Quản lý dự án khu vực X</t>
  </si>
  <si>
    <t>Thôn 2, xã Bình Gia</t>
  </si>
  <si>
    <t>Ban Quản lý dự án khu vực XI</t>
  </si>
  <si>
    <t>Khối phố Hoàng Văn Thụ, xã Bắc Sơn</t>
  </si>
  <si>
    <t>TRUNG TÂM PHÁT TRIỂN QUỸ ĐẤT TỈNH</t>
  </si>
  <si>
    <t>Trụ sở Trung tâm Phát triển quỹ đất tỉnh</t>
  </si>
  <si>
    <t>Thôn Khòn Khuyên, phường Đông Kinh</t>
  </si>
  <si>
    <t>Quyết định số 2273/QĐ-UBND ngày 20/10/2025 của UBND tỉnh</t>
  </si>
  <si>
    <t>Chi nhánh Phát triển quỹ đất khu vực đô thị</t>
  </si>
  <si>
    <t>Ngõ 10, đường Lê Đại Hành, phường Đông Kinh</t>
  </si>
  <si>
    <t>Chi nhánh Phát triển quỹ đất khu vực Lộc Bình</t>
  </si>
  <si>
    <t>ĐT236, xã Lộc Bình</t>
  </si>
  <si>
    <t>Chi nhánh Phát triển quỹ đất khu vực  Đình Lập</t>
  </si>
  <si>
    <t>thôn 3, xã Đình Lập</t>
  </si>
  <si>
    <t>Chi nhánh Phát triển quỹ đất khu vực Cao Lộc</t>
  </si>
  <si>
    <t>Số 1, đường Mỹ Sơn, khối 27, phường Kỳ Lừa</t>
  </si>
  <si>
    <t>Chi nhánh Phát triển quỹ đất khu vực Văn Lãng</t>
  </si>
  <si>
    <t>Khối 8, xã Na Sầm</t>
  </si>
  <si>
    <t>Chi nhánh Phát triển quỹ đất khu vực Tràng Định</t>
  </si>
  <si>
    <t>Khu 2, xã Thất Khê</t>
  </si>
  <si>
    <t>Chi nhánh Phát triển quỹ đất khu vực Bắc Sơn</t>
  </si>
  <si>
    <t>Chi nhánh Phát triển quỹ đất khu vực Hữu Lũng</t>
  </si>
  <si>
    <t>Khu An Thịnh, xã Chi Lăng</t>
  </si>
  <si>
    <t>Chi nhánh Phát triển quỹ đất khu vực Văn Quan</t>
  </si>
  <si>
    <t>Phố Tâm An, xã Văn Quan</t>
  </si>
  <si>
    <t>KBNN Chi Lăng (cũ) - Bộ Tài chính</t>
  </si>
  <si>
    <t xml:space="preserve">Thôn Thống Nhất II, xã Chi Lăng </t>
  </si>
  <si>
    <t>Giao Chi nhánh Phát triểnquỹ đất khu vực Chi Lăng thuộc Trung tâm Pháttriển quỹ đất tỉnh quản lý,
sử dụng</t>
  </si>
  <si>
    <t xml:space="preserve"> Đang sử dụng</t>
  </si>
  <si>
    <t>Số 263 đường Bắc Sơn, phường Kỳ Lừa</t>
  </si>
  <si>
    <t>Quản lý, khai thác theo quy định tại Nghị định 108/2024/NĐ-CP ngày 23/8/2024</t>
  </si>
  <si>
    <t xml:space="preserve">Trung tâm Chăm sóc sức khỏe sinh sản (cũ) </t>
  </si>
  <si>
    <t>Số 223/4 đường Trần Đăng Ninh, phường Tam Thanh</t>
  </si>
  <si>
    <t>Quyết định số 283/QĐ-UBND ngày 11/02/2026 của Chủ tịch UBND tỉnh</t>
  </si>
  <si>
    <t>Khối 6, phường Kỳ Lừa</t>
  </si>
  <si>
    <t>Cơ sở nhà, đất trụ sở Chi cục Thi hành án dân sự huyện Văn Quan (cũ)</t>
  </si>
  <si>
    <t>Thôn Tâm An, xã Văn Quan</t>
  </si>
  <si>
    <t>Cơ sở nhà, đất trụ sở Chi cục Thi hành án dân sự huyện Chi Lăng (cũ)</t>
  </si>
  <si>
    <t>Điểm trường Minh Khai (Trường mầm non 17/10)</t>
  </si>
  <si>
    <t>Số 14 đường Minh Khai, phường Kỳ Lừa</t>
  </si>
  <si>
    <t>Quyết định số 33/QĐ-UBND ngày 08/01/2026 của UBND tỉnh</t>
  </si>
  <si>
    <t>Tạm quản lý</t>
  </si>
  <si>
    <t>Bảo hiểm xã hội cơ sở Lộc Bình thuộc BHXH tỉnh Lạng Sơn (BHXH Đình Lập cũ)</t>
  </si>
  <si>
    <t>xã Đình Lập  (trước đây là khu 7, TT Đình Lập, huyện Đình Lập)</t>
  </si>
  <si>
    <t>Quyết định số 242/QĐ-UBND ngày 04/02/2026 của UBND tỉnh</t>
  </si>
  <si>
    <t xml:space="preserve">Trung tâm Dịch vụ nông nghiệp thành phố Lạng Sơn (cũ) </t>
  </si>
  <si>
    <t>Khu đô thị mới phía đông thành phố Lạng Sơn, Tổ 9, Khối 18, phường Đông Kinh</t>
  </si>
  <si>
    <t>Quyết định số 651/QĐ-UBND ngày 08/4/2026 của UBND tỉnh</t>
  </si>
  <si>
    <t>Chưa tiếp nhận bàn giao</t>
  </si>
  <si>
    <t>Nhà làm việc (Trạm Thú y cũ)</t>
  </si>
  <si>
    <t>Khối 27, phường Kỳ Lừa</t>
  </si>
  <si>
    <t>Nhà làm việc (Trạm khuyến nông cũ)</t>
  </si>
  <si>
    <t>Khối 27 phường Kỳ Lừa</t>
  </si>
  <si>
    <t>Điểm trường Thân Công Tài (Trường mầm non 17/10)</t>
  </si>
  <si>
    <t>Số 59b, đường Thân Công Tài, phường Kỳ Lừa</t>
  </si>
  <si>
    <t>Cơ sở nhà, đất Bảo hiểm xã hội huyện Chi Lăng (cũ)</t>
  </si>
  <si>
    <t>Khu Trung Tâm thuộc xã Chi Lăng (trước đây là thị trấn Đồng Mỏ, huyện Chi Lăng)</t>
  </si>
  <si>
    <t>Trung tâm Truyền thông và Giáo dục sức khỏe (cũ)</t>
  </si>
  <si>
    <t xml:space="preserve"> Số 27 đường Nhị Thanh, phường Tam Thanh</t>
  </si>
  <si>
    <t>Số 19, 23 phố Kỳ Lừa, phường Đông Kinh</t>
  </si>
  <si>
    <t>Đội thuế xã Yên Bình</t>
  </si>
  <si>
    <t xml:space="preserve">Thôn Đồng Bụt, xã Yên Bình </t>
  </si>
  <si>
    <t>Quyết định số 583/QĐ-UBND ngày 08/3/2021 của Chủ tịch UBND tỉnh</t>
  </si>
  <si>
    <t>Quản lý, khai thác theo quy định của Luật Quản lý, sử dụng tài sản công</t>
  </si>
  <si>
    <t>Nhận bàn giao trước thời điểm 01/3/2025</t>
  </si>
  <si>
    <t>Đội thuế xã Cai Kinh</t>
  </si>
  <si>
    <t xml:space="preserve">Thôn Ba Nàng, xã Cai Kinh </t>
  </si>
  <si>
    <t>Đội thuế xã Đồng Tiến</t>
  </si>
  <si>
    <t xml:space="preserve">Thôn Liên Phương, xã Thiện Tân </t>
  </si>
  <si>
    <t>Đội thuế xã Tân Thành</t>
  </si>
  <si>
    <t xml:space="preserve">Thôn Bắc Lệ, xã Tân Thành </t>
  </si>
  <si>
    <t>Đội thuế xã Vân Nham</t>
  </si>
  <si>
    <t>Đội thuế xã Yên Vượng</t>
  </si>
  <si>
    <t xml:space="preserve">Thôn Sơn Đông, xã Cai Kinh </t>
  </si>
  <si>
    <t>Nhà phụ trợ của Kho bạc Nhà nước Bình Gia (thuộc  Kho bạc Nhà nước Lạng Sơn)</t>
  </si>
  <si>
    <t>thôn phố 6A, xã Bình Gia</t>
  </si>
  <si>
    <t>Trụ sở Sở Xây dựng (cũ )</t>
  </si>
  <si>
    <t>Số 193, đường Lê Lợi, phường Đông Kinh</t>
  </si>
  <si>
    <t>Quyết định số 884/QĐ-UBND ngày 19/5/2026  về chuyển giao tài sản công từ Sở Xây dựng về Trung tâm PTQĐ tỉnh</t>
  </si>
  <si>
    <t xml:space="preserve"> Cơ sở 2: (Chi cục Dân số - KHHGĐ cũ)</t>
  </si>
  <si>
    <t>Số 13, đường Hoàng Văn Thụ, phường Lương Văn Tri</t>
  </si>
  <si>
    <t>Quyết định số 996/QĐ-UBND ngày 02/6/2026  về chuyển giao tài sản công từ Sở Y tế về Trung tâm PTQĐ tỉnh</t>
  </si>
  <si>
    <t>Trung tâm Phòng, chống bệnh xã hội (cũ)</t>
  </si>
  <si>
    <t>Số 122 đường Ba Sơn, phường Tam Thanh</t>
  </si>
  <si>
    <t>Bàn giao cho Trường Chính trị Hoàng Văn Thụ tại Quyết định số 951/QĐ-UBND ngày 27/5/2026</t>
  </si>
  <si>
    <t>Chi nhánh Văn phòng đăng ký đất đai khu vực Tràng Định</t>
  </si>
  <si>
    <t>đang sử dụng</t>
  </si>
  <si>
    <t>Phố Mai Toàn Xuân, phường Tam Thanh</t>
  </si>
  <si>
    <t>Giao tài sản công cho Chi cục QLTT sử dụng sau khi sắp xếp đơn vị hành chính theo mô hình tổ chức chính quyền địa phương 02 cấp</t>
  </si>
  <si>
    <t xml:space="preserve"> Đội Quản lý thị trường số 2 (UBND xã Hồng Phong (cũ))</t>
  </si>
  <si>
    <t>Đội Quản lý thị trường số 4</t>
  </si>
  <si>
    <t>PHƯỜNG TAM THANH</t>
  </si>
  <si>
    <t>UBND PHƯỜNG TAM THANH</t>
  </si>
  <si>
    <t>Trụ sở trung tâm hành chính công</t>
  </si>
  <si>
    <t>Trung tâm Hành chính công đang sử dụng. Văn phòng HĐND và UBND phường theo dõi, hạch toán tài sản</t>
  </si>
  <si>
    <t>Số 750, đường Trần Đăng Ninh, phường Tam Thanh</t>
  </si>
  <si>
    <t>Đang sử dụng làm Trụ sở UBND phường Tam Thanh. Văn phòng HĐND và UBND phường theo dõi, hạch toán tài sản</t>
  </si>
  <si>
    <t>Trụ sở UBND phường Tam Thanh cũ</t>
  </si>
  <si>
    <t>Đường Lê Hồng Phong, Khối 2 , phường Tam Thanh</t>
  </si>
  <si>
    <t xml:space="preserve">Không sử dụng. </t>
  </si>
  <si>
    <t>Phòng Kinh tế, hạ tầng và đô thị hạch toán, theo dõi tài sản. Dự kiến chuyển đổi công năng thành sân chơi, bãi tập</t>
  </si>
  <si>
    <t>Trụ sở Đảng uỷ phường</t>
  </si>
  <si>
    <t>Đang sử dụng làm Trụ sở Đảng uỷ phường. Văn phòng đảng uỷ phường Tam Thanh hạch toán, theo dõi tài sản</t>
  </si>
  <si>
    <t>Trường Trung học cơ sở Tam Thanh</t>
  </si>
  <si>
    <t>Số 9, Ngô Thì Nhậm, P.Tam Thanh</t>
  </si>
  <si>
    <t>Trường trung học cơ sở Tam Thanh đang sử dụng  và hạch toán, theo dõi tài sản</t>
  </si>
  <si>
    <t>Trường trung học cơ sở  Hoàng Đồng</t>
  </si>
  <si>
    <t>Khối Đổng Én, phường Tam Thanh</t>
  </si>
  <si>
    <t>Trường trung học cơ sở  Hoàng Đồng đang sử dụng  và hạch toán, theo dõi tài sản</t>
  </si>
  <si>
    <t xml:space="preserve">Trường tiểu học Tam Thanh </t>
  </si>
  <si>
    <t>Trường tiểu học Tam Thanh đang sử dụng  và hạch toán, theo dõi tài sản</t>
  </si>
  <si>
    <t xml:space="preserve">Trường chính (Trường tiểu học Lê Văn Tám) </t>
  </si>
  <si>
    <t>Khối Quán Hồ, phường Tam Thanh</t>
  </si>
  <si>
    <t>Trường tiểu học Lê Văn Tám đang sử dụng  và hạch toán, theo dõi tài sản</t>
  </si>
  <si>
    <t>Điểm trưởng Nà Đon (Trường tiểu học Lê Văn Tám)</t>
  </si>
  <si>
    <t>Khối Hoàng Sơn, phường Tam Thanh</t>
  </si>
  <si>
    <t>Trường tiểu học Lê Văn Tám đang sử dụng và hạch toán, theo dõi tài sản</t>
  </si>
  <si>
    <t>Trường chính (Trường tiểu học Hoàng Đồng)</t>
  </si>
  <si>
    <t>Khối Hoàng Tân, phường Tam Thanh</t>
  </si>
  <si>
    <t>Trường tiểu học Hoàng Đồng đang sử dụng và hạch toán, theo dõi tài sản</t>
  </si>
  <si>
    <t>Điểm Khuổi Khuốc (Trường tiểu học Hoàng Đồng)</t>
  </si>
  <si>
    <t>Khối Hoàng Thủy, phường Tam Thanh</t>
  </si>
  <si>
    <t>Trường mới (Trường mầm non Hoa Sữa)</t>
  </si>
  <si>
    <t>Ngõ 97, Nhị Thanh, Khối 2, P. Tam Thanh</t>
  </si>
  <si>
    <t>Trường mầm non Hoa Sữa đang sử dụng và hạch toán theo dõi tài sản</t>
  </si>
  <si>
    <t>Trường mầm non Hoa Sữa cũ</t>
  </si>
  <si>
    <t>số 221, Bến Bắc, P.Tam Thanh</t>
  </si>
  <si>
    <t>Phòng Kinh tế, hạ tầng và đô thị hạch toán, theo dõi tài sản, dự kiến chuyển đổi công năng thành sân chơi, bãi tập</t>
  </si>
  <si>
    <t>Trường chính (Trường mầm non Hoa Hồng)</t>
  </si>
  <si>
    <t>Số 704, Trần Đăng Ninh, khối Hoàng Tân, phường Tam Thanh</t>
  </si>
  <si>
    <t>Trường mầm non Hoa Hồng đang sử dụng và hạch toán theo dõi tài sản</t>
  </si>
  <si>
    <t>Điểm Vỹ Thượng (Trường mầm non Hoa Hồng)</t>
  </si>
  <si>
    <t>Khối Vỹ Thượng, phường Tam Thanh</t>
  </si>
  <si>
    <t>Điểm Khuổi Khuốc (Trường mầm non Hoa Hồng)</t>
  </si>
  <si>
    <t>Trường mầm non  Hoa Hướng Dương</t>
  </si>
  <si>
    <t>Khu đô thị Nam Hoàng Đồng I mở rộng, phường Tam Thanh</t>
  </si>
  <si>
    <t>Trường mầm non Hoa Hướng Dương đang sử dụng và hạch toán theo dõi tài sản</t>
  </si>
  <si>
    <t>Trạm chính - Trạm Y tế phường Tam Thanh</t>
  </si>
  <si>
    <t>Ngõ 97 đường Nhị Thanh khối 2, phường Tam Thanh</t>
  </si>
  <si>
    <t>Điểm trạm Hoàng Đồng (Trạm Y tế Xã Hoàng Đồng cũ)   - Trạm Y tế phường Tam Thanh</t>
  </si>
  <si>
    <t>Thôn Đồng Én, phường Tam Thanh</t>
  </si>
  <si>
    <t>Trạm y tế Phường Tam Thanh (cũ)  - Trạm Y tế phường Tam Thanh</t>
  </si>
  <si>
    <t>Đường Ngô Thì Vị, phường Tam Thanh</t>
  </si>
  <si>
    <t>Trụ sở Chi nhánh Dịch vụ nông nghiệp khu vực đô thị (Trụ sở Trung tâm Nước sạch và VSMTNT cũ)</t>
  </si>
  <si>
    <t>Trung tâm Hội chợ thương mại Lạng Sơn</t>
  </si>
  <si>
    <t>Số 02a, đường Tam Thanh, phường Tam Thanh</t>
  </si>
  <si>
    <t>Giao tài sản</t>
  </si>
  <si>
    <t>Khu trụ sở làm việc của tổ quản lý di tích</t>
  </si>
  <si>
    <t>Số 122, đường Tam Thanh, phường Tam Thanh</t>
  </si>
  <si>
    <t>Khu bãi xe Tam thanh</t>
  </si>
  <si>
    <t>II</t>
  </si>
  <si>
    <t>PHƯỜNG LƯƠNG VĂN TRI</t>
  </si>
  <si>
    <t>UBND PHƯỜNG LƯƠNG VĂN TRI</t>
  </si>
  <si>
    <t>Trụ sở làm việc UBND phường (sử dụng trụ sở phường Chi Lăng cũ)</t>
  </si>
  <si>
    <t>Số 10, Đường Hoàng Văn Thụ, phường Lương Văn Tri</t>
  </si>
  <si>
    <t>Đang sử dụng làm Trụ sở UBND phường Lương Văn Tri. Văn phòng HĐND và UBND theo dõi, hạch toán tài sản</t>
  </si>
  <si>
    <t xml:space="preserve">Sân khu nhà liên cơ </t>
  </si>
  <si>
    <t>Đường Hoàng Văn Thụ, phường Lương Văn Tri</t>
  </si>
  <si>
    <t>Đang sử dụng để làm nhà để xe cho cán bộ và nhân dân đến làm việc phường Lương Văn Tri. Văn phòng HĐND và UBND theo dõi, hạch toán tài sản</t>
  </si>
  <si>
    <t>Trụ sở làm việc Đảng uỷ (sử dụng trụ sở xã Quảng Lạc cũ)</t>
  </si>
  <si>
    <t>Khối Quảng Trung I, phường Lương Văn Tri</t>
  </si>
  <si>
    <t>Đang sử dụng làm Trụ sở làm việc của Đảng uỷ phường Lương Văn Tri. Văn phòng Đảng uỷ phường theo dõi, hạch toán tài sản</t>
  </si>
  <si>
    <t>Trụ sở UBND xã Quảng Lạc (cũ)</t>
  </si>
  <si>
    <t>Khối Quảng Liên I, phường Lương Văn Tri</t>
  </si>
  <si>
    <t>UBND phường có Quyết định số 51/QĐ-UBND ngày 21/01/2026 giao Ban chỉ huy quân sự sử dụng. Văn phòng HĐND-UBND phường theo dõi, hạch toán tài sản</t>
  </si>
  <si>
    <t xml:space="preserve">Trụ sở Xuất nhập cảnh - Công an tỉnh cũ </t>
  </si>
  <si>
    <t>Tạm giao cho UBND phường làm trụ sở làm việc</t>
  </si>
  <si>
    <t>Trường THCS Chi Lăng</t>
  </si>
  <si>
    <t>phố Phai Luông 8, Phường Lương Văn Tri</t>
  </si>
  <si>
    <t xml:space="preserve">Trường THCS Chi Lăng đang sử dụng,hạch toán và theo dõi tài sản </t>
  </si>
  <si>
    <t>Trường THCS  Quảng Lạc</t>
  </si>
  <si>
    <t xml:space="preserve">Trường THCS  Quảng Lạc đang sử dụng, hạch toán và theo dõi tài sản </t>
  </si>
  <si>
    <t>Trường Tiểu học Chi Lăng</t>
  </si>
  <si>
    <t>Đường Đinh Tiên Hoàng, phường Lương Văn Tri</t>
  </si>
  <si>
    <t xml:space="preserve">Trường Tiểu học Chi Lăng đang sử dụng, hạch toán và theo dõi tài sản </t>
  </si>
  <si>
    <t xml:space="preserve">Điểm trường chính (Trường Tiểu học Quảng Lạc) </t>
  </si>
  <si>
    <t>Khối Quảng Trung III, phường Lương Văn Tri</t>
  </si>
  <si>
    <t xml:space="preserve">Trường Tiểu học Quảng Lạc đang sử dụng, hạch toán và theo dõi tài sản </t>
  </si>
  <si>
    <t>Điểm trường Nà Me (Trường Tiểu học Quảng Lạc)</t>
  </si>
  <si>
    <t>Khối Quảng Tiến I, Phường Lương Văn Tri</t>
  </si>
  <si>
    <t>Giao Phòng Văn hóa - Xã hội quản lý, cập nhật theo dõi tài sản. Đã chuyển đổi công năng làm nơi sinh hoạt cộng đồng tại Quyết định số 51/QĐ-UBND ngày 21/01/2026 của UBND phường Lương Văn Tri</t>
  </si>
  <si>
    <t xml:space="preserve"> Điểm trường Bản Nhầng (Trường Tiểu học Quảng Lạc)</t>
  </si>
  <si>
    <t>Khối Quảng Tiến II, phường Lương Văn Tri</t>
  </si>
  <si>
    <t>Trường Mầm non  19-5</t>
  </si>
  <si>
    <t>Đường Đinh Tiên Hồng, Phường Lương Văn Tri</t>
  </si>
  <si>
    <t xml:space="preserve">Trườngmầm non 19-5 đang sử dụng, hạch toán và theo dõi tài sản </t>
  </si>
  <si>
    <t xml:space="preserve">Trường Mầm non  8-3
</t>
  </si>
  <si>
    <t>Số 8, đường Trần Hưng Đạo, Phường Lương Văn Tri</t>
  </si>
  <si>
    <t xml:space="preserve">Trường mầm non 8-3 đang sử dụng, hạch toán và theo dõi tài sản </t>
  </si>
  <si>
    <t>Điểm trường chính (Trường Mầm non Quảng Lạc)</t>
  </si>
  <si>
    <t>Khối Quảng Trung III, Phường Lương Văn Tri</t>
  </si>
  <si>
    <t xml:space="preserve">Trường mầm non Quảng Lạc đang sử dụng, hạch toán và theo dõi tài sản </t>
  </si>
  <si>
    <t xml:space="preserve">Điểm trường Bản Nhầng (Trường Mầm non Quảng Lạc) </t>
  </si>
  <si>
    <t>Khối Quảng Tiến II, Phường Lương Văn Tri</t>
  </si>
  <si>
    <t>Điểm trường Nà Me (Trường Mầm non Quảng Lạc)</t>
  </si>
  <si>
    <t xml:space="preserve">Không cập nhật theo dõi tài sản. Dự kiến chuyển công năng phục vụ mục đích công cộng </t>
  </si>
  <si>
    <t>Trạm  chính - Trạm Y tế phường Lương Văn Tri</t>
  </si>
  <si>
    <t>Số 35 Trần Hưng Đạo, phường Lương Văn Tri</t>
  </si>
  <si>
    <t>Điểm trạm Quảng Lạc - Trạm Y tế phường Lương Văn Tri</t>
  </si>
  <si>
    <t>Thôn Quảng Trung I, phường Tam Thanh</t>
  </si>
  <si>
    <t>Trạm y tế xã Quảng Lạc cũ  - Trạm Y tế phường Lương Văn Tri</t>
  </si>
  <si>
    <t>Km3, thôn Quảng Liên I</t>
  </si>
  <si>
    <t>Ban chỉ huy quân sự phường đang tạm sử dụng theo Quyết định số 51/QĐ-UBND ngày 21/01/2026 của UBND phường</t>
  </si>
  <si>
    <t>Số 48 Trần Hưng Đạo, phường Lương Văn Tri</t>
  </si>
  <si>
    <t xml:space="preserve">Chuyển giao về địa phương quản lý, xử lý </t>
  </si>
  <si>
    <t>QĐ số 283/QĐ-UBND ngày 11/02/2026 của UBND tỉnh về chuyển giao tài sản. BB bàn giao ngày 04/3/2026</t>
  </si>
  <si>
    <t>Số 66 đường Trần Hưng Đạo, phường Lương Văn Tri</t>
  </si>
  <si>
    <t>Ngày 08/6/2026 UBND tỉnh ban hành Quyết định số 1021/QĐ-UBND  điều chuyển tài sản công về địa phương quản lý. Biên bản bàn giao ngày 11/06/2026</t>
  </si>
  <si>
    <t>Cơ sở 1 - Bệnh viện Y học cổ truyền</t>
  </si>
  <si>
    <t>III</t>
  </si>
  <si>
    <t>PHƯỜNG ĐÔNG KINH</t>
  </si>
  <si>
    <t>UBND PHƯỜNG ĐÔNG KINH</t>
  </si>
  <si>
    <t>Trụ sở làm việc của Đảng ủy phường (Trụ sở Thành ủy mới)</t>
  </si>
  <si>
    <t>Số 45 đường Lê Lợi, phường Đông Kinh</t>
  </si>
  <si>
    <t>Đang làm Trụ sở Đảng uỷ phường. Văn phòng HĐND-UBND phường theo dõi, hạch toán tài sản</t>
  </si>
  <si>
    <t>Trụ sở làm việc của BCH quân sự phường; Trung tâm dịch vụ công ích phường (Trụ sở Thành ủy cũ)</t>
  </si>
  <si>
    <t>Đang làm Trụ sở làm việc của BCH Quân sự phường và Trung tâm Dịch vụ công ích. Văn phòng HĐND-UBND phường theo dõi, hạch toán tài sản</t>
  </si>
  <si>
    <t>Trụ sở HĐND-UBND phường Đông Kinh (Trụ sở HĐND-UBND thành phố cũ)</t>
  </si>
  <si>
    <t>Đang làm Trụ sở làm việc của UBND phường. Không cập nhật theo dõi, hạch toán tài sản</t>
  </si>
  <si>
    <t>Trụ sở UBND phường Vĩnh Trại cũ</t>
  </si>
  <si>
    <t>Số 167 đường Chu Văn An, phường Đông Kinh</t>
  </si>
  <si>
    <t>Đang làm Trụ sở làm việc của Công an phường Đông Kinh. UBND phường chưa bàn giao theo Quyết định số 437/QĐ-UBND ngày 13/3/2026 của UBND tỉnh. Không cập nhật theo dõi, hạch toán tài sản</t>
  </si>
  <si>
    <t>Trụ sở UBND xã Yên Trạch cũ</t>
  </si>
  <si>
    <t>Khối Yên Thủy I, phường Đông Kinh</t>
  </si>
  <si>
    <t>Phòng Kinh tế, Hạ tầng và Đô thị cập nhật theo dõi, hạch toán tài sản. Dự kiến giao Ban CHQS làm Trụ sở làm việc</t>
  </si>
  <si>
    <t>Trường THCS  Vĩnh Trại</t>
  </si>
  <si>
    <t>Đường Chu Văn An, phường Đông Kinh</t>
  </si>
  <si>
    <t>Trường THCS Đông Kinh</t>
  </si>
  <si>
    <t>Trường THCS Mai Pha</t>
  </si>
  <si>
    <t>Trường THCS Yên Trạch</t>
  </si>
  <si>
    <t>Trường Tiểu học Vĩnh Trại</t>
  </si>
  <si>
    <t>Số 55/2, đường Lê Lợi, phường Đông Kinh</t>
  </si>
  <si>
    <t>Trường Tiểu học Kim Đồng</t>
  </si>
  <si>
    <t>Khối 9, đường Mỹ Sơn, phường Đông Kinh</t>
  </si>
  <si>
    <t>Trường Tiểu học Đông Kinh</t>
  </si>
  <si>
    <t>Khối 14, Chu Văn An, phường Đông Kinh</t>
  </si>
  <si>
    <t>Trường Tiểu học Mai Pha</t>
  </si>
  <si>
    <t>Khối Co Măn, phường Đông Kinh</t>
  </si>
  <si>
    <t>Điểm Trường chính (Trường Tiểu học Yên Trạch)</t>
  </si>
  <si>
    <t>Khối Yên Thủy 1, phường Đông Kinh</t>
  </si>
  <si>
    <t>Điểm trường Yên Sơn (Trường Tiểu học Yên Trạch)</t>
  </si>
  <si>
    <t>Khối Yên Sơn, phường Đông Kinh</t>
  </si>
  <si>
    <t xml:space="preserve">Không sử dụng  </t>
  </si>
  <si>
    <t>Trường Mầm non Liên Cơ</t>
  </si>
  <si>
    <t>Số 14, đường Chu Văn An, phường Đông Kinh</t>
  </si>
  <si>
    <t>Trường Mầm non  2/9</t>
  </si>
  <si>
    <t>Đường Võ Thị Sáu, khối 18, phường Đông Kinh</t>
  </si>
  <si>
    <t>Trường Mầm non Mai Pha</t>
  </si>
  <si>
    <t>Khối Mai Thành, phường Đông Kinh</t>
  </si>
  <si>
    <t>Điểm Trường chính (Trường MN Yên Trạch)</t>
  </si>
  <si>
    <t>Khối Yên Thành, phường Đông Kinh</t>
  </si>
  <si>
    <t>Điểm trường Yên Sơn (Trường MN Yên Trạch)</t>
  </si>
  <si>
    <t>Không sử dụng do đã sáp nhập điểm trường Yên Sơn vào điểm trường chính. Cơ sở nhà đất thuộc GCNQSD đất đã cấp cho Trường TH Yên Trạch, do vậy Trường TH Yên Trạch hạch toán và theo dõi tài sản. Điểm trường bị thu hồi một phần diện tích để thực hiện dự án Đường Cao tốc Hữu Nghị - Chi Lăng. UBND phường dự kiến sau khi thực hiện dự án sẽ chuyển đổi công năng thành Điểm sinh hoạt cộng đồng</t>
  </si>
  <si>
    <t>Trạm chính (Trạm Y tế Phường Vĩnh Trại cũ) - Trạm Y tế phường Đông Kinh</t>
  </si>
  <si>
    <t>Điểm trạm Đông Kinh (Trạm Y tế Phường Đông Kinh cũ) - Trạm Y tế phường Đông Kinh</t>
  </si>
  <si>
    <t>Điểm trạm Mai Pha (Trạm Y tế Xã Mai Pha cũ) - Trạm Y tế phường Đông Kinh</t>
  </si>
  <si>
    <t>Trạm Y tế xã Yên Trạch - Trạm Y tế phường Đông Kinh</t>
  </si>
  <si>
    <t>Thôn Yên Thủy 1</t>
  </si>
  <si>
    <t>UBND PHƯỜNG KỲ LỪA</t>
  </si>
  <si>
    <t>Trụ sở Đảng ủy phường</t>
  </si>
  <si>
    <t>Đang làm Trụ sở làm việc Đảng ủy phường Kỳ Lừa. VP Đảng uỷ quản lý, hạch toán, theo dõi tài sản.</t>
  </si>
  <si>
    <t>Trụ sở Trung tâm Bồi dưỡng Chính trị</t>
  </si>
  <si>
    <t>Trung tâm Chính trị phường Kỳ Lừa đang quản lý, sử dụng và hạch toán theo dõi tài sản.</t>
  </si>
  <si>
    <t>Trụ sở HĐND&amp;UBND 
phường</t>
  </si>
  <si>
    <t>Đang làm Trụ sở UBND phường. Văn phòng HĐND&amp;UBND phường Kỳ Lừa hạch toán, theo dõi tài sản</t>
  </si>
  <si>
    <t>Trụ sở UBND xã Gia Cát cũ</t>
  </si>
  <si>
    <t>Đang bố trí cho Công an phường Kỳ Lừa sử dụng tạm thời theo Quyết định số 2384/QĐ-UBND ngày 07/11/2025. Sở TC tiếp nhận tài sản từ UBND phường Kỳ Lừa nhưng không hạch toán theo dõi tài sản</t>
  </si>
  <si>
    <t>Trụ sở UBND xã Tân Liên cũ</t>
  </si>
  <si>
    <t>UBND tỉnh ban hành Quyết định số 652/QĐ-UBND ngày 08/4/2026 điều chuyển Trụ sở UBND xã Tân Liên cũ cho Trạm Y tế phường Kỳ Lừa sử dụng, hạch toán, theo dõi tài sản.</t>
  </si>
  <si>
    <t>Trường THCS Hoàng Văn Thụ</t>
  </si>
  <si>
    <t>Trường THCS Cao Lộc</t>
  </si>
  <si>
    <t>Trường THCS Tân Liên</t>
  </si>
  <si>
    <t>Trường THCS Gia Cát</t>
  </si>
  <si>
    <t>Trường Tiểu học Hoàng Văn Thụ</t>
  </si>
  <si>
    <t>Trường Tiểu học Cao Lộc</t>
  </si>
  <si>
    <t>Điểm Trường chính (Trường Tiểu học Tân Liên)</t>
  </si>
  <si>
    <t>Điểm trường Tằm Nguyên (Trường TH Tân Liên)</t>
  </si>
  <si>
    <t>Điểm trường Bản Mới (Trường TH Tân Liên)</t>
  </si>
  <si>
    <t>Trường chính (Trường TH Hợp Thành)</t>
  </si>
  <si>
    <t>Điểm trường Nà Ca (Trường TH Hợp Thành)</t>
  </si>
  <si>
    <t>Trường chính (Trường TH Nguyễn Bá Ngọc)</t>
  </si>
  <si>
    <t>Điểm trường Cổ Lương (Trường TH Nguyễn Bá Ngọc)</t>
  </si>
  <si>
    <t>Điểm trường Sa Cao (Trường TH Nguyễn Bá Ngọc)</t>
  </si>
  <si>
    <t>Trường chính (Trường MN 17/10)</t>
  </si>
  <si>
    <t>Trường Mầm non Hoàng Văn Thụ</t>
  </si>
  <si>
    <t>Trường Mầm non 1/6</t>
  </si>
  <si>
    <t>Trường chính (Trường MN Hợp Thành)</t>
  </si>
  <si>
    <t>Điểm trường Đại Sơn (Trường MN Hợp Thành)</t>
  </si>
  <si>
    <t>Trường chính (Trường MN Cao Lộc)</t>
  </si>
  <si>
    <t>Điểm trường Tát Là (Trường MN Cao Lộc)</t>
  </si>
  <si>
    <t>Trường chính (Trường MN Hoa Đào)</t>
  </si>
  <si>
    <t>Điểm trường mầm non Hoa Đào</t>
  </si>
  <si>
    <t>Trường chính (Trường MN Tân Liên)</t>
  </si>
  <si>
    <t>Điểm trường Tằm Nguyên (Trường MN Tân Liên)</t>
  </si>
  <si>
    <t>Điểm trường Tam Độ (Trường MN Tân Liên)</t>
  </si>
  <si>
    <t>Điểm trường Nà Pinh (Trường Mầm non Tân Liên)</t>
  </si>
  <si>
    <t>UBND phường ban hành QĐ chuyển đổi công năng bố trí làm sân chơi, bãi tập phục vụ nhân dân. UBND phường giao Phòng Văn hoá - Xã hội quản lý, hạch toán và theo dõi tài sản</t>
  </si>
  <si>
    <t>Trường chính (Trường MN Gia Cát)</t>
  </si>
  <si>
    <t>Điểm trường Pò Cại (Trường MN Gia Cát)</t>
  </si>
  <si>
    <t>Điểm trường Nà Pán (Trường Mầm non Gia Cát)</t>
  </si>
  <si>
    <t>Trạm  chính (TYT Thị trấn Cao Lộc -TTDS Cao Lộc cũ) - Trạm Y tế phường Kỳ Lừa</t>
  </si>
  <si>
    <t>Điểm trạm Hợp Thành (Trạm Y tế xã Hợp Thành) - Trạm Y tế phường Kỳ Lừa</t>
  </si>
  <si>
    <t>Thôn Nà Nùng, phường Kỳ Lừa</t>
  </si>
  <si>
    <t>Điểm trạm Gia Cát (Trạm Y tế xã Gia Cát) - Trạm Y tế phường Kỳ Lừa</t>
  </si>
  <si>
    <t>Điểm trạm Tân Liên (Trạm Y tế xã Tân Liên cũ) - Trạm Y tế phường Kỳ Lừa</t>
  </si>
  <si>
    <t>Thôn An Dinh II, phường Kỳ Lừa</t>
  </si>
  <si>
    <t>Trạm Y  phường Hoàng Văn Thụ (cũ) - Trạm Y tế phường Kỳ Lừa</t>
  </si>
  <si>
    <t>Trạm Y tế xã Gia Cát (cũ) - Trạm Y tế phường Kỳ Lừa</t>
  </si>
  <si>
    <t>UBND phường bố trí làm nhà Ban quản lý chợ Bản Ngà</t>
  </si>
  <si>
    <t>Trạm Y tế xã Tân Liên (Trạm cũ) - Trạm Y tế phường Kỳ Lừa</t>
  </si>
  <si>
    <t>UBND phường tiếp nhận, bố trí làm Điểm trạm Tân Liên (sử dụng cùng với Trụ sở UBND xã Tân Liên cũ)</t>
  </si>
  <si>
    <t>Cơ sở sự nghiệp văn hóa, thể thao (Đội Văn hóa, Thể thao và Truyền thông khu vực Cao Lộc)</t>
  </si>
  <si>
    <t>Đã bàn giao về các xã theo quyết định 2859/QĐ-UBND ngày 31/12/2025 của UBND tỉnh Lạng Sơn</t>
  </si>
  <si>
    <t>Trụ sở Chi nhánh Dịch vụ nông nghiệp khu vực Cao Lộc</t>
  </si>
  <si>
    <t>Phường Kỳ Lừa</t>
  </si>
  <si>
    <t>UBND XÃ NA SẦM</t>
  </si>
  <si>
    <t>Trụ sở UBND xã Na Sầm - cơ sở 1 (Trụ sở UBND huyện cũ)</t>
  </si>
  <si>
    <t>Đang sử dụng làm Trụ sở làm việc của UBND xã Na Sầm. Văn phòng HĐND-UBND hạch toán, theo dõi tài sản</t>
  </si>
  <si>
    <t>Thôn 1, xã Na Sầm</t>
  </si>
  <si>
    <t>Văn phòng HĐND-UBND hạch toán, theo dõi tài sản. Dự kiến Bố trí làm sân chơi, bãi tập, nơi sinh hoạt cộng đồng thôn 1</t>
  </si>
  <si>
    <t>Trung tâm Dịch vụ nông nghiệp (Trạm bảo vệ thực vật cũ)</t>
  </si>
  <si>
    <t>Văn phòng HĐND-UBND hạch toán, theo dõi tài sản. Dự kiến Bán đấu giá quyền sử dụng đất</t>
  </si>
  <si>
    <t>Văn phòng HĐND-UBND hạch toán, theo dõi tài sản. Thôn 4 tạm thời sử dụng làm nhà văn hóa thôn. UBND xã Ban hành Quyết định số 377/QĐ-UBND ngày 19/5/2026 Bố trí làm NVH, sân chơi, bãi tập thôn 4</t>
  </si>
  <si>
    <t>Trụ sở Ban quản lý dự án 661 cũ</t>
  </si>
  <si>
    <t>Văn phòng HĐND-UBND hạch toán, theo dõi tài sản. UBND xã đang điều chỉnh quy hoạch. Dự kiến Bán đấu giá quyền sử dụng đất</t>
  </si>
  <si>
    <t>Trụ sở Hội Khuyến học + hội nạn nhân chất độc màu da cam</t>
  </si>
  <si>
    <t>Không sử dụng.</t>
  </si>
  <si>
    <t>Văn phòng HĐND-UBND hạch toán, theo dõi tài sản.UBND xã đang điều chỉnh quy hoạch. Dự kiến Bán đấu giá quyền sử dụng đất</t>
  </si>
  <si>
    <t>Trụ sở Bảo hiểm xã hội cũ</t>
  </si>
  <si>
    <t>Thôn Bản Hu, xã Na Sầm</t>
  </si>
  <si>
    <t xml:space="preserve">UBND xã ban hành Quyết định số 377/QĐ-UBND ngày 19/5/2026 Bố trí làm NVH, sân chơi, bãi tập thôn Bản Hu. Văn phòng HĐND-UBND hạch toán, theo dõi tài sản. </t>
  </si>
  <si>
    <t>Trụ sở UBND xã Tân Việt (cũ)</t>
  </si>
  <si>
    <t>Thôn Nà Cạn, xã Na Sầm</t>
  </si>
  <si>
    <t>UBND xã ban hành Quyết định số 377/QĐ-UBND ngày 19/5/2026 Bố trí làm NVH, sân chơi, bãi tập thôn Nà Cạn. Văn phòng HĐND-UBND hạch toán, theo dõi tài sản.</t>
  </si>
  <si>
    <t>Thôn Đồng Tiến, xã Na Sầm</t>
  </si>
  <si>
    <t xml:space="preserve">Dự kiến Bố trí làm NVH, sân chơi, bãi tập thôn Đồng Tiến. Văn phòng HĐND-UBND hạch toán, theo dõi tài sản. </t>
  </si>
  <si>
    <t>Thôn Nà Phai, xã Na Sầm</t>
  </si>
  <si>
    <t xml:space="preserve">Dự kiến giao Trạm y tế xã quản lý, sử dụng.  Văn phòng HĐND-UBND hạch toán, theo dõi tài sản. </t>
  </si>
  <si>
    <t>Trụ sở Liên cơ quan</t>
  </si>
  <si>
    <t>Ủy ban Mặt trận Tổ quốc xã Na Sầm đang sử dụng làm Trụ sở làm việc, hạch toán, theo dõi tài sản</t>
  </si>
  <si>
    <t>Trụ sở đảng ủy xã (Trụ sở huyện ủy cũ)</t>
  </si>
  <si>
    <t>Đảng ủy xã Na Sầm đang sử dụng làm Trụ sở làm việc. VP Đảng uỷ hạch toán, theo dõi tài sản</t>
  </si>
  <si>
    <t>Trung tâm bồi dưỡng chính trị</t>
  </si>
  <si>
    <t>Đang sử dụng làm Trụ sở Trung tâm Chính trị xã. VP Đảng uỷ xã hạch toán, theo dõi tài sản.</t>
  </si>
  <si>
    <t>Nhà thi đấu thể thao</t>
  </si>
  <si>
    <t xml:space="preserve">Giao Trung tâm Dịch vụ công ích quản lý, sử dụng </t>
  </si>
  <si>
    <t>Sân vận động Nà Cưởm</t>
  </si>
  <si>
    <t>Trường Mầm non Na Sầm</t>
  </si>
  <si>
    <t>Trường MN Tân Lang</t>
  </si>
  <si>
    <t xml:space="preserve"> Trường chính (Trường Mầm non Bắc Hùng)</t>
  </si>
  <si>
    <t xml:space="preserve">Thôn Bản Vạc, xã Na Sầm </t>
  </si>
  <si>
    <t>Thôn Nà Tềnh, xã Na Sầm</t>
  </si>
  <si>
    <t>UBND xã đang điều chỉnh quy hoạch, dự kiến Bán đấu giá quyền sử dụng đất. Trường Mầm non Hoàng Việt hạch toán, theo dõi tài sản</t>
  </si>
  <si>
    <t>Điểm trường thôn Nà Phai (Trường MN xã Hoàng Việt)</t>
  </si>
  <si>
    <t>Điểm trường thôn Nà Cạn (Trường Mầm non xã Tân Việt (cũ))</t>
  </si>
  <si>
    <t>thôn Nà Cạn, xã Na Sầm</t>
  </si>
  <si>
    <t>UBND xã ban hành Quyết định số 377/QĐ-UBND ngày 19/5/2026 bố trí làm nhà văn hoá thôn Nà Cạn. Trạm Y tế xã Tân Việt đã sử dụng xây nhà trên điểm trường (Trùng với cơ sở Trạm Y tế xã Bắc Hùng tại Biểu của Sở Y tế)</t>
  </si>
  <si>
    <t>Điểm trường thôn Nà Là (Trường Mầm non xã Tân Việt (cũ))</t>
  </si>
  <si>
    <t>Thôn Nà Là, xã Na Sầm</t>
  </si>
  <si>
    <t>UBND xã ban hành Quyết định số 377/QĐ-UBND ngày 19/5/2026 bố trí làm nhà văn hóa thôn Nà Là</t>
  </si>
  <si>
    <t>Trường tiểu học Na Sầm</t>
  </si>
  <si>
    <t>Trường Tiểu học Tân Lang</t>
  </si>
  <si>
    <t xml:space="preserve"> Trường chính (Trường Tiểu học Hoàng Việt)</t>
  </si>
  <si>
    <t>Thôn Nà Mạt, xã Na Sầm</t>
  </si>
  <si>
    <t>Điểm trường thôn Tà Piạc (Trường Tiểu học xã Hoàng Việt)</t>
  </si>
  <si>
    <t>Thôn Tà Piạc, xã Na Sầm</t>
  </si>
  <si>
    <t>Điểm trường thôn Bản Lè (Trường Tiểu học xã Hoàng Việt)</t>
  </si>
  <si>
    <t>Thôn Bàn Lè, xã Na Sầm</t>
  </si>
  <si>
    <t>Điểm trường thôn Bản Ỏ (Trường Tiểu học xã Hoàng Việt)</t>
  </si>
  <si>
    <t>Thôn Bản Ỏ, xã Na Sầm</t>
  </si>
  <si>
    <t>UBND xã ban hành Quyết định số 377/QĐ-UBND ngày 19/5/2026 bố trí nhà văn hoá thôn Bản Ỏ</t>
  </si>
  <si>
    <t>Điểm trường thôn Khun Liền (Trường TH Hoàng Việt)</t>
  </si>
  <si>
    <t>Thôn Pò Pheo, xã Na Sầm</t>
  </si>
  <si>
    <t>UBND xã ban hành Quyết định số 377/QĐ-UBND ngày 19/5/2026 bố trí nhà văn hoá, sân chơi, bãi tập thôn Pò Pheo</t>
  </si>
  <si>
    <t xml:space="preserve"> Trường chính (Trường Tiểu học Bắc Hùng)</t>
  </si>
  <si>
    <t>Điểm trường Bản Hu (Trường Tiểu học Bắc Hùng)</t>
  </si>
  <si>
    <t xml:space="preserve"> Điểm trường thôn Lũng Vài (Trường Tiểu học Bắc Hùng)</t>
  </si>
  <si>
    <t>Thôn Bản Vạc, xã Na Sầm</t>
  </si>
  <si>
    <t>Điểm trường thôn Bản Lếch (Trường Tiểu học Bắc Hùng)</t>
  </si>
  <si>
    <t>Thôn Bản Lếch, xã Na Sầm</t>
  </si>
  <si>
    <t>UBND xã ban hành Quyết định số 377/QĐ-UBND ngày 19/5/2026 bố trí làm sân chơi, bãi tập (mục đích công cộng)</t>
  </si>
  <si>
    <t>Điểm trường Gia Dùa (Trường Tiểu học Bắc Hùng)</t>
  </si>
  <si>
    <t>Thôn Đồng Tân, xã Na Sầm</t>
  </si>
  <si>
    <t>UBND xã ban hành Quyết định số 377/QĐ-UBND ngày 19/5/2026 bố trí làm Nhà văn hoá thôn Gia Dùa</t>
  </si>
  <si>
    <t>Điểm trường thôn Thanh Hảo (Trường Tiểu học Tân Lang)</t>
  </si>
  <si>
    <t>Thôn Thanh Hảo, xã Na Sầm</t>
  </si>
  <si>
    <t>UBND xã ban hành Quyết định số 377/QĐ-UBND ngày 19/5/2026 bố trí làm Nhà văn hoá thôn Thanh Hảo</t>
  </si>
  <si>
    <t>Điểm trường Nà Chà (Trường Tiểu học Tân Lang)</t>
  </si>
  <si>
    <t>Thôn 9, xã Na Sầm</t>
  </si>
  <si>
    <t>UBND xã đang điều chỉnh quy hoạch, dự kiến Bán đấu giá quyền sử dụng đất</t>
  </si>
  <si>
    <t>Trường THCS Na Sầm</t>
  </si>
  <si>
    <t>Trường THCS Lũng Vài</t>
  </si>
  <si>
    <t>Thôn Lũng Vài, xã Na Sầm</t>
  </si>
  <si>
    <t>Trường THCS xã Hoàng Việt</t>
  </si>
  <si>
    <t>Đất: Đài Truyền hình (Trụ sở làm việc mới)</t>
  </si>
  <si>
    <t>UBND tỉnh giao Trung tâm Dịch vụ công ích xã</t>
  </si>
  <si>
    <t>Trạm chính (Trạm Y tế xã Hoàng Việt cũ) - Trạm Y tế xã Na Sầm</t>
  </si>
  <si>
    <t>Trạm Y tế thị trấn Na Sầm (cũ) - Trạm Y tế xã Na Sầm</t>
  </si>
  <si>
    <t>Dự kiến đấu giá quyền sử dụng đất, UBND xã Na Sầm đang điều chỉnh quy hoạch</t>
  </si>
  <si>
    <t>Trạm y tế xã Hoàng Việt (xã Hoàng việt cũ) - Trạm Y tế xã Na Sầm</t>
  </si>
  <si>
    <t>Thôn 5, xã Na Sầm</t>
  </si>
  <si>
    <t>Trạm y tế xã Bắc Hùng (xã An Hùng cũ)</t>
  </si>
  <si>
    <t>Thôn Bản Hu ngoài, xã Na Sầm</t>
  </si>
  <si>
    <t>Trạm y tế xã Bắc Hùng (xã Tân Việt cũ) - Trạm Y tế xã Na Sầm</t>
  </si>
  <si>
    <t>Chuyển đổi công năng làm sân tập thể thao tại Quyết định số 377/QĐ-UBND ngày 19/5/2026 của UBND xã Na Sầm</t>
  </si>
  <si>
    <t>Trạm Y tế xã Na Sầm (Trạm Y tế xã Bắc Hùng cũ)</t>
  </si>
  <si>
    <t>Nhà làm việc (Đội Văn hóa, Thể thao và Truyền thông khu vực Văn Lãng)</t>
  </si>
  <si>
    <t>Trụ sở Chi nhánh Dịch vụ nông nghiệp khu vực Văn Lãng (Trạm Thú y cũ)</t>
  </si>
  <si>
    <t>Xã Na Sầm</t>
  </si>
  <si>
    <t>UBND XÃ CHI LĂNG</t>
  </si>
  <si>
    <t>Đảng Ủy huyện Chi Lăng (cũ)</t>
  </si>
  <si>
    <t>thôn Thống nhất 2, xã Chi Lăng</t>
  </si>
  <si>
    <t>Trụ sở làm việc của Đảng ủy xã Chi Lăng (mới) đang sử dụng. Văn phòng Đảng ủy xã Chi Lăng thực hiện quản lý, hạch toán tài sản</t>
  </si>
  <si>
    <t>UBND huyện Chi Lăng (cũ)</t>
  </si>
  <si>
    <t>thôn Trung Tâm, xã Chi Lăng</t>
  </si>
  <si>
    <t>Trụ sở làm việc của UBND xã Chi Lăng (mới) đang sử dụng. Văn phòng HĐND và UBND xã quản lý, hạch toán tài sản</t>
  </si>
  <si>
    <t>Bộ phận 1 cửa  thuộc UBND huyện Chi Lăng (cũ)</t>
  </si>
  <si>
    <t>thôn Ga Bắc, xã Chi Lăng</t>
  </si>
  <si>
    <t>Trung tâm Phục vụ hành chính công (mới) đang quản lý, sử dụng</t>
  </si>
  <si>
    <t>Phòng Văn hóa, Khoa học và Thông tin (cũ)</t>
  </si>
  <si>
    <t>Quyết định số 33/QĐ-UBND ngày 08/01/2026 của Chủ tịch UBND tỉnh. Quyết định điều chuyển số 825/QĐ-UBND ngày 17/6/2026 của UBND xã cho Văn phòng HĐND và UBND xã quản lý, tạm giao cho Hội cựu chiến binh xã sử dụng</t>
  </si>
  <si>
    <t>Phòng Tài chính - Kế hoạch (cũ)</t>
  </si>
  <si>
    <t>Hội chữ thập đỏ (cũ)</t>
  </si>
  <si>
    <t>Quyết định số 33/QĐ-UBND ngày 08/01/2026 của Chủ tịch UBND tỉnh. Quyết định điều chuyển số 825/QĐ-UBND ngày 17/6/2026 của UBND xã cho Văn phòng HĐND và UBND xã quản lý, sử dụng làm điểm bán sản phẩm OCOP</t>
  </si>
  <si>
    <t>Phòng Giáo dục và Đào tạo (cũ)</t>
  </si>
  <si>
    <t>thôn Hòa Bình 2, xã Chi Lăng</t>
  </si>
  <si>
    <t>Quyết định số 33/QĐ-UBND ngày 08/01/2026 của Chủ tịch UBND tỉnh. UBND xã dự kiến đấu giá theo Kế hoạch số 168/KH-UBND ngày 04/6/2026 về XD phương án đấu giá.</t>
  </si>
  <si>
    <t>Trạm Bảo vệ thực vật (cũ)</t>
  </si>
  <si>
    <t>Quyết định số 33/QĐ-UBND ngày 08/01/2026 của Chủ tịch UBND tỉnh. UBND xã dự kiến đấu giá theo KH số 116/KH-UBND ngày 24/4/2026 về XD phương án đấu giá.</t>
  </si>
  <si>
    <t>Trụ sở UBND thị trấn Đồng Mỏ (cũ) - Cơ sở 1</t>
  </si>
  <si>
    <t>Quyết định số 33/QĐ-UBND ngày 08/01/2026 của Chủ tịch UBND tỉnh. Quyết định điều chuyển số 825/QĐ-UBND ngày 17/6/2026 của UBND xã cho Văn phòng HĐND và UBND xã quản lý, tạm giao cho Công an xã sử dụng</t>
  </si>
  <si>
    <t>Trụ sở UBND thị trấn Chi Lăng (cũ)</t>
  </si>
  <si>
    <t>thôn Pha Lác, xã Chi Lăng</t>
  </si>
  <si>
    <t>Ngày 26/3/2026 điều chuyển cho Trường THCS Đồng Bành quản lý, sử dụng theo Quyết định số 462/QĐ-UBND ngày 18/3/2026 của UBND tỉnh</t>
  </si>
  <si>
    <t>Trụ sở UBND xã Chi Lăng (cũ)</t>
  </si>
  <si>
    <t>thôn Ga, xã Chi Lăng</t>
  </si>
  <si>
    <t>Quyết định số 33/QĐ-UBND ngày 08/01/2026 của Chủ tịch UBND tỉnh. Quyết định điều chuyển số 825/QĐ-UBND ngày 17/6/2026 của UBND xã cho Văn phòng HĐND và UBND xã quản lý, tạm giao cho Ban chỉ hủy quân sự xã sử dụng</t>
  </si>
  <si>
    <t>Cửa hàng vật tư nông nghiệp (cũ)</t>
  </si>
  <si>
    <t>Không còn nhu cầu sử dụng. UBND xã đang trình UBND tỉnh giao về địa phương quản lý, xử lý và dự kiến xây dựng phương án đấu giá</t>
  </si>
  <si>
    <t>Khu đất tiền phong (Trường Tiểu học I, xã Quang Lang)</t>
  </si>
  <si>
    <t>Không còn nhu cầu sử dụng. UBND xã đang trình UBND tỉnh giao về địa phương quản lý, xử lý. Ngày 02/6/2026 đã bàn giao cho nhà VH thôn Tiền phong quản lý, sử dụng</t>
  </si>
  <si>
    <t>Trường chính Trường Mầm non Ánh Dương</t>
  </si>
  <si>
    <t>thôn Than Muội, xã Chi Lăng</t>
  </si>
  <si>
    <t>Trường Mầm Non Ánh Dương đang quản lý, sử dụng</t>
  </si>
  <si>
    <t>Điểm trường thôn Đoàn Kết (Trường Mầm Non Ánh Dương)</t>
  </si>
  <si>
    <t xml:space="preserve">thôn Đoàn Kết, xã Chi Lăng </t>
  </si>
  <si>
    <t>Điểm trường thôn Hữu Nghị (Trường Mầm Non Ánh Dương)</t>
  </si>
  <si>
    <t xml:space="preserve">thôn Hữu Nghị, xã Chi Lăng </t>
  </si>
  <si>
    <t>Trường chính Trường Mầm Non Sơn Ca</t>
  </si>
  <si>
    <t>thôn Thống Nhất 2, xã Chi Lăng</t>
  </si>
  <si>
    <t>Trường Mầm Non Sơn Ca đang quản lý, sử dụng</t>
  </si>
  <si>
    <t>Điểm trường thôn Thống Nhất 2 (Trường Mầm Non Sơn Ca)</t>
  </si>
  <si>
    <t>Điểm trường Hòa Bình (Trường Mầm non Sơn Ca)</t>
  </si>
  <si>
    <t>Thôn Hòa Bình I,
xã Chi Lăng</t>
  </si>
  <si>
    <t>Không còn nhu cầu sử dụng. UBND xã đang trình UBND tỉnh giao về địa phương quản lý, xử lý</t>
  </si>
  <si>
    <t>Trường chính Trường Mầm Non Đồng Bành</t>
  </si>
  <si>
    <t>thôn Minh Hòa, xã Chi Lăng</t>
  </si>
  <si>
    <t>Trường Mầm Non Đồng Bành đang quản lý, sử dụng</t>
  </si>
  <si>
    <t>Điểm trường Lân Bông (Trường Mầm Non Đồng Bành)</t>
  </si>
  <si>
    <t>thôn Lân Bông, xã Chi Lăng</t>
  </si>
  <si>
    <t>Trường chính Trường Mầm Non Chi Lăng</t>
  </si>
  <si>
    <t>Trường Mầm Non Chi Lăng đang quản lý, sử dụng</t>
  </si>
  <si>
    <t>Điểm trường thôn Xóm Mới (Trường Mầm Non Chi Lăng)</t>
  </si>
  <si>
    <t>thôn Xóm Mới, xã Chi Lăng</t>
  </si>
  <si>
    <t xml:space="preserve">Quyết định số 33/QĐ-UBND ngày 08/01/2026 của Chủ tịch UBND tỉnh. Quyết định số 711/QĐ-UBND ngày 27/5/2026 về việc chuyển đổi công năng sử dụng tài sản công là nhà, đất.  Ngày 08/6/2026 đã bàn giao cho thôn Xóm Mới sử dụng. </t>
  </si>
  <si>
    <t>Điểm trường thôn Quán Thanh (Trường Mầm Non Chi Lăng)</t>
  </si>
  <si>
    <t>thôn Quán Thanh, xã Chi Lăng</t>
  </si>
  <si>
    <t xml:space="preserve">Quyết định số 33/QĐ-UBND ngày 08/01/2026 của Chủ tịch UBND tỉnh. Quyết định số 711/QĐ-UBND ngày 27/5/2026 về việc chuyển đổi công năng sử dụng tài sản công là nhà, đất. Ngày 08/6/2026 đã bàn giao cho thôn Quán Thanh  sử dụng. </t>
  </si>
  <si>
    <t>Điểm trường Đồng Ngầu (Trường Mầm Non Chi Lăng)</t>
  </si>
  <si>
    <t>thôn Đồng Ngầu, xã Chi Lăng</t>
  </si>
  <si>
    <t xml:space="preserve">Quyết định số 33/QĐ-UBND ngày 08/01/2026 của Chủ tịch UBND tỉnh. Quyết định số 711/QĐ-UBND ngày 27/5/2026 về việc chuyển đổi công năng sử dụng tài sản công là nhà, đất. Ngày 08/6/2026 đã bàn giao cho thôn Đông Ngâu sử dụng.
</t>
  </si>
  <si>
    <t>Trường Tiểu học 1 Đồng Mỏ</t>
  </si>
  <si>
    <t>thôn Hoà Bình 2, xã Chi Lăng</t>
  </si>
  <si>
    <t>Trường Tiểu học 1 Đồng Mỏ đang quản lý, sử sụng</t>
  </si>
  <si>
    <t>Trường chính Trường Tiểu học 2 Đồng Mỏ</t>
  </si>
  <si>
    <t>Trường Tiểu học 2 Đồng Mỏ đang quản lý, sử sụng</t>
  </si>
  <si>
    <t>Điểm trường Đông Mồ (Trường Tiểu học 2 Đồng Mỏ)</t>
  </si>
  <si>
    <t>thôn Đông Mồ, xã Chi Lăng</t>
  </si>
  <si>
    <t xml:space="preserve">Trường Tiểu học Lê Lợi </t>
  </si>
  <si>
    <t>Trường Tiểu học Lê Lợi đang quản lý, sử sụng</t>
  </si>
  <si>
    <t>Trường chính Trường Tiểu học Chi Lăng</t>
  </si>
  <si>
    <t xml:space="preserve">thôn Ga, xã Chi Lăng </t>
  </si>
  <si>
    <t>Trường Tiểu học Chi Lăng đang quản lý, sử sụng</t>
  </si>
  <si>
    <t>Điểm trường thôn Bãi Hào (Trường Tiểu học Chi Lăng)</t>
  </si>
  <si>
    <t>thôn Bãi Hào, xã Chi Lăng</t>
  </si>
  <si>
    <t xml:space="preserve"> Quyết định số 33/QĐ-UBND ngày 08/01/2026 của Chủ tịch UBND tỉnh. Quyết định số 711/QĐ-UBND ngày 27/5/2026 về việc chuyển đổi công năng sử dụng tài sản công là nhà, đất. Ngày 08/6/2026 đã bàn giao cho thôn Bãi Hào sử dụng.
</t>
  </si>
  <si>
    <t>Điểm trường thôn Quán Thanh (Trường Tiểu học Chi Lăng)</t>
  </si>
  <si>
    <t xml:space="preserve">Quyết định số 33/QĐ-UBND ngày 08/01/2026 của Chủ tịch UBND tỉnh. Quyết định số 711/QĐ-UBND ngày 27/5/2026 về việc chuyển đổi công năng sử dụng tài sản công là nhà, đất. Ngày 08/6/2026 đã bàn giao cho thôn Quán Thanh sử dụng. </t>
  </si>
  <si>
    <t xml:space="preserve"> Điểm trường thôn Ba Đàn (Trường Tiểu học Chi Lăng)</t>
  </si>
  <si>
    <t>thôn Ba Đàn, xã Chi Lăng</t>
  </si>
  <si>
    <t xml:space="preserve">Quyết định số 33/QĐ-UBND ngày 08/01/2026 của Chủ tịch UBND tỉnh. Quyết định số 711/QĐ-UBND ngày 27/5/2026 về việc chuyển đổi công năng sử dụng tài sản công là nhà, đất. Ngày 08/6/2026 đã bàn giao cho thôn Ba Đàn sử dụng. </t>
  </si>
  <si>
    <t>Trường chính thôn Minh Hòa (Trường Tiểu học Đồng Bành)</t>
  </si>
  <si>
    <t>Trường Tiểu học Đồng Bành đang quản lý, sử sụng</t>
  </si>
  <si>
    <t>Điểm trường thôn Trung Thịnh (Trường Tiểu học Đồng Bành)</t>
  </si>
  <si>
    <t>thôn Trung Thịnh, xã Chi Lăng</t>
  </si>
  <si>
    <t>Trường Tiểu học và THCS Mỏ Đá</t>
  </si>
  <si>
    <t>thôn Đoàn Kết, xã Chi Lăng</t>
  </si>
  <si>
    <t>Trường Tiểu học và THCS Mỏ Đá đang quản lý, sử sụng</t>
  </si>
  <si>
    <t>Trường THCS Đồng Mỏ</t>
  </si>
  <si>
    <t>Trường THCS Đồng Mỏ đang đang quản lý, sử sụng</t>
  </si>
  <si>
    <t>Trường THCS Đồng Bành</t>
  </si>
  <si>
    <t>Trường THCS Đồng Bành đang quản lý, sử sụng</t>
  </si>
  <si>
    <t>thôn Quán Bầu - Đồng Ngầu, xã Chi Lăng</t>
  </si>
  <si>
    <t>Trường THCS Chi Lăng đang quản lý, sử sụng</t>
  </si>
  <si>
    <t>Trường THCS Quang Lang</t>
  </si>
  <si>
    <t>Thôn Hữu Nghị, xã Chi Lăng</t>
  </si>
  <si>
    <t>Trường THCS Quang Lang đang quản lý, sử sụng</t>
  </si>
  <si>
    <t>Trạm chính (Trạm Y tế xã Chi Lăng - Trạm Y tế xã Chi Lăng</t>
  </si>
  <si>
    <t>Thôn Ga, xã Chi Lăng</t>
  </si>
  <si>
    <t>Điểm trạm Y tế thị trấn Chi Lăng - Trạm Y tế xã Chi Lăng</t>
  </si>
  <si>
    <t>Điểm Trạm Đồng Mỏ (Trạm Y tế TT Đồng Mỏ Cơ sở 1 -Trạm Y tế xã Quang Lang cũ) - Trạm Y tế xã Chi Lăng</t>
  </si>
  <si>
    <t>Khu Hữu Nghị, xã Chi Lăng</t>
  </si>
  <si>
    <t>Trạm Y tế TT Đồng Mỏ (Cơ sở 2) - Trạm Y tế xã Chi Lăng</t>
  </si>
  <si>
    <t>Khu Hòa Bình I, xã Chi Lăng</t>
  </si>
  <si>
    <t>Quyết định điều chuyển số 825/QĐ-UBND ngày 17/6/2026 của UBND xã cho Trung tâm dịch vụ công ích xã quản lý, sử dụng làm thư viện xã</t>
  </si>
  <si>
    <t>Đội Văn hóa, Thể thao và Truyền thông khu vực Chi Lăng (Nhà trưng bày chiến Thắng Chi Lăng)</t>
  </si>
  <si>
    <t>Thôn Quán Thanh, xã Chi Lăng</t>
  </si>
  <si>
    <t>Phân chia tài sản</t>
  </si>
  <si>
    <t>Chợ nông sản  ( Đội Văn hóa, Thể thao và Truyền thông khu vực Chi Lăng)</t>
  </si>
  <si>
    <t>Khu Than Muội, xã Chi Lăng</t>
  </si>
  <si>
    <t>Sân vận động (Đội Văn hóa, Thể thao và Truyền thông khu vực Chi Lăng)</t>
  </si>
  <si>
    <t>Trụ sở Chi nhánh Dịch vụ nông nghiệp khu vực Chi Lăng</t>
  </si>
  <si>
    <t>Xã Chi Lăng</t>
  </si>
  <si>
    <t>Trụ sở Chi nhánh Dịch vụ nông nghiệp khu vực Chi Lăng (Trạm Thú y cũ)</t>
  </si>
  <si>
    <t>Trung tâm Dân số - KHHGĐ (cũ) - Trung tâm Y tế khu vực Chi Lăng</t>
  </si>
  <si>
    <t>Khu Thống Nhất 2, xã Chi Lăng</t>
  </si>
  <si>
    <t>Quyết định số 795/QĐ-UBND ngày 05/5/2026 của UBND tỉnh. Quyết định số 711/QĐ-UBND ngày 27/5/2026 về việc chuyển đổi công năng sử dụng tài sản công là nhà, đất. Ngày 08/6/2026 đã bàn giao cho làm nhà VH thôn thống nhất II, xã Chi Lăng</t>
  </si>
  <si>
    <t>UBND XÃ BẰNG MẠC</t>
  </si>
  <si>
    <t>UBND xã Gia Lộc (cũ)</t>
  </si>
  <si>
    <t>thôn Làng Giang, xã Bằng Mạc</t>
  </si>
  <si>
    <t>Đang sử dụng làm Trụ sở làm việc UBND xã. Văn phòng HĐND và UBND xã quản lý, hạch toán tài sản</t>
  </si>
  <si>
    <t>UBND xã Thượng Cường (cũ)</t>
  </si>
  <si>
    <t>thôn Làng Nong xã Bằng Mạc</t>
  </si>
  <si>
    <t>Đang sử dụng làm Trụ sở Đảng ủy và HĐND xã. Văn phòng Đảng ủy xã quản lý, hạch toán tài sản</t>
  </si>
  <si>
    <t>Nhà văn hóa xã Thượng Cường cũ</t>
  </si>
  <si>
    <t>Trụ sở UBND xã Bằng Mạc (cũ)</t>
  </si>
  <si>
    <t>thôn Nà Pe, xã Bằng Mạc</t>
  </si>
  <si>
    <t>Bố trí nơi làm việc của Ban Chỉ huy quân sự xã và làm kho lưu trữ tài liệu của 4 xã trước sáp nhập. Văn phòng HĐND và UBND xã quản lý, hạch toán tài sản</t>
  </si>
  <si>
    <t>Trụ sở UBND xã Bằng Hữu (cũ)</t>
  </si>
  <si>
    <t>thôn Kéo Phầy, xã Bằng Mạc</t>
  </si>
  <si>
    <t>Công an xã đang tạm sử dụng. Văn phòng HĐND và UBND xã quản lý, hạch toán tài sản</t>
  </si>
  <si>
    <t>Nhà văn hóa xã Bằng Hữu (cũ)</t>
  </si>
  <si>
    <t>Điều chuyển cho Trường Mầm non Bằng Hữu theo Quyết định số 456/QĐ-UBND ngày 17/3/2026 của UBND tỉnh</t>
  </si>
  <si>
    <t>Trường chính Trường Mầm non Bằng Mạc</t>
  </si>
  <si>
    <t>thôn Khòn Nưa, xã Bằng Mạc</t>
  </si>
  <si>
    <t>Trường Mầm non Bằng Mạc quản lý, sử dụng</t>
  </si>
  <si>
    <t>Điểm trường Đồng Chùa (Trường Mầm non Bằng Mạc)</t>
  </si>
  <si>
    <t>thôn Đồng Chùa, xã Bằng Mạc</t>
  </si>
  <si>
    <t>Trường chính Trường Tiểu học Bằng Mạc</t>
  </si>
  <si>
    <t>Trường Tiểu học Bằng Mạc quản lý, sử dụng</t>
  </si>
  <si>
    <t>Điểm trường Đồng Chùa (Trường Tiểu học Bằng Mạc)</t>
  </si>
  <si>
    <t>Trường chính Trường Tiểu học và THCS Bằng Hữu</t>
  </si>
  <si>
    <t>thôn Cao Minh, xã Bằng Mạc</t>
  </si>
  <si>
    <t xml:space="preserve">Điểm trường Kéo Phầy (Trường Tiểu học và THCS Bằng Hữu) </t>
  </si>
  <si>
    <t>Trường chính Trường Mầm non Gia Lộc</t>
  </si>
  <si>
    <t>thôn Làng Mỏ, xã Bằng Mạc</t>
  </si>
  <si>
    <t>Trường Mầm non Gia Lộc quản lý, sử dụng</t>
  </si>
  <si>
    <t>Điểm trường thôn Phúc Lũng (Trường Mầm non Gia Lộc)</t>
  </si>
  <si>
    <t>thôn Phúc Lũng, xã Bằng Mạc</t>
  </si>
  <si>
    <t>Điểm trường thôn Lũng Mắt (Trường Mầm non Gia Lộc)</t>
  </si>
  <si>
    <t>thôn Lũng Mắt, xã Bằng Mạc</t>
  </si>
  <si>
    <t>Điểm trường Lũng Nưa (Trường Mầm non Gia Lộc)</t>
  </si>
  <si>
    <t>thôn Lũng Nưa, xã Bằng Mạc</t>
  </si>
  <si>
    <t>Đã giao cho thôn Lũng Nưa sử dụng làm nhà Văn hóa thôn. Giao Văn phòng HĐND và UBND xã quản lý, hạch toán tài sản.Quyết định 436/QĐ-UBND ngày 28/5/2026 về việc chuyển đổi công năng</t>
  </si>
  <si>
    <t>Trường chính Trường Mầm non Bằng Hữu</t>
  </si>
  <si>
    <t>Trường Mầm non Bằng Hữu quản lý, sử dụng</t>
  </si>
  <si>
    <t>Điểm trường Làng Chiêng (Trường Mầm non Bằng Hữu)</t>
  </si>
  <si>
    <t>Trường chính Trường Mầm non Thượng Cường</t>
  </si>
  <si>
    <t>Trường Mầm non Thượng Cường quản lý, sử dụng</t>
  </si>
  <si>
    <t>Điểm trường Đoàn Kết (Khòn Sâu) (Trường Mầm non Thượng Cường)</t>
  </si>
  <si>
    <t>thôn Đoàn Kết, xã Bằng Mạc</t>
  </si>
  <si>
    <t>Điểm trường Tồng Nọt (Trường Mầm non Thượng Cường)</t>
  </si>
  <si>
    <t>thôn Tồng Nọt, xã Bằng Mạc</t>
  </si>
  <si>
    <t>Trường chính Trường Tiểu học và THCS Thượng Cường</t>
  </si>
  <si>
    <t>thôn Quán Hàng, xã Bằng Mạc</t>
  </si>
  <si>
    <t>Trường Tiểu học và THCS Thượng Cường quản lý, sử dụng</t>
  </si>
  <si>
    <t>Điểm trường Tồng Nọt (Trường Tiểu học và THCS Thượng Cường)</t>
  </si>
  <si>
    <t>Điểm trường Đoàn Kết (Trường Tiểu học và THCS Thượng Cường)</t>
  </si>
  <si>
    <t>Trường chính Trường Tiểu học và THCS Gia Lộc</t>
  </si>
  <si>
    <t>Trường Tiểu học và THCS Gia Lộc quản lý, sử dụng</t>
  </si>
  <si>
    <t>Điểm trường Lũng Mắt (Trường Tiểu học và THCS Gia Lộc)</t>
  </si>
  <si>
    <t>Điểm trường Phúc Lũng (Trường Tiểu học và THCS Gia Lộc)</t>
  </si>
  <si>
    <t>Điểm trường Lũng Nưa (Trường Tiểu học và THCS Gia Lộc)</t>
  </si>
  <si>
    <t>UBND giao cho thôn Lũng Nưa quản lý, sử dụng làm điểm sinh hoạt cộng đồng. Giao Văn phòng HĐND và UBND xã quản lý, hạch toán tài sản. Quyết định 436/QĐ-UBND ngày 28/5/2026 về việc chuyển đổi công năng</t>
  </si>
  <si>
    <t>Trạm chính (Trạm Y tế xã Gia Lộc) - Trạm Y tế xã Bằng Mạc</t>
  </si>
  <si>
    <t>Thôn Làng Mỏ, xã Bằng Mạc</t>
  </si>
  <si>
    <t>Điểm trạm Bằng Hữu (Trạm Y tế xã Bằng Hữu) - Trạm Y tế xã Bằng Mạc</t>
  </si>
  <si>
    <t>Thôn Kéo Phấy, xã Bằng Mạc</t>
  </si>
  <si>
    <t>Điểm trạm (Trạm Y tế xã Thượng Cường) - Trạm Y tế xã Bằng Mạc</t>
  </si>
  <si>
    <t>Thôn Làng Nong, xã Bằng Mạc</t>
  </si>
  <si>
    <t>Trạm Y tế xã Bằng Mạc</t>
  </si>
  <si>
    <t>Thôn Nà Pe, xã Bằng Mạc</t>
  </si>
  <si>
    <t>UBND XÃ CHIẾN THẮNG</t>
  </si>
  <si>
    <t>Trụ sở xã Chiến Thắng (cũ)</t>
  </si>
  <si>
    <t>thôn Làng Thành, xã Chiến Thắng</t>
  </si>
  <si>
    <t>Sử dụng làm Trụ sở làm việc của HĐND và UBND xã. Giao Văn phòng HĐND và UBND xã quản lý, hạch toán</t>
  </si>
  <si>
    <t>Nhà Văn hóa (Đất chợ)</t>
  </si>
  <si>
    <t>Trụ sở xã Liên Sơn (cũ)</t>
  </si>
  <si>
    <t>thôn Bản Lăm, xã Chiến Thắng</t>
  </si>
  <si>
    <t>Điều chuyển cho Trường Tiểu học và THCS Liên Sơn tại Quyết định số 790/QĐ-UBND ngày 04/5/2026</t>
  </si>
  <si>
    <t>Trụ sở UBND xã Vân An (cũ)</t>
  </si>
  <si>
    <t>thôn Trung Tâm, xã Chiến Thắng</t>
  </si>
  <si>
    <t>Trụ sở UBND xã Vân An (mới)</t>
  </si>
  <si>
    <t>HĐND và UBND xã đang quản lý, sử dụng Làm kho lưu trữ tài liệu và Giao tạm thời cho Ban chỉ huy Quân sự xã 1 phần</t>
  </si>
  <si>
    <t>Trụ Sở UBND xã Vân Thuỷ (cũ)</t>
  </si>
  <si>
    <t>thôn Nà Phước, xã Chiến Thắng</t>
  </si>
  <si>
    <t>Đảng uỷ xã đang quản lý, sử dụng</t>
  </si>
  <si>
    <t>Trường THCS Chiến Thắng</t>
  </si>
  <si>
    <t>Trường THCS Chiến Thắng đang sử dụng</t>
  </si>
  <si>
    <t>Trường PTDTBT THCS Vân An</t>
  </si>
  <si>
    <t>thôn Tân Minh, xã Chiến Thắng</t>
  </si>
  <si>
    <t>Trường PTDTBT THCS Vân An đang sử dụng</t>
  </si>
  <si>
    <t>Trường THCS xã Vân Thủy (cũ) (Trường Tiểu học và THCS Vân Thủy)</t>
  </si>
  <si>
    <t>Trường Tiểu học và THCS Vân Thủy đang quản lý, sử dụng</t>
  </si>
  <si>
    <t>Trường Tiểu học xã Vân Thuỷ (cũ) (Trường Tiểu học và THCS Vân Thủy)</t>
  </si>
  <si>
    <t>Điểm trường Bản Dù (Trường Tiểu học và THCS Vân Thủy)</t>
  </si>
  <si>
    <t>thôn Bản Dù, xã Chiến Thắng</t>
  </si>
  <si>
    <t>Trường chính Trường Tiểu học Chiến Thắng</t>
  </si>
  <si>
    <t>Trường chính Trường Tiểu học Chiến Thắng đang quản lý, sử dụng</t>
  </si>
  <si>
    <t>Điểm trường Nà Dạ (Trường Tiểu học Chiến Thắng)</t>
  </si>
  <si>
    <t>thôn Nà Dạ, xã Chiến Thắng</t>
  </si>
  <si>
    <t>Điểm trường Nà Cải (Trường Tiểu học Chiến Thắng)</t>
  </si>
  <si>
    <t>thôn Nà Cải, xã Chiến Thắng</t>
  </si>
  <si>
    <t>Điểm trường Nà Nhì (Trường Tiểu học Chiến Thắng)</t>
  </si>
  <si>
    <t>thôn Nà Nhì, xã Chiến Thắng</t>
  </si>
  <si>
    <t>Điểm trường Nà Tình (Trường Tiểu học Chiến Thắng)</t>
  </si>
  <si>
    <t>thôn Nà Tình, xã Chiến Thắng</t>
  </si>
  <si>
    <t>Điểm trường Nà Ha (Trường Tiểu học Chiến Thắng)̀</t>
  </si>
  <si>
    <t>thôn Nà Hà, xã Chiến Thắng</t>
  </si>
  <si>
    <t>Điều chuyển cho Trường mầm non Chiến Thắng tại Quyết định số 790/QĐ-UBND ngày 04/5/2026</t>
  </si>
  <si>
    <t>Điểm trường Pác Ma (Trường Tiểu học Chiến Thắng)</t>
  </si>
  <si>
    <t>thôn Pác Ma, xã Chiến Thắng</t>
  </si>
  <si>
    <t>Điểm trường chính (Trường Tiểu học Vân An)</t>
  </si>
  <si>
    <t>Trường Tiểu học Vân An đang quản lý, sử dụng</t>
  </si>
  <si>
    <t>Điểm trường Cô Hồng (Trường Tiểu học Vân An)</t>
  </si>
  <si>
    <t>thôn Hồng Tân, xã Chiến Thắng</t>
  </si>
  <si>
    <t>Điểm trường Nà Thưa (Trường Tiểu học Vân An)</t>
  </si>
  <si>
    <t>thôn Bình Trung, xã Chiến Thắng</t>
  </si>
  <si>
    <t>Điểm trường Tà Sản (Trường Tiểu học Vân An)</t>
  </si>
  <si>
    <t>thôn Túng Mẩn, xã Chiến Thắng</t>
  </si>
  <si>
    <t>Trường TH và THCS Liên Sơn</t>
  </si>
  <si>
    <t>Trường TH và THCS Liên Sơn đang quản lý, sử dụng</t>
  </si>
  <si>
    <t>Trường chính Trường Mầm non Chiến Thắng</t>
  </si>
  <si>
    <t>Trường Mầm non Chiến Thắng đang quản lý, sử dụng</t>
  </si>
  <si>
    <t>Điểm trường Nà Dạ (Trường Mầm non Chiến Thắng)</t>
  </si>
  <si>
    <t>Điểm trường Nà Tình (Trường Mầm non Chiến Thắng)</t>
  </si>
  <si>
    <t>Điểm trường Nà Hà (Trường Mầm non Chiến Thắng)</t>
  </si>
  <si>
    <t>Điểm trưởng Pác Ma (Trường Mầm non Chiến Thắng)</t>
  </si>
  <si>
    <t>Điểm trường Nà Nhì (Trường Mầm non Chiến Thắng)</t>
  </si>
  <si>
    <t>Điểm trường Nà Cải (Trường Mầm non Chiến Thắng)</t>
  </si>
  <si>
    <t>Trường chính Trường Mầm non Vân An</t>
  </si>
  <si>
    <t>Trường Mầm non Vân An đang sử dụng</t>
  </si>
  <si>
    <t>Điểm trường Nà Thưa (Trường Mầm non Vân An)</t>
  </si>
  <si>
    <t>thôn Nà Thưa, xã Chiến Thắng</t>
  </si>
  <si>
    <t>Trường Mầm non Vân An đang quản lý, sử dụng</t>
  </si>
  <si>
    <t>Điểm trường Tà Sản (Trường Mầm non Vân An)</t>
  </si>
  <si>
    <t>thôn Tà Sản, xã Chiến Thắng</t>
  </si>
  <si>
    <t>Điểm trường Hồng Tân (Trường Mầm non Vân An)</t>
  </si>
  <si>
    <t>Điểm trường chính Trường Mầm non Vân Thủy</t>
  </si>
  <si>
    <t>Trường Mầm non Vân Thủy đang quản lý, sử dụng</t>
  </si>
  <si>
    <t>Nhà công vụ (Trường Mầm non Vân Thủy)</t>
  </si>
  <si>
    <t>Điểm trường Tình Lùng (Trường Mầm non Vân Thủy)</t>
  </si>
  <si>
    <t>thôn Tình Lùng, xã Chiến Thắng</t>
  </si>
  <si>
    <t>Trạm chính : Phòng Khám đa khoa khu vực Chiến Thắng (cũ) - Trạm Y tế xã Chiến Thắng</t>
  </si>
  <si>
    <t>Thôn Nà Lầm, xã Chiến Thắng</t>
  </si>
  <si>
    <t>Điểm trạm Vân An (Trạm Y tế xã Vân An Cơ sở 2 (TYT mới)  - Trạm Y tế xã Chiến Thắng</t>
  </si>
  <si>
    <t>Thôn Trung Tâm, xã Chiến Thắng</t>
  </si>
  <si>
    <t>Trạm Y tế xã Liên Sơn  - Trạm Y tế xã Chiến Thắng</t>
  </si>
  <si>
    <t xml:space="preserve">Thôn Bản Lăm, xã Chiến Thắng </t>
  </si>
  <si>
    <t>Điểm trạm Vân Thuỷ (TYT xã Vân Thuỷ (mới)  - Trạm Y tế xã Chiến Thắng</t>
  </si>
  <si>
    <t>Thôn Nà Pất, xã Chiến Thắng</t>
  </si>
  <si>
    <t>Trạm Y tế xã Vân Thủy (cũ)  - Trạm Y tế xã Chiến Thắng</t>
  </si>
  <si>
    <t>Thôn Bản Thí, xã Chiến Thắng</t>
  </si>
  <si>
    <t>Trạm Y tế xã Chiến Thắng  - Trạm Y tế xã Chiến Thắng</t>
  </si>
  <si>
    <t>Trạm Y tế xã Vân An (cũ) Cơ sở 1  - Trạm Y tế xã Chiến Thắng</t>
  </si>
  <si>
    <t>Trạm phát lại truyền hình
Chiến Thắng ( Đội Văn hóa, Thể thao và Truyền thông khu vực Chi Lăng)</t>
  </si>
  <si>
    <t>UBND XÃ NHÂN LÝ</t>
  </si>
  <si>
    <t>Trụ sở UBND xã Nhân Lý (cũ)</t>
  </si>
  <si>
    <t>thôn Lạng Giai A, xã Nhân Lý</t>
  </si>
  <si>
    <t>Đang sử dụng làm Trụ sở HĐND và UBND xã</t>
  </si>
  <si>
    <t>Nhà văn hoá xã Nhân Lý (cũ)</t>
  </si>
  <si>
    <t>Trụ sở UBND xã Mai Sao (cũ)</t>
  </si>
  <si>
    <t>thôn Lạng Nắc, xã Nhân Lý</t>
  </si>
  <si>
    <t>Đang sử dụng làm Trụ sở Đảng uỷ xã</t>
  </si>
  <si>
    <t>Trụ sở xã Bắc Thuỷ (cũ)</t>
  </si>
  <si>
    <t>thôn Tòng Cút, xã Nhân Lý</t>
  </si>
  <si>
    <t>Trụ sở UBND xã Lâm Sơn (cũ)</t>
  </si>
  <si>
    <t>thôn Làng Bu, xã Nhân Lý</t>
  </si>
  <si>
    <t>Điều chuyển cho Trường TH và THCS Lâm Sơn quản lý, sử dụng theo Quyết định số 894/QĐ-UBND ngày 20/5/2026 của Chủ tịch UBND tỉnh</t>
  </si>
  <si>
    <t>Trụ UBND xã Lâm Sơn (cơ sở cũ)</t>
  </si>
  <si>
    <t>Điều chuyển cho Trạm y tế xã Nhân Lý quản lý, sử dụng theo Quyết định số 767/QĐ-UBND ngày 25/4/2026 của Chủ tịch UBND tỉnh</t>
  </si>
  <si>
    <t>Trường chính Trường Mầm non Nhân Lý</t>
  </si>
  <si>
    <t>Trường Mầm non Nhân Lý đang quản lý, sử dụng</t>
  </si>
  <si>
    <t>Điểm trường Khun Khuông (Trường Mầm non Nhân Lý)</t>
  </si>
  <si>
    <t>thôn Khun Luông, xã Nhân Lý</t>
  </si>
  <si>
    <t>Điểm trường Làng Chiễng (Trường Mầm non Nhân Lý)</t>
  </si>
  <si>
    <t>thôn Làng Chiễng, xã Nhân Lý</t>
  </si>
  <si>
    <t>Thôn Làng Chiễng làm nhà văn hóa từ năm 2023. Đã chuyển đổi công năng làm nhà văn hoá thôn tại Quyết định số 472/QĐ-UBND ngày 28/5/2026</t>
  </si>
  <si>
    <t xml:space="preserve">Điểm trường chính Trường Mầm non Bắc Thủy </t>
  </si>
  <si>
    <t>thôn Háng Cút, xã Nhân Lý</t>
  </si>
  <si>
    <t>Trường Mầm non Bắc Thủy đang quản lý, sử dụng</t>
  </si>
  <si>
    <t>Điểm trường Rạng Đông (Trường Mầm non Bắc Thủy)</t>
  </si>
  <si>
    <t>thôn Bắc Phù, xã Nhân Lý</t>
  </si>
  <si>
    <t>Điểm trường Khuối Kháo (Trường Mầm non Bắc Thủy)</t>
  </si>
  <si>
    <t>thôn Khuối Kháo, xã Nhân Lý</t>
  </si>
  <si>
    <t xml:space="preserve">Điểm trường chính (cũ) Trường Mầm non Bắc Thủy </t>
  </si>
  <si>
    <t>Điểm trường chính Trường Mầm non Mai Sao</t>
  </si>
  <si>
    <t>Trường Mầm non Mai Sao đang quản lý, sử dụng</t>
  </si>
  <si>
    <t>Điểm trường Sao Thượng (Trường Mầm non Mai Sao)</t>
  </si>
  <si>
    <t>thôn Sao Thượng, xã Nhân Lý</t>
  </si>
  <si>
    <t>Điểm trường Nà Mùm (Trường Mầm non Mai Sao)</t>
  </si>
  <si>
    <t>thôn Nà Mùm, xã Nhân Lý</t>
  </si>
  <si>
    <t>Điểm trường Liên Sơn (Trường Mầm non Lâm Sơn)</t>
  </si>
  <si>
    <t>thôn Bản Lăm, xã Nhân Lý</t>
  </si>
  <si>
    <t>Trường Mầm non Lâm Sơn  đang quản lý, sử dụng</t>
  </si>
  <si>
    <t>Điểm trường chính Trường Mầm non Lâm Sơn</t>
  </si>
  <si>
    <t>Trường Mầm non Lâm Sơn đang quản lý, sử dụng</t>
  </si>
  <si>
    <t>Trường chính Trường Tiểu học Mai Sao</t>
  </si>
  <si>
    <t>Trường Tiểu học Mai Sao đang quản lý, sử dụng</t>
  </si>
  <si>
    <t>Điểm trường Sao Hạ (Trường Tiểu học Mai Sao)</t>
  </si>
  <si>
    <t>thôn Sao Hạ, xã Nhân Lý</t>
  </si>
  <si>
    <t>Trường chính Trường Tiểu học Nhân Lý</t>
  </si>
  <si>
    <t>Trường Tiểu học Nhân Lý đang quản lý, sử dụng</t>
  </si>
  <si>
    <t>Điểm trường Khun Khuông (Trường Tiểu học Nhân Lý)</t>
  </si>
  <si>
    <t>thôn Khun Khuông, xã Nhân Lý</t>
  </si>
  <si>
    <t xml:space="preserve">Trường chính (khối THCS) Trường Tiểu học và THCS Lâm Sơn </t>
  </si>
  <si>
    <t xml:space="preserve">Trường chính (khối Tiểu học) Trường Tiểu học và THCS Lâm Sơn </t>
  </si>
  <si>
    <t>Đất vườn trúc (Trường Tiểu học và THCS Lâm Sơn )</t>
  </si>
  <si>
    <t>Điểm trường chính Trường Tiểu học và THCS Bắc Thuỷ</t>
  </si>
  <si>
    <t>thôn Tồng Cút, xã Nhân Lý</t>
  </si>
  <si>
    <t>Điểm trường Háng Cút (Trường Tiểu học và THCS Bắc Thuỷ)</t>
  </si>
  <si>
    <t>Điểm trường Rạng Đông (Trường Tiểu học và THCS Bắc Thuỷ)</t>
  </si>
  <si>
    <t>Điểm trường Khuối Kháo (Trường Tiểu học và THCS Bắc Thuỷ)</t>
  </si>
  <si>
    <t>thôn Khuối Kháo, xã Nhân Lý,</t>
  </si>
  <si>
    <t>Trường THCS Mai Sao</t>
  </si>
  <si>
    <t>Trường THCS Mai Sao đang quản lý, sử dụng</t>
  </si>
  <si>
    <t>Trạm chính (Trạm Y tế xã Bắc Thủy) - Trạm Y tế xã Nhân Lý</t>
  </si>
  <si>
    <t>xã Nhân Lý</t>
  </si>
  <si>
    <t xml:space="preserve">Trạm Y tế xã Nhân Lý </t>
  </si>
  <si>
    <t>Điều chuyển cho UBND xã quản lý sử dụng, làm trụ sở Trung tâm Dịch vụ công ích và Trụ sở Quân Sự xã</t>
  </si>
  <si>
    <t>Điểm trạm Nhan Lý ( Trạm Y tế xã Lâm Sơn (mới) - Trạm Y tế xã Nhân Lý</t>
  </si>
  <si>
    <t>Thôn Làng Bu, xã Nhân Lý</t>
  </si>
  <si>
    <t>Trạm Y tế xã Lâm Sơn (cũ) -  Trạm Y tế xã Nhân Lý</t>
  </si>
  <si>
    <t>Điều chuyển cho trường Mầm Non Lâm Sơn quản lý sử dụng</t>
  </si>
  <si>
    <t>Trạm Y tế xã Mai Sao  -  Trạm Y tế xã Nhân Lý</t>
  </si>
  <si>
    <t>Thôn Lạng Nắc, xã Nhân Lý</t>
  </si>
  <si>
    <t>UBND XÃ QUAN SƠN</t>
  </si>
  <si>
    <t>Trụ sở xã Quan Sơn (cũ)</t>
  </si>
  <si>
    <t>Thôn Làng Hăng, xã Quan Sơn</t>
  </si>
  <si>
    <t>Đang sử dụng làm trụ sở làm việc của Đảng uỷ, HĐND, UBND xã Quan Sơn (mới). Văn phòng HĐND và UBND xã quản lý, hạch toán tài sản</t>
  </si>
  <si>
    <t>Trụ sở xã Hữu Kiên (cũ)</t>
  </si>
  <si>
    <t>Thôn Co Hương, xã Quan Sơn</t>
  </si>
  <si>
    <t>Bàn giao tạm thời cho Ban chỉ huy QS xã sử dụng. Văn phòng HĐND và UBND xã quản lý, sử dụng</t>
  </si>
  <si>
    <t>Trường THCS Quan Sơn</t>
  </si>
  <si>
    <t>thôn Làng Hăng, xã Quan Sơn</t>
  </si>
  <si>
    <t>Trường THCS Quan Sơn đang quản lý, sử dụng</t>
  </si>
  <si>
    <t>Trường PTDTBT THCS Hữu Kiên</t>
  </si>
  <si>
    <t>thôn Co Hương, xã Quan Sơn</t>
  </si>
  <si>
    <t>Trường PTDTBT THCS Hữu Kiên đang quản lý, sử dụng</t>
  </si>
  <si>
    <t xml:space="preserve">Điểm trường chính Trường Tiểu học Quan Sơn </t>
  </si>
  <si>
    <t>Trường Tiểu học Quan Sơn  đang quản lý, sử dụng</t>
  </si>
  <si>
    <t xml:space="preserve">Điểm trưởng Củ Na (Trường Tiểu học Quan Sơn) </t>
  </si>
  <si>
    <t>thôn Củ Na, xã Quan Sơn</t>
  </si>
  <si>
    <t>Điểm trường Suối Cái (Trường Tiểu học Quan Sơn)</t>
  </si>
  <si>
    <t>thôn Suối Cái, xã Quan Sơn</t>
  </si>
  <si>
    <t>Quyết định điều chuyển số 331/QĐ-UBND ngày 25/02/2026 của UBND tỉnh về việc điều chuyển tài sản công là các cơ sở nhà đất trên địa bàn xã Quan Sơn. Điều chuyển tài sản công cho Trường mầm non Quan Sơn quản lý, sử dụng</t>
  </si>
  <si>
    <t>Điểm trưởng Cầu Ngầm (Trường Tiểu học Quan Sơn)</t>
  </si>
  <si>
    <t>thôn Làng Thượng, xã Quan Sơn</t>
  </si>
  <si>
    <t>Trường Tiểu học Quan Sơn đang quản lý, sử dụng</t>
  </si>
  <si>
    <t>Điểm trường chính (Trường PTDTBT Tiểu học 1 Hữu Kiên)</t>
  </si>
  <si>
    <t>thôn Suối Mạ, xã Quan Sơn</t>
  </si>
  <si>
    <t>Trường PTDTBT Tiểu học 1 Hữu Kiên đang quản lý, sử dụng</t>
  </si>
  <si>
    <t>Điểm trường Suối Mỏ (Trường PTDTBT Tiểu học 1 Hữu Kiên)</t>
  </si>
  <si>
    <t>thôn Suối Mỏ, xã Quan Sơn</t>
  </si>
  <si>
    <t>Quyết định điều chuyển số 331/QĐ-UBND ngày 25/02/2026 của UBND tỉnh về việc điều chuyển tài sản công là các cơ sở nhà đất trên địa bàn xã Quan Sơn. Điều chuyển tài sản công cho Trường mầm non Hữu Kiên quản lý, sử dụng</t>
  </si>
  <si>
    <t>Điểm trường Suối Phầy (Trường PTDTBT Tiểu học 1 Hữu Kiên)</t>
  </si>
  <si>
    <t>thôn Suối Phầy, xã Quan Sơn</t>
  </si>
  <si>
    <t>Điểm trường Nà Lìa (Trường PTDTBT Tiểu học 1 Hữu Kiên)</t>
  </si>
  <si>
    <t>thôn Nà Lìa, xã Quan Sơn</t>
  </si>
  <si>
    <t>Điểm trường chính (Trường PTDTBT Tiểu học 2 Hữu Kiên)</t>
  </si>
  <si>
    <t>Trường PTDTBT Tiểu học 2 Hữu Kiên đang quản lý, sử dụng</t>
  </si>
  <si>
    <t>Điểm trường thôn Thằm Nà (Trường PTDTBT Tiểu học 2 Hữu Kiên)</t>
  </si>
  <si>
    <t>thôn Thằm Nà, xã Quan Sơn</t>
  </si>
  <si>
    <t>Điểm trường Pá Phào (Trường PTDTBT Tiểu học 2 Hữu Kiên)</t>
  </si>
  <si>
    <t>thôn Pá Phào, xã Quan Sơn</t>
  </si>
  <si>
    <t>Quyết định số 33/QĐ-UBND ngày 08/01/2026 của Chủ tịch UBND tỉnh. UBND xã đã tiếp nhận và bàn giao lại cho  thôn quản lý, sử dụng vào mục đích sinh hoạt cộng đồng. Đã chuyển đổi công năng làm nơi sinh hoạt cộng đồng tại Quyết định 282/QĐ-UBND ngày 20/5/2026 của UBND xã Quan Sơn</t>
  </si>
  <si>
    <t>Điểm trường Mè Thình (Trường PTDTBT Tiểu học 2 Hữu Kiên)</t>
  </si>
  <si>
    <t>thôn Mè Thình, xã Quan Sơn</t>
  </si>
  <si>
    <t>Điểm trường chính (Trường Mầm non Quan Sơn)</t>
  </si>
  <si>
    <t>thôn Đông Mồ, xã Quan Sơn</t>
  </si>
  <si>
    <t>Trường Mầm non Quan Sơn đang quản lý, sử dụng</t>
  </si>
  <si>
    <t>Điểm trưởng Củ Na (Trường Mầm non Quan Sơn)</t>
  </si>
  <si>
    <t>Điểm trường Suối Cái (Trường Mầm non Quan Sơn)</t>
  </si>
  <si>
    <t>Quyết định số 33/QĐ-UBND ngày 08/01/2026 của Chủ tịch UBND tỉnh. UBND xã đã tiếp nhận và bàn giao lại cho các thôn quản lý, sử dụng vào mục đích sinh hoạt cộng đồng. Đã chuyển đổi công năng làm nơi sinh hoạt cộng đồng tại Quyết định 282/QĐ-UBND ngày 20/5/2026 của UBND xã Quan Sơn</t>
  </si>
  <si>
    <t>Điểm trường Cầu Ngầm 1 (Trường Mầm non Quan Sơn)</t>
  </si>
  <si>
    <t>Điểm trường Cầu Ngầm 2 (Trường Mầm non Quan Sơn)</t>
  </si>
  <si>
    <t>Điểm trường Làng Hạ (Trường Mầm non Quan Sơn)</t>
  </si>
  <si>
    <t>thôn Làng Hạ, xã Quan Sơn</t>
  </si>
  <si>
    <t>Quyết định số 33/QĐ-UBND ngày 08/01/2026 của Chủ tịch UBND tỉnh. UBND xã đã tiếp nhận và bàn giao lại cho thôn quản lý, sử dụng vào mục đích sinh hoạt cộng đồng. Đã chuyển đổi công năng làm nơi sinh hoạt cộng đồng tại Quyết định 282/QĐ-UBND ngày 20/5/2026 của UBND xã Quan Sơn</t>
  </si>
  <si>
    <t>Điểm trường chính Trường Mầm non Hữu Kiên</t>
  </si>
  <si>
    <t>Trường Mầm non Hữu Kiên đang quản lý, sử dụng</t>
  </si>
  <si>
    <t>Điểm trường Suối Mỏ (Trường Mầm non Hữu Kiên)</t>
  </si>
  <si>
    <t>Điểm trường thôn Co Hương (Trường Mầm non Hữu Kiên)</t>
  </si>
  <si>
    <t>Điểm trưởng thôn Thằm Nà (Trường Mầm non Hữu Kiên)</t>
  </si>
  <si>
    <t>Điểm trường Suối Phầy (Trường Mầm non Hữu Kiên)</t>
  </si>
  <si>
    <t>Điểm trường Pá Phào (Trường Mầm non Hữu Kiên)</t>
  </si>
  <si>
    <t>Điểm trường Mè Thình (Trường Mầm non Hữu Kiên)</t>
  </si>
  <si>
    <t>Trạm chính - Trạm Y tế xã Quan Sơn</t>
  </si>
  <si>
    <t>Điểm trạm Hữu Kiên - Trạm Y tế xã Quan Sơn</t>
  </si>
  <si>
    <t>Trạm Y tế xã Quan Sơn (cũ) -Trạm Y tế xã Quan Sơn</t>
  </si>
  <si>
    <t>Điều chuyển cho Văn phòng HĐND và UBND xã để bố trí trụ sở tạm thời cho Công an xã tại Quyết định số 334/QĐ-UBND ngày 17/6/2026 của Chủ tịch UBND xã Quan Sơn</t>
  </si>
  <si>
    <t>UBND XÃ VẠN LINH</t>
  </si>
  <si>
    <t>Trụ sở UBND xã Vạn Linh (cũ)</t>
  </si>
  <si>
    <t>thôn Phố Mới, xã Vạn Linh</t>
  </si>
  <si>
    <t>Đang sử dụng làm Trụ sở HĐND và UBND xã. Giao Văn phòng HĐND và UBND xã quản lý, hạch toán</t>
  </si>
  <si>
    <t>Trụ sở UBND xã Hòa Bình (cũ)</t>
  </si>
  <si>
    <t>thôn Pa Ràng, xã Vạn Linh</t>
  </si>
  <si>
    <t>Đang sử dụng làm Trụ sở Đảng ủy xã. Giao Văn phòng Đảng ủy xã quản lý, hạch toán</t>
  </si>
  <si>
    <t>Đất trụ sở UBND xã Y Tịch (cũ)</t>
  </si>
  <si>
    <t>thôn Trung Tâm, xã Vạn Linh</t>
  </si>
  <si>
    <t>Đang sử dụng. Giao Văn phòng HĐND và UBND xã quản lý, hạch toán</t>
  </si>
  <si>
    <t>Đất nhà văn hóa xã Y Tịch (cũ)</t>
  </si>
  <si>
    <t>Trường THCS Y Tịch</t>
  </si>
  <si>
    <t>Trường THCS Y Tịch đang quản lý, sử dụng</t>
  </si>
  <si>
    <t>Trường THCS Hòa Bình</t>
  </si>
  <si>
    <t>Trường THCS Hòa Bình đang quản lý, sử dụng</t>
  </si>
  <si>
    <t>Trường THCS Vạn Linh</t>
  </si>
  <si>
    <t>thôn Làng Thượng, xã Vạn Linh</t>
  </si>
  <si>
    <t>Trường THCS Vạn Linh đang quản lý, sử dụng</t>
  </si>
  <si>
    <t>Điểm trường chính Trường Tiểu học Vạn Linh</t>
  </si>
  <si>
    <t>Trường Tiểu học Vạn Linh đang quản lý, sử dụng</t>
  </si>
  <si>
    <t>Điểm trường Đông Thành (Trường Tiểu học Vạn Linh)</t>
  </si>
  <si>
    <t>thôn Đông Thành, xã Vạn Linh</t>
  </si>
  <si>
    <t>Điểm trường Mỏ Cấy (Trường Tiểu học Vạn Linh)</t>
  </si>
  <si>
    <t>thôn Mỏ Cấy, xã Vạn Linh</t>
  </si>
  <si>
    <t>Điểm trường chính Trường Tiểu học Y Tịch</t>
  </si>
  <si>
    <t>Trường Tiểu học Y Tịch đang quản lý, sử dụng</t>
  </si>
  <si>
    <t>Điểm trường Nam Lân II (Trường Tiểu học Y Tịch)</t>
  </si>
  <si>
    <t>thôn Nam Lân, xã Vạn Linh</t>
  </si>
  <si>
    <t>Điểm trường Thần Lãng (Trường Tiểu học Y Tịch)</t>
  </si>
  <si>
    <t>thôn Thần Lãng, xã Vạn Linh</t>
  </si>
  <si>
    <t>Điểm trường Na Cà (Trường Tiểu học Y Tịch)</t>
  </si>
  <si>
    <t>thôn Na Cà, xã Vạn Linh</t>
  </si>
  <si>
    <t>Điểm trường chính Trường Tiểu học Hòa Bình</t>
  </si>
  <si>
    <t>Trường Tiểu học Hòa Bình đang quản lý, sử dụng</t>
  </si>
  <si>
    <t>Điểm trường Mỏ Cống (Trường Tiểu học Hòa Bình)</t>
  </si>
  <si>
    <t>thôn Hoa Tâm, xã Vạn Linh</t>
  </si>
  <si>
    <t>Điểm trường chính Trường Mầm non Y Tịch</t>
  </si>
  <si>
    <t xml:space="preserve">thôn Trung tâm, xã Vạn Linh </t>
  </si>
  <si>
    <t>Trường Mầm non Y Tịch đang quản lý, sử dụng</t>
  </si>
  <si>
    <t>Điểm trường Thần Lãng (Trường Mầm non Y Tịch)</t>
  </si>
  <si>
    <t xml:space="preserve">thôn Thần Lãng, xã Vạn Linh </t>
  </si>
  <si>
    <t>Điểm trường Na Cà (Trường Mầm non Y Tịch)</t>
  </si>
  <si>
    <t>Điểm trường chính Trường Mầm non Vạn Linh</t>
  </si>
  <si>
    <t>Trường Mầm non Vạn Linh đang quản lý, sử dụng</t>
  </si>
  <si>
    <t>Điểm trường Mỏ Cấy (Trường Mầm non Vạn Linh)</t>
  </si>
  <si>
    <t>Điểm trường Phố Mới (Trường Mầm non Vạn Linh)</t>
  </si>
  <si>
    <t>Điểm trường chính Trường Mầm non Hòa Bình</t>
  </si>
  <si>
    <t>Trường Mầm non Hòa Bình đang quản lý, sử dụng</t>
  </si>
  <si>
    <t>Điểm trường Mỏ Cống (Trường Mầm non Hòa Bình)</t>
  </si>
  <si>
    <t>Trạm chính (Phòng khám đa khoa khu vực Bằng Mạc (cũ)) - Trạm Y tế xã Vạn Linh</t>
  </si>
  <si>
    <t>Thôn Pa Ràng, xã Vạn Linh</t>
  </si>
  <si>
    <t>Điểm trạm Y Tịch - Trạm Y tế xã Vạn Linh</t>
  </si>
  <si>
    <t>Thôn Trung Tâm, xã Vạn Linh</t>
  </si>
  <si>
    <t>Điểm tram Vạn Linh - Trạm Y tế xã Vạn Linh</t>
  </si>
  <si>
    <t>Thôn Phố Mới, xã Vạn Linh</t>
  </si>
  <si>
    <t>Trạm Y tế xã Hòa Bình cũ - Trạm Y tế xã Vạn Linh</t>
  </si>
  <si>
    <t>Thôn Mỏ Cống, xã Vạn Linh</t>
  </si>
  <si>
    <t>Điều chuyển cho Trường Tiểu học Hòa Bình theo Quyết định số 674/QĐ-UBND ngày 18/6/2026 của UBND xã</t>
  </si>
  <si>
    <t>Thôn 1, xã Thất Khê</t>
  </si>
  <si>
    <t>Trung tâm Chính trị xã Thất Khê</t>
  </si>
  <si>
    <t>Thôn 4, xã Thất Khê</t>
  </si>
  <si>
    <t>Cộng đồng dân cư thôn 4, xã Thất Khê đang sử dụng làm Nhà văn hóa thôn 4</t>
  </si>
  <si>
    <t>Hiện chưa phù hợp quy hoạch</t>
  </si>
  <si>
    <t>Trụ sở UBND xã Đại Đồng (cũ)</t>
  </si>
  <si>
    <t>Thôn Thống Nhất, xã Thất Khê</t>
  </si>
  <si>
    <t>Đã bàn giao Nhà Văn hóa xã cho thôn Thống Nhất</t>
  </si>
  <si>
    <t>Còn trụ sở chưa giao do còn vướng hồ sơ, tài liệu</t>
  </si>
  <si>
    <t>Thôn Pác Bó, xã Thất Khê</t>
  </si>
  <si>
    <t>Trụ sở UBND xã Chí Minh cũ (trụ sở cũ)</t>
  </si>
  <si>
    <t>Thôn Cốc Toòng, xã Thất Khê</t>
  </si>
  <si>
    <t>Giao thôn Cốc Toòng - Thà Lừa, xã Thất Khê làm sân chơi, bãi tập</t>
  </si>
  <si>
    <t>Thôn Đâư Linh, xã Thất Khê</t>
  </si>
  <si>
    <t>Trụ sở UBND thị trấn Thất Khê (cũ)</t>
  </si>
  <si>
    <t>Xã Thất Khê</t>
  </si>
  <si>
    <t>Nhà Văn hóa xã Chí Minh (cũ)</t>
  </si>
  <si>
    <t>Cộng đồng dân cư thôn Pác Bó, xã Thất Khê đang sử dụng làm Nhà văn hóa thôn</t>
  </si>
  <si>
    <t>Nhà Văn hóa xã Chi Lăng (cũ)</t>
  </si>
  <si>
    <t>Trường THCS Chi Lăng, xã Thất Khê sử dụng làm nhà đa năng</t>
  </si>
  <si>
    <t>Trụ sở Trung tâm dịch vụ nông nghiệp (Nhà trạm thú y cũ)</t>
  </si>
  <si>
    <t>Số 90, phố Cầu Pung, thôn 3, xã Thất Khê</t>
  </si>
  <si>
    <t>Trụ sở Trung tâm dịch vụ nông nghiệp</t>
  </si>
  <si>
    <t>Trạm chính (Trạm Y tế thị trấn Thất Khê cũ cơ sở 2) - Trạm Y tế xã Thất Khê</t>
  </si>
  <si>
    <t>Điểm trạm Chi Lăng (Trạm Y tế xã Chi Lăng cũ)  - Trạm Y tế xã Thất Khê</t>
  </si>
  <si>
    <t>Trạm Y tế xã Chi Lăng cũ</t>
  </si>
  <si>
    <t>Thôn Cốc Toong-Thả Lừa, xã Thất Khê</t>
  </si>
  <si>
    <t>Trạm Y tế thị trấn Thất Khê (cơ sở 1) -  Trạm Y tế xã Thất Khê</t>
  </si>
  <si>
    <t>Thôn 3, xã Thất Khê</t>
  </si>
  <si>
    <t>Cơ sở 1- Trung tâm Y tế khu vực Tràng Định</t>
  </si>
  <si>
    <t>Thôn 2, xã Thất Khê</t>
  </si>
  <si>
    <t>Cơ sở 2 - Trung tâm Y tế khu vực Tràng Định</t>
  </si>
  <si>
    <t xml:space="preserve">UBND XÃ THẤT KHÊ </t>
  </si>
  <si>
    <t>Khu đất trống  (Trung tâm Giáo dục nghề nghiệp - Giáo dục thường xuyên Tràng Định)</t>
  </si>
  <si>
    <t>Ngày 03/6/2026 UBND tỉnh ban hành Quyết định số1003/QĐ-UBND  điều chuyển tài sản công cho Văn phòng HĐND&amp;UBND xã Thất Khê quản lý, sử dụng</t>
  </si>
  <si>
    <t>UBND XÃ THẤT KHÊ</t>
  </si>
  <si>
    <t>Trung tâm hội nghị ( Đội Văn hóa, Thể thao và Truyền thông khu vực Tràng Định)</t>
  </si>
  <si>
    <t>Trụ sở Chi nhánh Dịch vụ nông nghiệp khu vực Tràng Định (Phòng Tài chính - Kế hoạch huyện Tràng Định cũ)</t>
  </si>
  <si>
    <t>Trụ sở Chi nhánh Dịch vụ nông nghiệp khu vực Tràng Định (trụ sở UBND thị trấn Thất Khê cũ)</t>
  </si>
  <si>
    <t xml:space="preserve"> Viện KSND huyện Tràng Định (cũ) -Viện Kiểm sát nhân đân tối cao</t>
  </si>
  <si>
    <t>Ban Quản lý dự án đầu tư xây dựng xã Thất Khê thuộc UBND xã Thất Khê</t>
  </si>
  <si>
    <t xml:space="preserve">Trụ sở các cơ quan thuộc UBND xã  </t>
  </si>
  <si>
    <t>Thôn Bản Vàng, xã Ba Sơn</t>
  </si>
  <si>
    <t>UBND xã Ba Sơn đang quản lý, sử dụng</t>
  </si>
  <si>
    <t>UBND xã Mẫu Sơn (cũ)</t>
  </si>
  <si>
    <t xml:space="preserve">Thôn Co Loi, xã Ba Sơn </t>
  </si>
  <si>
    <t>Trường PTDTBT TH&amp;THCS đang quản lý, sử dụng</t>
  </si>
  <si>
    <t>Trụ sở dân quân</t>
  </si>
  <si>
    <t>Dân quân thường trực đang sử dụng</t>
  </si>
  <si>
    <t>UBND xã Xuất Lễ (cũ)</t>
  </si>
  <si>
    <t xml:space="preserve">Thôn Co Khuông, xã Ba Sơn </t>
  </si>
  <si>
    <t>BCH QS xã đang quản lý, sử dụng</t>
  </si>
  <si>
    <t>Trường THCS Xuất Lễ</t>
  </si>
  <si>
    <t>Thôn Bản Ngõa, xã Ba Sơn</t>
  </si>
  <si>
    <t>Trường THCS Xuất Lễ đang quản lý sử dụng</t>
  </si>
  <si>
    <t>Trường THCS Cao Lâu</t>
  </si>
  <si>
    <t>Trường THCS Cao Lâu đang quản lý sử dụng</t>
  </si>
  <si>
    <t>Trường chính (Trường PTDTBT Tiểu học và THCS Mẫu Sơn)</t>
  </si>
  <si>
    <t>Trường PTDTBT Tiểu học và THCS Mẫu Sơn đang quản lý sử dụng</t>
  </si>
  <si>
    <t>Điểm trường Khuổi Phiêng (Trường PTDTBT Tiểu học và THCS Mẫu Sơn )</t>
  </si>
  <si>
    <t>Thôn Khuổi Phiêng, xã Ba Sơn</t>
  </si>
  <si>
    <t>Hiện tại Điểm trường Khuổi Phiêng do Trường Mầm non Mẫu Sơn đang quản lý, sử dụng</t>
  </si>
  <si>
    <t>Điểm trường Khuổi Đeng (Trường PTDTBT Tiểu học và THCS Mẫu Sơn)</t>
  </si>
  <si>
    <t xml:space="preserve">Thôn Khuổi Đeng, xã Ba Sơn </t>
  </si>
  <si>
    <t>Điểm trường Khau Vàng (Trường PTDTBT Tiểu học và THCS Mẫu Sơn)</t>
  </si>
  <si>
    <t>Thôn Co Loi, xã Mẫu Sơn</t>
  </si>
  <si>
    <t>Để làm NVH thôn Co Loi</t>
  </si>
  <si>
    <t>Điểm trường Bản Piàng (Trường PTDTBT Tiểu học và THCS Mẫu Sơn)</t>
  </si>
  <si>
    <t>Xóm Bản Piàng, thôn Tân Cương, xã Ba Sơn</t>
  </si>
  <si>
    <t>Hiện tại Điểm trường Khuổi Phiêng do Trường Mầm non Xuất Lễ đang quản lý, sử dụng</t>
  </si>
  <si>
    <t>Trường chính (Trường Tiểu học Ba Sơn)</t>
  </si>
  <si>
    <t>Thôn Pò Riềng, xã Ba Sơn</t>
  </si>
  <si>
    <t>Trường Tiểu học Ba Sơn đang quản lý sử dụng</t>
  </si>
  <si>
    <t>Điểm trường Pò Riềng (Trường Tiểu học Ba Sơn)</t>
  </si>
  <si>
    <t>Trường chính (Trường Tiểu học Xuất Lễ)</t>
  </si>
  <si>
    <t>thôn Bản Lề - Bản Ngõa, xã Ba Sơn</t>
  </si>
  <si>
    <t>Trường Tiểu học Xuất Lễ đang quản lý sử dụng</t>
  </si>
  <si>
    <t>Điểm trường Bản Ranh (Trường Tiểu học Xuất Lễ)</t>
  </si>
  <si>
    <t>thôn Bản Ranh, xã Ba Sơn</t>
  </si>
  <si>
    <t>Điểm trường Khau Cút (Trường Tiểu học Xuất Lễ)</t>
  </si>
  <si>
    <t xml:space="preserve"> Làm NVH thôn Tân Cương</t>
  </si>
  <si>
    <t>Trường chính (Trường Tiểu học Cao Lâu)</t>
  </si>
  <si>
    <t>thôn Bản Đon, xã Ba Sơn</t>
  </si>
  <si>
    <t>Trường Tiểu học Cao Lâu đang quản lý sử dụng</t>
  </si>
  <si>
    <t>Điểm trường Nà Thâm (Trường Tiểu học Cao Lâu)</t>
  </si>
  <si>
    <t>thôn Nà Thâm, xã Ba Sơn</t>
  </si>
  <si>
    <t>Điểm trường Nà Va (Trường Tiểu học Cao Lâu)</t>
  </si>
  <si>
    <t>thôn Nà Va, xã Ba Sơn</t>
  </si>
  <si>
    <t>Điểm trường Bản Sâm (Trường Tiểu học Cao Lâu)</t>
  </si>
  <si>
    <t>thôn Bản Sâm, xã Ba Sơn</t>
  </si>
  <si>
    <t>Điểm trường Bản Vàng (Trường Tiểu học Cao Lâu)</t>
  </si>
  <si>
    <t>Điểm trường Pò Nhùng  (Trường Tiểu học Cao Lâu)</t>
  </si>
  <si>
    <t>Thôn Pò Nhùng, xã Ba Sơn</t>
  </si>
  <si>
    <t>Trường Mầm non Mẫu Sơn</t>
  </si>
  <si>
    <t xml:space="preserve">thôn Co Loi, xã Ba Sơn </t>
  </si>
  <si>
    <t>Trường MN Mẫu Sơn đang quản lý sử dụng</t>
  </si>
  <si>
    <t>Trường chính (Trường Mầm non Ba Sơn)</t>
  </si>
  <si>
    <t>thôn Ba Sơn, xã Ba Sơn</t>
  </si>
  <si>
    <t>Trường MN Ba Sơn đang quản lý sử dụng</t>
  </si>
  <si>
    <t xml:space="preserve"> Điểm trường Pò Mã (Trường Mầm non Ba Sơn)</t>
  </si>
  <si>
    <t>thôn Pò Riềng, xã Ba Sơn</t>
  </si>
  <si>
    <t>Trường chính (Trường Mầm non Xuất Lễ)</t>
  </si>
  <si>
    <t>Trường MN Xuất Lễ đang quản lý sử dụng</t>
  </si>
  <si>
    <t>Điểm trường Bản Ranh (Trường Mầm non Xuất Lễ)</t>
  </si>
  <si>
    <t>Trường chính (Trường Mầm non Cao Lâu)</t>
  </si>
  <si>
    <t>Trường Mầm non Cao Lâu quản lý sử dụng</t>
  </si>
  <si>
    <t>có công trình lớp học đang xây, chưa bàn giao</t>
  </si>
  <si>
    <t>Điểm trường Bản Vàng (Trường Mầm non Cao Lâu)</t>
  </si>
  <si>
    <t>thôn Bản Vàng, xã Ba Sơn</t>
  </si>
  <si>
    <t>Trung tâm Dịch vụ Công ích đang sử dụng</t>
  </si>
  <si>
    <t>Điểm trường Pò Phấy (Trường Mầm non Cao Lâu )</t>
  </si>
  <si>
    <t>thôn Pò Phấy, xã Ba Sơn</t>
  </si>
  <si>
    <t>Trường MN Cao Lâu đang quản lý sử dụng</t>
  </si>
  <si>
    <t>Điểm trường Sông Danh (Trường Mầm non Cao Lâu )</t>
  </si>
  <si>
    <t>thôn Sông Danh, xã Ba Sơn</t>
  </si>
  <si>
    <t>Trạm chính (Trạm Y tế xã Cao Lâu cũ) - Trạm Y tế xã Ba Sơn</t>
  </si>
  <si>
    <t>Điểm trạm Xuất Lễ (Trạm Y tế xã Xuất Lễ cũ) - Trạm Y tế xã Ba Sơn</t>
  </si>
  <si>
    <t>Điểm trạm Mẫu Sơn (Trạm Y tế xã Mẫu Sơn cũ) - Trạm Y tế xã Ba Sơn</t>
  </si>
  <si>
    <t>Thôn Co Loi</t>
  </si>
  <si>
    <t>UBND XÃ BA SƠN</t>
  </si>
  <si>
    <t>Trạm phát thanh Cao Lâu  (Đội Văn hóa, Thể thao và Truyền thông khu vực Cao Lộc)</t>
  </si>
  <si>
    <t>Xã Ba Sơn,
 tỉnh Lạng Son</t>
  </si>
  <si>
    <t>Trụ sở UBND xã Công Sơn</t>
  </si>
  <si>
    <t>Thôn Tồng Riền, xã Công Sơn</t>
  </si>
  <si>
    <t>Trụ sở làm việc của UBND xã Công Sơn.</t>
  </si>
  <si>
    <t>Nhà Văn hóa xã</t>
  </si>
  <si>
    <t>sử dụng Phục vụ các cuộc họp của UBND xã Công Sơn.</t>
  </si>
  <si>
    <t>Trụ sở UBND xã Hòa Cư (cũ)</t>
  </si>
  <si>
    <t>thôn Bản Luận, xã Công Sơn</t>
  </si>
  <si>
    <t>Trụ sở làm việc của HĐND, MTTQ và các tổ chức chính trị - xã hội, Công an xã Công Sơn.</t>
  </si>
  <si>
    <t>Trụ sở UBND xã Công Sơn (cũ)</t>
  </si>
  <si>
    <t>thôn Nhọt Nặm, xã Công Sơn</t>
  </si>
  <si>
    <t>Ban CHQS xã tạm thời sử dụng do thực hiện chủ trương đưa sĩ quan quân đội chính quy về làm việc tại xã từ năm 2026</t>
  </si>
  <si>
    <t>Trạm Y tế xã Hải Yến cũ</t>
  </si>
  <si>
    <t>thôn Tồng Riền, xã Công Sơn</t>
  </si>
  <si>
    <t>Quyết định số 2901/QĐ-UBND ngày 31/12/2025 của UBND tỉnh</t>
  </si>
  <si>
    <t>Trụ sở làm việc của Đảng ủy xã Công Sơn.</t>
  </si>
  <si>
    <t>Trường chính (Trường Tiểu học và THCS Hòa Cư)</t>
  </si>
  <si>
    <t>thôn Bản Luận,
xã Công Sơn</t>
  </si>
  <si>
    <t>Trường Tiểu học và THCS Hòa Cư đang theo dõi quản lý và sử dụng</t>
  </si>
  <si>
    <t>Điểm trường Co Cam (Trường Tiểu học và THCS Hòa Cư)</t>
  </si>
  <si>
    <t>thôn Bản Lành, xã Công Sơn</t>
  </si>
  <si>
    <t>Điểm trường Kéo Cặp (Trường Tiểu học và THCS Hòa Cư)</t>
  </si>
  <si>
    <t>thôn Kéo Cặp, xã Công Sơn</t>
  </si>
  <si>
    <t>Trường chính (Trường Tiểu học và THCS Hải Yến)</t>
  </si>
  <si>
    <t>Trường Tiểu học và THCS Hải Yến đang theo dõi quản lý và sử dụng</t>
  </si>
  <si>
    <t>Điểm trường Co Phường (Trường Tiểu học và THCS Hải Yến)</t>
  </si>
  <si>
    <t>thôn Co Riềng, xã Công Sơn</t>
  </si>
  <si>
    <t>Điểm trường Nà Tèn (Trường Tiểu học và THCS Hải Yến )</t>
  </si>
  <si>
    <t>thôn Nà Tèn, xã Công Sơn</t>
  </si>
  <si>
    <t>Trường chính (Trường PTDTBT Tiểu học và THCS Công Sơn)</t>
  </si>
  <si>
    <t>thôn Cốc Tranh, xã Công Sơn</t>
  </si>
  <si>
    <t>Trường PTDTBT Tiểu học và THCS Công Sơn đang theo dõi quản lý và sử dụng</t>
  </si>
  <si>
    <t>Điểm trường Thán Dìu (Trường PTDTBT Tiểu học và THCS Công Sơn)</t>
  </si>
  <si>
    <t>thôn Pác Đây, xã Công Sơn</t>
  </si>
  <si>
    <t xml:space="preserve">bố trí làm sân thể thao thôn </t>
  </si>
  <si>
    <t>Điểm trường Pắc Đây (Trường PTDTBT Tiểu học và THCS Công Sơn)</t>
  </si>
  <si>
    <t xml:space="preserve"> bố trí làm nhà văn hóa thôn</t>
  </si>
  <si>
    <t>Điểm trường Ngàn Pặc (Trường PTDTBT Tiểu học và THCS Công Sơn)</t>
  </si>
  <si>
    <t>thôn Ngàn Pặc, xã Công Sơn</t>
  </si>
  <si>
    <t>điều chuyển cho trường MN Công Sơn sử dụng làm điểm trường</t>
  </si>
  <si>
    <t>Điểm trường Lục Bó (Trường PTDTBT Tiểu học và THCS Công Sơn)</t>
  </si>
  <si>
    <t>thôn Lục Bó,
xã Công Sơn</t>
  </si>
  <si>
    <t>Điểm trường Đông Chắn (Trường PTDTBT Tiểu học và THCS Công Sơn)</t>
  </si>
  <si>
    <t>Khu đất đã được cấp Giấy chứng nhận quyền sử dụng đất số D0376586 do UBND tỉnh Lạng Sơn cấp ngày 28/9/1998 cho Trường Phổ thông cơ sở Công Sơn. Khu đất không xác định được ranh giới, trên đất không còn nhà của điểm trường, Trường không sử dụng từ năm 2014. Hộ gia đình ông Dương Trầm Nhàn đã xây dựng nhà cấp 4 kiên cố trên khu đất từ năm 2017 và vẫn đang ở đến thời điểm Đoàn thanh tra thực hiện xác minh, UBND xã đang tiếp tục giải quyết theo quy định</t>
  </si>
  <si>
    <t>Điểm trường Khuổi Tao (Trường PTDTBT Tiểu học và THCS Công Sơn)</t>
  </si>
  <si>
    <t>bố trí làm sân thể thao thôn</t>
  </si>
  <si>
    <t>Điểm trường Khuổi Tầm (Trường PTDTBT Tiểu học và THCS Công Sơn)</t>
  </si>
  <si>
    <t xml:space="preserve"> bố trí làm sân thể thao thôn </t>
  </si>
  <si>
    <t>Điểm trường Phiêng Luông (Trường PTDTBT Tiểu học và THCS Công Sơn )</t>
  </si>
  <si>
    <t>Điểm trường Cốc Tranh (Trường PTDTBT Tiểu học và THCS Công Sơn)</t>
  </si>
  <si>
    <t>bố trí làm nhà văn hóa thôn</t>
  </si>
  <si>
    <t>Điểm trường Khuổi Pao (Trường PTDTBT Tiểu học và THCS Công Sơn)</t>
  </si>
  <si>
    <t>Trường chính (Trường Mầm non Hòa Cư)</t>
  </si>
  <si>
    <t>Trường Mầm non Hòa Cư đang theo dõi quản lý và sử dụng</t>
  </si>
  <si>
    <t>Điểm trường Co Cam (Trường Mầm non Hòa Cư)</t>
  </si>
  <si>
    <t>Trường chính (Trường Mầm non Hải Yến)</t>
  </si>
  <si>
    <t>Trường Mầm non Hải Yến đang theo dõi quản lý và sử dụng</t>
  </si>
  <si>
    <t>Điểm trường Co Phường (Trường Mầm non Hải Yến)</t>
  </si>
  <si>
    <t>Trường chính (Trường Mầm non Công Sơn)</t>
  </si>
  <si>
    <t>Trường Mầm non Công Sơn đang theo dõi quản lý và sử dụng</t>
  </si>
  <si>
    <t>Điểm trường Đông Chắn (Trường Mầm non Công Sơn)</t>
  </si>
  <si>
    <t>Điểm trường Khuổi Tao (Trường Mầm non Công Sơn)</t>
  </si>
  <si>
    <t>Điểm trường Thán Dìu (Trường Mầm non Công Sơn)</t>
  </si>
  <si>
    <t>Trạm chính (Trạm Y tế xã Hòa Cư cũ) - Trạm Y tế xã Công Sơn</t>
  </si>
  <si>
    <t>Thôn Bản Luận, xã Công Sơn</t>
  </si>
  <si>
    <t>Điểm trạm Công Sơn (Trạm Y tế xã Công Sơn cũ) - Trạm Y tế xã Công Sơn</t>
  </si>
  <si>
    <t>Thôn Ngàn Pặc, xã Công Sơn</t>
  </si>
  <si>
    <t>Trụ sở Đảng ủy, HĐND và UBND xã (khu A)</t>
  </si>
  <si>
    <t>thôn Bản Héc, xã Cao Lộc</t>
  </si>
  <si>
    <t>Đảng ủy, HĐND và UBND xã đang quản lý, sử dụng</t>
  </si>
  <si>
    <t>Trụ sở Đảng ủy, HĐND và UBND xã (khu B)</t>
  </si>
  <si>
    <t>Đảng ủy và UBND xã đang quản lý, sử dụng</t>
  </si>
  <si>
    <t xml:space="preserve">Trụ sở UBND xã Lộc Yên (cũ)    </t>
  </si>
  <si>
    <t>Thanh lý, phá dỡ xây dựng Trường Mầm non Lộc Yên theo Quyết định ĐTXD</t>
  </si>
  <si>
    <t xml:space="preserve">Nhà tập thể </t>
  </si>
  <si>
    <t>Sử dụng làm nhà công vụ cho cán bộ CCVC</t>
  </si>
  <si>
    <t>UBND Thạch Đạn (cũ)</t>
  </si>
  <si>
    <t>thôn Nà Lệnh, xã Cao Lộc</t>
  </si>
  <si>
    <t>UBND Thanh Lòa (cũ)</t>
  </si>
  <si>
    <t>thôn Nà Pheo, xã Cao Lộc</t>
  </si>
  <si>
    <t>Công an xã quản lý, sử dụng theo Quyết định số 2384/QĐ-UBND ngày  07/11/2025 của UBND tỉnh</t>
  </si>
  <si>
    <t>Trường chính (Trường Mầm non Thạch Đạn)</t>
  </si>
  <si>
    <t>Trường Mầm non Thạch Đạn đang quản lý, sử dụng</t>
  </si>
  <si>
    <t>Điểm trường Còn Quyền (Trường Mầm non Thạch Đạn)</t>
  </si>
  <si>
    <t>thôn Bản Cưởm, xã Cao Lộc</t>
  </si>
  <si>
    <t>Điểm trường Nà Sla (Trường Mầm non Thạch Đạn)</t>
  </si>
  <si>
    <t>thôn Nà Sla, xã Cao Lộc</t>
  </si>
  <si>
    <t xml:space="preserve">UBND xã đã hoàn thành Bước 1 bàn giao, tiếp nhận tài sản chuyển giao theo QĐ số 33/QĐ-UBND ngày  08/01/2026 của UBND tỉnh; đang tiếp tục thực hiện Bước 2 - Chuyển giao về địa phương quản lý, xử lý để bố trí làm sân thể thao thôn Nà Sla </t>
  </si>
  <si>
    <t>Điểm trường Bản Roọc (Trường Mầm non Thạch Đạn)</t>
  </si>
  <si>
    <t>thôn Bản Roọc, xã Cao Lộc</t>
  </si>
  <si>
    <t>Điểm trường Nặm Tà (Trường Mầm non Lộc Yên)</t>
  </si>
  <si>
    <t>thôn Bản Giếng, xã Cao Lộc</t>
  </si>
  <si>
    <t>Trường Mầm non Lộc Yên đang quản lý, sử dụng</t>
  </si>
  <si>
    <t>Điểm trường Lục Luông (Trường Mầm non Lộc Yên)</t>
  </si>
  <si>
    <t>thôn Bản Dọn, xã Cao Lộc</t>
  </si>
  <si>
    <t>Khu A (Trường Mầm non Thanh Lòa)</t>
  </si>
  <si>
    <t>thôn Nà Làng, xã Cao Lộc</t>
  </si>
  <si>
    <t>Trường Mầm non Thanh Lòa đang quản lý, sử dụng</t>
  </si>
  <si>
    <t>Khu B (Trường Mầm non Thanh Lòa)</t>
  </si>
  <si>
    <t>Trường chính (Trường Tiểu học Thạch Đạn)</t>
  </si>
  <si>
    <t>Trường Tiểu học Thạch Đạn đang quản lý, sử dụng</t>
  </si>
  <si>
    <t>Điểm trường Bản Tàn (Trường Tiểu học Thạch Đạn)</t>
  </si>
  <si>
    <t>thôn Bản Tàn, xã Cao Lộc</t>
  </si>
  <si>
    <t>UBND xã đã hoàn thành Bước 1 bàn giao, tiếp nhận tài sản chuyển giao theo QĐ số 33/QĐ-UBND ngày  08/01/2026 của UBND tỉnh; đang tiếp tục thực hiện Bước 2 - Chuyển giao về địa phương quản lý, xử lý để làm NVH thôn Bản Tàn</t>
  </si>
  <si>
    <t>Điểm trường Khuôn Cuổng (Trường Tiểu học Thạch Đạn)</t>
  </si>
  <si>
    <t>thôn Khuôn Cuổng, xã Cao Lộc</t>
  </si>
  <si>
    <t>UBND xã đã chỉ đạo hoàn thành việc bàn giao, tiếp nhận tài sản điều chuyển theo QĐ số 330/QĐ-UBND ngày  25/02/2026 của UBND tỉnh. Hiện tại Điểm trường Khuôn Cuổng do Trường Mầm non Thạch Đạn đang quản lý, sử dụng</t>
  </si>
  <si>
    <t>Điểm trường Bản Roọc (Trường Tiểu học Thạch Đạn)</t>
  </si>
  <si>
    <t xml:space="preserve">Trường chính (Trường PTDTBT Tiểu học và THCS Lộc Yên) </t>
  </si>
  <si>
    <t>Trường PTDTBT Tiểu học và THCS Lộc Yên đang quản lý, sử dụng</t>
  </si>
  <si>
    <t>Trường PTDTBT Tiểu học và THCS Lộc Yên (Điểm trường Nà Mò)</t>
  </si>
  <si>
    <t>Trường PTDTBT Tiểu học và THCS Lộc Yên (Điểm trường Nà Mười)</t>
  </si>
  <si>
    <t>UBND xã đã chỉ đạo hoàn thành việc bàn giao, tiếp nhận tài sản điều chuyển theo QĐ số 330/QĐ-UBND ngày  25/02/2026 của UBND tỉnh. Hiện tại Điểm trường Nà Mười do Trường Mầm non Lộc Yên đang quản lý, sử dụng</t>
  </si>
  <si>
    <t>Điểm trường Lục Luông (Trường PTDTBT Tiểu học và THCS Lộc Yên)</t>
  </si>
  <si>
    <t>UBND xã đã chỉ đạo hoàn thành việc bàn giao, tiếp nhận tài sản điều chuyển theo QĐ số 330/QĐ-UBND ngày  25/02/2026 của UBND tỉnh. Hiện tại Điểm trường Lục Luông do Trường Mầm non Lộc Yên đang quản lý, sử dụng</t>
  </si>
  <si>
    <t>Trường chính (Trường PTDTBT TH&amp;THCS Thanh Lòa)</t>
  </si>
  <si>
    <t>Trường PTDTBT Tiểu học và THCS Thanh Lòa đang quản lý, sử dụng</t>
  </si>
  <si>
    <t>Điểm trường Bản Loà (Trường PTDTBT TH&amp;THCS Thanh Lòa)</t>
  </si>
  <si>
    <t>thôn Bản Lòa, xã Cao Lộc</t>
  </si>
  <si>
    <t>UBND xã đã hoàn thành Bước 1 bàn giao, tiếp nhận tài sản chuyển giao theo QĐ số 33/QĐ-UBND ngày  08/01/2026 của UBND tỉnh; đang tiếp tục thực hiện Bước 2 - Chuyển giao về địa phương quản lý, xử lý để làm sân chơi cho cộng đồng dân cư thôn Bản Lòa</t>
  </si>
  <si>
    <t>Điểm trường Co Khuất (Trường PTDTBT TH&amp;THCS Thanh Lòa)</t>
  </si>
  <si>
    <t>thôn Co Khuất, xã Cao Lộc</t>
  </si>
  <si>
    <t>UBND xã đã chỉ đạo hoàn thành việc bàn giao, tiếp nhận tài sản điều chuyển theo QĐ số 330/QĐ-UBND ngày  25/02/2026 của UBND tỉnh. Hiện tại Điểm trường Co Khuất do Trường Mầm non Thanh Lòa đang quản lý, sử dụng</t>
  </si>
  <si>
    <t>Trường PTDTBT THCS Thạch Đạn</t>
  </si>
  <si>
    <t>thôn Bản Đẩy, xã Cao Lộc</t>
  </si>
  <si>
    <t>Trường PTDTBT Tiểu học và THCS Thạch Đạn đang quản lý, sử dụng</t>
  </si>
  <si>
    <t>Trạm chính (Trạm Y tế xã Lộc Yên cũ) - Trạm Y tế xã Cao Lộc</t>
  </si>
  <si>
    <t>Thôn Bản Héc, xã Cao Lộc</t>
  </si>
  <si>
    <t>Điểm trạm Thanh Lòa (Trạm Y tế xã Thanh Lòa cũ)</t>
  </si>
  <si>
    <t xml:space="preserve">Thôn Nà Pheo, xã Cao Lộc
</t>
  </si>
  <si>
    <t>Điểm trạm Thạch Đạn (Trạm Y tế xã Thạch Đạn cũ) - Trạm Y tế xã Cao Lộc</t>
  </si>
  <si>
    <t>Trụ sở UBND thị trấn Đồng Đăng cũ</t>
  </si>
  <si>
    <t>22 đường Hoàng Văn Thụ, thôn Nam Quan, xã Đồng Đăng</t>
  </si>
  <si>
    <t>Đảng ủy - UBND xã đang quản lý, sử dụng</t>
  </si>
  <si>
    <t xml:space="preserve">Trụ sở xã Thuỵ Hùng cũ </t>
  </si>
  <si>
    <t>thôn Pò Nghiều, xã Đồng Đăng</t>
  </si>
  <si>
    <t>UB MTTQ xã, TT dịch vụ công ích đang sử dụng</t>
  </si>
  <si>
    <t>Trụ sở xã Bảo Lâm cũ</t>
  </si>
  <si>
    <t>thôn Còn Kéo, xã Đồng Đăng</t>
  </si>
  <si>
    <t>BCH Quân sự xã đang sử dụng</t>
  </si>
  <si>
    <t>UBND xã Phú Xá (cũ)</t>
  </si>
  <si>
    <t>thôn Phú Thịnh, xã Đồng Đăng</t>
  </si>
  <si>
    <t xml:space="preserve">Làm
văn hóa thôn </t>
  </si>
  <si>
    <t>Trường THCS Hồng Phong</t>
  </si>
  <si>
    <t>thôn Nà Lầm, xã Đồng Đăng</t>
  </si>
  <si>
    <t>Trường THCS Hồng Phong đang quản lý, sử dụng</t>
  </si>
  <si>
    <t>Trường THCS Thụy Hùng</t>
  </si>
  <si>
    <t>Trường THCS Thụy Hùng đang quản lý, sử dụng</t>
  </si>
  <si>
    <t>Trường THCS Đồng Đăng</t>
  </si>
  <si>
    <t>thôn Lò Rèn, xã Đồng Đăng</t>
  </si>
  <si>
    <t>Trường THCS Đồng Đăng đang quản lý, sử dụng</t>
  </si>
  <si>
    <t>Trường Tiểu học Hồng Phong</t>
  </si>
  <si>
    <t>thôn Còn Quyền, xã Đồng Đăng</t>
  </si>
  <si>
    <t>Trường Mầm non Đồng Đăng đang quản lý, sử dụng</t>
  </si>
  <si>
    <t>Trường chính (Trường Tiểu học Thụy Hùng)</t>
  </si>
  <si>
    <t>thôn Nhất Tâm, xã Đồng Đăng</t>
  </si>
  <si>
    <t>Điểm trường Hang Pài (Trường Tiểu học Thụy Hùng)</t>
  </si>
  <si>
    <t>thôn Còn Pheo, xã Đồng Đăng</t>
  </si>
  <si>
    <t>Trường chính (Trường TH và THCS Bảo Lâm)</t>
  </si>
  <si>
    <t>Trường TH và THCS Bảo Lâm đang quản lý, sử dụng</t>
  </si>
  <si>
    <t>Điểm trường Còn Háng (Trường TH và THCS Bảo Lâm)</t>
  </si>
  <si>
    <t>thôn Còn Háng, xã Đồng Đăng</t>
  </si>
  <si>
    <t>Trường THCS Bảo Lâm cũ (Trường TH và THCS Bảo Lâm)</t>
  </si>
  <si>
    <t>Làm nhà văn hóa thôn, sân chơi, bãi tập thôn Còn Kéo</t>
  </si>
  <si>
    <t xml:space="preserve"> Trường chính (Trường PTDTBT TH&amp;THCS Phú Xá)</t>
  </si>
  <si>
    <t>thôn Phú Sơn, xã Đồng Đăng</t>
  </si>
  <si>
    <t>Trường PTDTBT TH&amp;THCS Phú Xá đang quản lý, sử dụng</t>
  </si>
  <si>
    <t>Phân trường Thâm Mò (Trường PTDTBT TH&amp;THCS Phú Xá)</t>
  </si>
  <si>
    <t>thôn Thâm Mò, xã Đồng Đăng</t>
  </si>
  <si>
    <t>Trường Tiểu học Đồng Đăng</t>
  </si>
  <si>
    <t>thôn Nam Quan, xã Đồng Đăng</t>
  </si>
  <si>
    <t>Trường Tiểu học Đồng Đăng đang quản lý, sử dụng</t>
  </si>
  <si>
    <t>Trường Mầm non Hồng Phong</t>
  </si>
  <si>
    <t>thôn Còn Khoang - Pá Pài, xã Đồng Đăng</t>
  </si>
  <si>
    <t>Trường Mầm non Hồng Phong đang quản lý, sử dụng</t>
  </si>
  <si>
    <t>Trường chính (Trường Mầm non Thụy Hùng)</t>
  </si>
  <si>
    <t>Trường Mầm nonThụy Hùng đang quản lý, sử dụng</t>
  </si>
  <si>
    <t>Trường chính cũ (Trường Mầm non Thụy Hùng)</t>
  </si>
  <si>
    <t>Quyết định số 764/QĐ-UBND ngày 25/4/2026 của UBND tỉnh</t>
  </si>
  <si>
    <t>Dự kiến làm sân tập thể thao, điểm sinh hoạt cộng đồng thôn</t>
  </si>
  <si>
    <t>Cho dân ở nhờ do bị ảnh hưởng dự án Tuyến cao tốc</t>
  </si>
  <si>
    <t>Phân trường Pò Nghiều (Trường Mầm non Thụy Hùng)</t>
  </si>
  <si>
    <t>Dự kiến điểm sinh hoạt cộng đồng thôn</t>
  </si>
  <si>
    <t>Khu A (Trường Mầm non Bảo Lâm)</t>
  </si>
  <si>
    <t>Trường Mầm non Bảo Lâm đang quản lý, sử dụng</t>
  </si>
  <si>
    <t>Khu B (Trường Mầm non Bảo Lâm)</t>
  </si>
  <si>
    <t>Trường chính (Trường Mầm non Phú Xá)</t>
  </si>
  <si>
    <t xml:space="preserve"> thôn Phú Thịnh, xã Đồng Đăng </t>
  </si>
  <si>
    <t>Trường Mầm non Phú Xá đang quản lý, sử dụng</t>
  </si>
  <si>
    <t>Điểm trường Thâm Mò (Trường Mầm non Phú Xá)</t>
  </si>
  <si>
    <t xml:space="preserve"> thôn Thâm Mò, xã Đồng Đăng</t>
  </si>
  <si>
    <t>Trường Mầm non Đồng Đăng</t>
  </si>
  <si>
    <t>Trạm chính (Phòng khám ĐKKV Đồng Đăng) - Trạm Y tế xã Đồng Đăng</t>
  </si>
  <si>
    <t>Khu Hoàng Văn Thụ, xã Đồng Đăng</t>
  </si>
  <si>
    <t>Điểm trạm Hồng Phong (Trạm Y tế xã Hồng Phong cũ)  - Trạm Y tế xã Đồng Đăng</t>
  </si>
  <si>
    <t>Thôn Còn Quyền, xã Đồng Đăng</t>
  </si>
  <si>
    <t>Điểm trạm Phú Xá (Trạm Y tế xã Phú Xá cũ)  - Trạm Y tế xã Đồng Đăng</t>
  </si>
  <si>
    <t>Thôn Phú Thịnh, xã Đồng Đăng</t>
  </si>
  <si>
    <t>Cơ sở 1: Trạm Y tế xã Thụy Hùng cũ  - Trạm Y tế xã Đồng Đăng</t>
  </si>
  <si>
    <t>Thôn Pò Nghiều, xã Đồng Đăng</t>
  </si>
  <si>
    <t>Cơ sở 2: Trạm Y tế xã Thụy Hùng (cũ)  - Trạm Y tế xã Đồng Đăng</t>
  </si>
  <si>
    <t>Thôn Pò Nghiều</t>
  </si>
  <si>
    <t>Trạm Y tế Thị trấn Đồng Đăng cũ  - Trạm Y tế xã Đồng Đăng</t>
  </si>
  <si>
    <t>Số 3 ngõ 6 đường Nguyễn Đình Lộ, xã Đồng Đăng</t>
  </si>
  <si>
    <t>Điểm Trạm Y tế  Bảo Lâm  - Trạm Y tế xã Đồng Đăng</t>
  </si>
  <si>
    <t>Thôn Còn Kéo, xã Đồng Đăng</t>
  </si>
  <si>
    <t>Trạm phát lại truyền hình Đồng Đăng (Đội Văn hóa, Thể thao và Truyền thông khu vực Cao Lộc)</t>
  </si>
  <si>
    <t>Đội Quản lý thị trường số 2</t>
  </si>
  <si>
    <t>Đang hoàn thiện Hồ sơ để bàn giao về UBND xã Đồng Đăng</t>
  </si>
  <si>
    <t>UBND XÃ THUỴ HÙNG</t>
  </si>
  <si>
    <t>UBND XÃ THỤY HÙNG</t>
  </si>
  <si>
    <t>thôn Manh trên, xã Thụy Hùng</t>
  </si>
  <si>
    <t>Thôn Pác Cú, xã Thụy Hùng</t>
  </si>
  <si>
    <t>Điều chuyển cho Trạm Y tế xã tại Quyết định số 303/QĐ-UBND ngày 17/6/2026 của Chủ tịch UBND xã Thuỵ Hùng; đã ký biên bản bàn giao ngày 18/6</t>
  </si>
  <si>
    <t>Trụ sở UBND xã Thụy Hùng</t>
  </si>
  <si>
    <t>Thôn Pác Cáy, xã Thụy Hùng</t>
  </si>
  <si>
    <t>Điểm trường thôn Bản Manh (Trường mầm non Trùng Khánh)</t>
  </si>
  <si>
    <t>Thôn Manh Dưới, Xã Thụy Hùng</t>
  </si>
  <si>
    <t>Điểm trường thôn Bản Cháu (Trường mầm non Trùng Khánh)</t>
  </si>
  <si>
    <t>Thôn Bản Cháu, xã Thụy Hùng</t>
  </si>
  <si>
    <t>thôn Manh Trên, xã Thụy Hùng</t>
  </si>
  <si>
    <t>Điểm trường chính Trường TH và THCS xã Trùng Khánh - khu mới</t>
  </si>
  <si>
    <t>Thôn Manh trên xã Thụy Hùng</t>
  </si>
  <si>
    <t>Điểm trường thôn Pá Tặp (Trường TH và THCS xã Trùng Khánh)</t>
  </si>
  <si>
    <t>Thôn Pá Tặp xã Thụy Hùng</t>
  </si>
  <si>
    <t>Điểm trường thôn Nà Tồng Khu cũ (Trường TH và THCS xã Trùng Khánh)</t>
  </si>
  <si>
    <t>Thôn Nà Tồng xã Thụy Hùng</t>
  </si>
  <si>
    <t>Điểm trường thôn Nà Tồng Khu mới (Trường TH và THCS xã Trùng Khánh)</t>
  </si>
  <si>
    <t>Điểm trường thôn Bản Pẻn Khu đất trống (Trường TH và THCS xã Trùng Khánh)</t>
  </si>
  <si>
    <t>Thôn Bản Pẻn, xã Thụy Hùng</t>
  </si>
  <si>
    <t>Điểm trường Bản Pẻn Khu trường học (Trường TH-THCS Trùng Khánh)</t>
  </si>
  <si>
    <t>Điểm trường thôn Bản Cháu (Trường TH-THCS Trùng Khánh)</t>
  </si>
  <si>
    <t>Điểm trường chính thôn Đâng Van (Trường Mầm non xã Thanh Long)</t>
  </si>
  <si>
    <t>Điểm trường Pò Hén (Trường Mầm non xã Thanh Long)</t>
  </si>
  <si>
    <t>Thôn Bản Cáu, xã Thụy Hùng</t>
  </si>
  <si>
    <t>Điểm trường thôn Đâng Van (Trường Mầm non xã Thanh Long)</t>
  </si>
  <si>
    <t>Thôn Đâng Van, xã Thuỵ Hùng</t>
  </si>
  <si>
    <t>Điểm trường chính thôn Đâng Van (Trường Tiểu học Thanh Long)</t>
  </si>
  <si>
    <t>Thôn Đâng Van, xã Thụy Hùng</t>
  </si>
  <si>
    <t>Điểm trường thôn Bản Cáu (Trường Tiểu học Thanh Long)</t>
  </si>
  <si>
    <t>Điểm trường thôn Khau Khú (Trường Tiểu học Thanh Long)</t>
  </si>
  <si>
    <t>Thôn Khau Slung, xã Thụy Hùng</t>
  </si>
  <si>
    <t>Điểm trường thôn Nà Vạc (Trường TH Thanh Long)</t>
  </si>
  <si>
    <t>Thôn Nà Vạc, xã Thụy Hùng</t>
  </si>
  <si>
    <t>Điểm trường thôn Nà Liền (Trường Tiểu học Thanh Long)</t>
  </si>
  <si>
    <t>Thôn Nà Liền, xã Thụy Hùng</t>
  </si>
  <si>
    <t>Trường THCS xã Thanh Long</t>
  </si>
  <si>
    <t>Trường mầm non xã Thuỵ Hùng</t>
  </si>
  <si>
    <t>Thôn Bản Tả , xã Thụy Hùng</t>
  </si>
  <si>
    <t>Điểm trường thôn Pác Cáy (Trường TH&amp;THCS xã Thụy Hùng)</t>
  </si>
  <si>
    <t>Điểm trường thôn Pò Mu (Trường TH&amp;THCS xã Thụy Hùng)</t>
  </si>
  <si>
    <t>Thôn Còn Ngòa, xã Thụy Hùng</t>
  </si>
  <si>
    <t>Điểm thôn Khuổi Thâm (Trường TH&amp;THCS xã Thụy Hùng)</t>
  </si>
  <si>
    <t>Thôn Khuổi Thâm, xã Thụy Hùng</t>
  </si>
  <si>
    <t>Điều chuyển cho Trường Mầm non xã Thụy hùng tại QĐ 286/QĐ-UBND ngày 11/02/2026</t>
  </si>
  <si>
    <t>Điểm trường Nà So (Trường TH&amp;THCS xã Thụy Hùng)</t>
  </si>
  <si>
    <t>Thôn Nà So - Nà Luông xã Thụy Hùng</t>
  </si>
  <si>
    <t>Trạm chính (Trạm Y tế xã Thanh Long cũ cơ sở 1)</t>
  </si>
  <si>
    <t xml:space="preserve">Trạm chính (Trạm Y tế xã Thanh Long cũ cơ sở 2) </t>
  </si>
  <si>
    <t xml:space="preserve">Điểm trạm Trùng Khánh (Trạm Y tế xã Trùng Khánh cũ) </t>
  </si>
  <si>
    <t>Thôn Pá Tặp, xã Thụy Hùng</t>
  </si>
  <si>
    <t>Trạm Y tế xã Thụy Hùng (cũ)</t>
  </si>
  <si>
    <t>Điều chuyển cho UBND xã Thuỵ Hùng quản lý, sử dụng</t>
  </si>
  <si>
    <t>Nhà văn hoá xã Thanh Long (cũ)</t>
  </si>
  <si>
    <t>Đang sử dụng làm nhà văn hóa xã Thụy Hùng (mới)</t>
  </si>
  <si>
    <t>Trạm phát thanh truyền hình
Thuỵ Hùng  (Đội Văn hóa, Thể thao và Truyền thông khu vực Văn Lãng)</t>
  </si>
  <si>
    <t>UBND XÃ HOÀNG VĂN THỤ</t>
  </si>
  <si>
    <t>Trụ sở Đảng ủy - HĐND và UBND xã Hoàng Văn Thụ</t>
  </si>
  <si>
    <t>Thôn Tà Lài, xã Hoàng Văn Thụ</t>
  </si>
  <si>
    <t>Trụ sở HĐNĐ, UBMTTQ và các Đoàn thể xã Hoàng Văn Thụ</t>
  </si>
  <si>
    <t>Thôn Thuận Lợi, xã Hoàng Văn Thụ</t>
  </si>
  <si>
    <t>Trụ sở BCH quân sự xã ( trụ sở UBND xã Tân Thanh cũ)</t>
  </si>
  <si>
    <t>Thôn Bản Thẩu, xã Hoàng Văn Thụ</t>
  </si>
  <si>
    <t>Trụ sở UBND xã Hồng Thái 1 (cũ)</t>
  </si>
  <si>
    <t>Thôn Bản Nhùng, xã Hoàng Văn Thụ</t>
  </si>
  <si>
    <t>Trụ sở UBND xã Hồng Thái 2 (cũ)</t>
  </si>
  <si>
    <t>Trụ sở UBND xã Nhạc Kỳ 1 (cũ)</t>
  </si>
  <si>
    <t>Thôn Nà Éc, xã Hoàng Văn Thụ</t>
  </si>
  <si>
    <t>Trụ sở UBND xã Nhạc Kỳ 2 (cũ)</t>
  </si>
  <si>
    <t>Trường THCS Tân Thanh</t>
  </si>
  <si>
    <t>Thôn Khu 2, xã Hoàng Văn Thụ</t>
  </si>
  <si>
    <t>Trường THCS Tân Mỹ</t>
  </si>
  <si>
    <t>Thôn Nhân Hòa, xã Hoàng Văn Thụ</t>
  </si>
  <si>
    <t>Trường chính (Trường PTDTBT TH và THCS Nhạc Kỳ)</t>
  </si>
  <si>
    <t>Thôn Còn Tẩu, xã Hoàng Văn Thụ</t>
  </si>
  <si>
    <t>Điểm trường thôn Khun Phung (Trường PTDTBT TH và THCS Nhạc Kỳ)</t>
  </si>
  <si>
    <t>Thôn Khun Phung, xã Hoàng Văn Thụ</t>
  </si>
  <si>
    <t>Điểm trường thôn Pá Đa (Trường PTDTBT TH và THCS Nhạc Kỳ)</t>
  </si>
  <si>
    <t>Thôn Pá Đa, xã Hoàng Văn thụ</t>
  </si>
  <si>
    <t>Điểm trường thôn Lương Thác (Trường PTDTBT TH và THCS Nhạc Kỳ)</t>
  </si>
  <si>
    <t>Thôn Lương Thác, xã Hoàng Văn Thụ</t>
  </si>
  <si>
    <t>Trường chính (Trường TH và THCS Hồng Thái)</t>
  </si>
  <si>
    <t>Điểm trường thôn Lùng Đúc (Trường TH và THCS Hồng Thái)</t>
  </si>
  <si>
    <t>Thôn Lùng Đúc, xã Hoàng Văn Thụ</t>
  </si>
  <si>
    <t>Điểm trường thôn Lậu Cáy (Trường TH và THCS Hồng Thái)</t>
  </si>
  <si>
    <t>Thôn Lậu Cáy, xã Hoàng Văn Thụ</t>
  </si>
  <si>
    <t>Điểm trường thôn Pác Bó (Trường TH và THCS Hồng Thái)</t>
  </si>
  <si>
    <t>Thôn Pác Bó, xã Hoàng Văn Thụ</t>
  </si>
  <si>
    <t>Trường chính (Trường Tiểu học Tân Thanh)</t>
  </si>
  <si>
    <t>Thôn Khu 2 xã Hoàng Văn Thụ</t>
  </si>
  <si>
    <t>Điểm trường Hang Đán (Trường Tiểu học Tân Thanh)</t>
  </si>
  <si>
    <t>Thôn Nà Tồng, xã Hoàng Văn Thụ</t>
  </si>
  <si>
    <t>Điểm trường Nà Han (Trường Tiểu học Tân Thanh)</t>
  </si>
  <si>
    <t>Thôn Nà Han, xã Hoàng Văn Thụ</t>
  </si>
  <si>
    <t>Trường chính (Trường Tiểu học Tân Mỹ)</t>
  </si>
  <si>
    <t>Điểm trường thôn Pác Luống (Trường Tiểu học Tân Mỹ)</t>
  </si>
  <si>
    <t>Thôn Pác Luống, xã Hoàng Văn Thụ</t>
  </si>
  <si>
    <t>Điểm trường thôn Pò Chài (Trường Tiểu học Tân Mỹ)</t>
  </si>
  <si>
    <t>Thôn Pò Chài, xã Hoàng Văn Thụ</t>
  </si>
  <si>
    <t>Điểm trường thôn Cốc Nam (Trường Tiểu học Tân Mỹ)</t>
  </si>
  <si>
    <t>Thôn Cốc Nam, xã Hoàng Văn Thụ</t>
  </si>
  <si>
    <t>Điểm trường Khun Chặm (Trường Tiểu học Tân Mỹ)</t>
  </si>
  <si>
    <t>Thôn Quyết Tiến, xã Hoàng Văn Thụ</t>
  </si>
  <si>
    <t>Điểm trường thôn Đông Slong (Trường Tiểu học Tân Mỹ)</t>
  </si>
  <si>
    <t>Thôn Nà Mò, xã Hoàng Văn Thụ</t>
  </si>
  <si>
    <t>Trường chính (Trường Tiểu học Hoàng Văn Thụ)</t>
  </si>
  <si>
    <t>Điểm trường thôn Cốc Mặn (Trường Tiểu học Hoàng Văn Thụ)</t>
  </si>
  <si>
    <t>Thôn Cốc Mặn, xã Hoàng Văn Thụ</t>
  </si>
  <si>
    <t>Điểm trường thôn Nà Pàn (Trường Tiểu học Hoàng Văn Thụ)</t>
  </si>
  <si>
    <t>Thôn Nà Pàn, xã Hoàng Văn Thụ</t>
  </si>
  <si>
    <t>Trường Mầm non Tân Thanh</t>
  </si>
  <si>
    <t>Trường chính (Trường Mầm non Tân Mỹ)</t>
  </si>
  <si>
    <t>Thôn Nà Lẹng, xã Hoàng Văn Thụ</t>
  </si>
  <si>
    <t>Điểm trường thôn Tà Lài (Trường Mầm non Tân Mỹ)</t>
  </si>
  <si>
    <t>Trường Mầm non Nhạc Kỳ</t>
  </si>
  <si>
    <t>Trường Mầm non Hồng Thái</t>
  </si>
  <si>
    <t>Trạm chính (Trạm Y tế xã Tân Thanh cũ cơ sở 1)</t>
  </si>
  <si>
    <t>thôn khu 1, xã Hoàng Văn Thụ</t>
  </si>
  <si>
    <t>Điểm trạm Hoàng Văn Thụ (Trạm Y tế xã Hoàng Văn Thụ cũ)</t>
  </si>
  <si>
    <t>thôn Quyết Thắng, xã Hoàng Văn Thụ</t>
  </si>
  <si>
    <t>Điểm trạm Nhạc Kỳ (Trạm Y tế xã Nhạc Kỳ cũ)</t>
  </si>
  <si>
    <t>thôn Nà Éc, xã Hoàng Văn Thụ</t>
  </si>
  <si>
    <t>Điểm trạm Hồng Thái (Trạm Y tế xã Hồng Thái cũ)</t>
  </si>
  <si>
    <t>thôn Bản Nhùng, xã Hoàng Văn Thụ</t>
  </si>
  <si>
    <t>Trạm Y tế xã Tân Mỹ (cũ)</t>
  </si>
  <si>
    <t>thôn Tà Lài, xã Hoàng Văn Thụ</t>
  </si>
  <si>
    <t>Điều chuyển cho UBND xã Tân Mỹ quản lý, sử dụng</t>
  </si>
  <si>
    <t>Trạm Y tế xã Tân Thanh (cũ) cơ sở 2</t>
  </si>
  <si>
    <t>thôn Bản Thẩu, xã Hoàng Văn Thụ</t>
  </si>
  <si>
    <t>UBND XÃ VĂN LÃNG</t>
  </si>
  <si>
    <t>UBND xã Bắc Việt (cũ)</t>
  </si>
  <si>
    <t>GCNQSDĐ số AG978570 ngày 30/6/2008 do UBND tỉnh cấp, diện tích: 1.120,73m2, thực tế là 1.386,1m2</t>
  </si>
  <si>
    <t>Trụ sở UBND xã Bắc La cũ (trụ sở mới)</t>
  </si>
  <si>
    <t>Thôn Tân Lập, xã Văn Lãng</t>
  </si>
  <si>
    <t>Chưa được cấp GCNQSDĐ (Tạm thời bố trí làm trụ sở làm việc cho Ban chỉ huy quân sự xã)</t>
  </si>
  <si>
    <t>Trụ sở UBND xã Bắc La cũ (trụ sở cũ)</t>
  </si>
  <si>
    <t>Thôn Nặm Slù, xã Văn Lãng</t>
  </si>
  <si>
    <t>Trụ sở Đảng ủy xã Văn Lãng (sử dụng trụ sở UBND xã Tân Tác cũ)</t>
  </si>
  <si>
    <t>Thôn Bản Cấn, xã Văn Lãng</t>
  </si>
  <si>
    <t>GCNQSDĐ số BP 195532 số vào sổ CT 02192, ngày 10/01/2014 do UBND tỉnh cấp, diện tích 3.808,9m2</t>
  </si>
  <si>
    <t>Trường THCS xã Bắc Việt</t>
  </si>
  <si>
    <t>Thôn Tà Coóc, xã Văn Lãng</t>
  </si>
  <si>
    <t>GCNQSDĐ số H 962260 cấp ngày 16/9/1997 do UBND tỉnh cấp, diện tích 4.800m2, thực tế đo đạc: 3.910m2</t>
  </si>
  <si>
    <t>Trường chính (Trường TH&amp;THCS  xã Bắc Việt)</t>
  </si>
  <si>
    <t>Thôn Nà Lẹng, xã Văn Lãng</t>
  </si>
  <si>
    <t>Quyết định giao đất số 2179/QD-UBND ngày 23/10/2020 để sử dụng vào mục đích xây dựng cơ sở giáo dục và đào tạo, diện tích giao: 3245.5m2</t>
  </si>
  <si>
    <t>Điểm trường Liên Hợp (Trường TH&amp;THCS  xã Bắc Việt)</t>
  </si>
  <si>
    <t>Thôn Liên Hợp, xã Văn Lãng</t>
  </si>
  <si>
    <t>GCNQSDĐ số AG978581 cấp năm 2008 do UBND tỉnh cấp</t>
  </si>
  <si>
    <t>Trường chính (Trường PTDTBT THCS Bắc La)</t>
  </si>
  <si>
    <t>GCNQSDĐ số CR508958, số vào sổ CT 04542 cấp ngày 24/4/2019 do UBND tỉnh cấp, diện tích 3630,5m2</t>
  </si>
  <si>
    <t>Điểm trường Còn Slù (Trường PTDTBT THCS Bắc La)</t>
  </si>
  <si>
    <t>Thôn Còn Slù, xã Văn Lãng</t>
  </si>
  <si>
    <t>Trường chính (Trường PTDTBT TH Bắc La)</t>
  </si>
  <si>
    <t>Thôn Tân Lập xã Văn Lãng</t>
  </si>
  <si>
    <t>GCNQSDĐ số H 962240 ngày 16/9/1997 do UBND tỉnh cấp, diện tích: 1505,0m2 </t>
  </si>
  <si>
    <t>Điểm trường Nà Sòm (Trường PTDTBT TH Bắc La)</t>
  </si>
  <si>
    <t>Thôn Nà Sòm</t>
  </si>
  <si>
    <t>GCNQSDĐ số H 962241 ngày 16/9/1997 do UBND tỉnh cấp, diện tích 875m2</t>
  </si>
  <si>
    <t>Điểm trường Cốc Pục (Trường PTDTBT TH Bắc La)</t>
  </si>
  <si>
    <t>Thôn Cốc Pục</t>
  </si>
  <si>
    <t>GCNQSDĐĐ số BP 195529 ngày 10/01/2014 do UBND tỉnh cấp, diện tích 503,5m2</t>
  </si>
  <si>
    <t>Trường chính (Trường Tiểu học Tân Tác)</t>
  </si>
  <si>
    <t>Thôn Bản Cấn</t>
  </si>
  <si>
    <t>GCNQSDĐ số H 962202 ngày 16/9/1997 do UBND tỉnh cấp, diện tích 1500 m2</t>
  </si>
  <si>
    <t>Điểm trường Nà Mần (Trường Tiểu học Tân Tác)</t>
  </si>
  <si>
    <t>Thôn Nà Mần, Khau Slung</t>
  </si>
  <si>
    <t>GCNQSDĐ số H 962203 ngày 16/9/1997 do UBND tỉnh cấp, diện tích là 875,0m2</t>
  </si>
  <si>
    <t>Trường chính (Trường Tiểu học xã Thành Hoà)</t>
  </si>
  <si>
    <t>Thôn Bản Mìn xã Văn Lãng</t>
  </si>
  <si>
    <t>GCNQSDĐ số H962227 ngày 16/9/1997 do UBND tỉnh cấp, diện tích: 1463,0m2</t>
  </si>
  <si>
    <t>Điểm trường Bản Án (Trường Tiểu học xã Thành Hoà)</t>
  </si>
  <si>
    <t>Thôn Bản Án xã Văn Lãng</t>
  </si>
  <si>
    <t>GCNQSDĐ số BP 195516 ngày 08/12/2013 do UBND tỉnh cấp, diện tích: 774,5m2</t>
  </si>
  <si>
    <t>Điểm trường Bản Nam (Trường Tiểu học xã Thành Hoà)</t>
  </si>
  <si>
    <t>Thôn Bản Nam xã Văn Lãng</t>
  </si>
  <si>
    <t>GCNQSDĐ số BP 195515 ngày 10/01/2014 do UBND tỉnh cấp, diện tích 953,8m2</t>
  </si>
  <si>
    <t>Trường Mầm non xã Bắc Việt</t>
  </si>
  <si>
    <t>Thôn Nà Lẹng xã Văn Lãng</t>
  </si>
  <si>
    <t>Quyết định số 1838/QĐ-UBND ngày 18/9/2021 UBND tỉnh giao đất cho trường, diện tích: 2820.5m2</t>
  </si>
  <si>
    <t>Trường Mầm non xã Bắc La</t>
  </si>
  <si>
    <t>Thôn Còn Sù xã Văn Lãng</t>
  </si>
  <si>
    <t>Chưa được cấp GCNQSDĐ</t>
  </si>
  <si>
    <t>Trường Mầm non Thành Hoà</t>
  </si>
  <si>
    <t>Thôn Thống Nhất xã Văn Lãng</t>
  </si>
  <si>
    <t>Điểm trạm Bắc La (Trạm Y tế xã Bắc La cũ) - Trạm Y tế xã Văn Lãng</t>
  </si>
  <si>
    <t>Điểm trạm Thành Hoà (Trạm Y tế xã Thành Hòa cũ) - Trạm Y tế xã Văn Lãng</t>
  </si>
  <si>
    <t>Thôn Thống Nhất, xã Văn Lãng</t>
  </si>
  <si>
    <t>Trạm Y tế xã Tân Tác - Trạm Y tế xã Văn Lãng</t>
  </si>
  <si>
    <t>Điều chuyển cho UBND xã Văn Lãng quản lý, sử dụng</t>
  </si>
  <si>
    <t xml:space="preserve">Trạm y tế xã Văn Lãng </t>
  </si>
  <si>
    <t>Thôn Tà Cóoc, xã Văn Lãng</t>
  </si>
  <si>
    <t>UBND XÃ HỘI HOAN</t>
  </si>
  <si>
    <t>Trụ sở UBND xã Hội Hoan (cũ)</t>
  </si>
  <si>
    <t>thôn Bản Kìa, xã Hội Hoan</t>
  </si>
  <si>
    <t>Trụ sở Đảng ủy, UBND xã Hội Hoan (sử dụng trụ sở mới UBND xã Hội Hoan)</t>
  </si>
  <si>
    <t>Trụ sở UBND xã Nam La (cũ)</t>
  </si>
  <si>
    <t>Thôn Đồng Tâm, xã Hội Hoan</t>
  </si>
  <si>
    <t>Trụ sở MTTQ và đoàn thể của xã (sử dụng trụ sở UBND xã Gia Miễn cũ)</t>
  </si>
  <si>
    <t>Thôn Bản Cáp  xã Hội Hoan</t>
  </si>
  <si>
    <t>Trường chính thôn Bản Kìa (Trường mầm non Hội Hoan)</t>
  </si>
  <si>
    <t>Thôn Bản Kìa, xã Hội Hoan</t>
  </si>
  <si>
    <t>Điểm trường Phiêng Liệt (Trường mầm non Hội Hoan)</t>
  </si>
  <si>
    <t>thôn Phiêng Liệt xã Hội Hoan</t>
  </si>
  <si>
    <t>Trường chính thôn Bản Kìa (Trường PTDTBT TH Hội Hoan)</t>
  </si>
  <si>
    <t>Điểm trường thôn Phiêng Liệt (Trường PTDTBT TH Hội Hoan)</t>
  </si>
  <si>
    <t>thôn Phiêng Liệt, xã Hội Hoan</t>
  </si>
  <si>
    <t>Điểm trường thôn Cốc Lào (Trường PTDTBT TH Hội Hoan)</t>
  </si>
  <si>
    <t>thôn Cốc Lào, xã Hội Hoan</t>
  </si>
  <si>
    <t>Điểm trường thôn Cốc Lào mới (Trường PTDTBT TH Hội Hoan)</t>
  </si>
  <si>
    <t>Điểm trường thôn Co Tào cũ (Trường PTDTBT TH Hội Hoan)</t>
  </si>
  <si>
    <t>thôn Co Tào, xã Hội Hoan</t>
  </si>
  <si>
    <t>Điểm trường thôn Co Tào mới (Trường PTDTBT TH Hội Hoan)</t>
  </si>
  <si>
    <t>Trường PTDTBT THCS Hội Hoan</t>
  </si>
  <si>
    <t>Thôn Bản Kìa xã Hội Hoan</t>
  </si>
  <si>
    <t>Điểm trường thôn Đồng Tâm (Trường mầm non Nam La)</t>
  </si>
  <si>
    <t>thôn Đồng Tâm, xã Hội Hoan</t>
  </si>
  <si>
    <t>Điểm trường thôn Tác Chiến (Trường mầm non Nam La)</t>
  </si>
  <si>
    <t>thôn Tác Chiến, xã Hội Hoan</t>
  </si>
  <si>
    <t>Điểm trường thôn Bình Độ (Trường mầm non Nam La)</t>
  </si>
  <si>
    <t>thôn Bình Độ, xã Hội Hoan</t>
  </si>
  <si>
    <t>Điểm trường chính thôn Đồng Tâm (Trường PTDTBT TH Nam La)</t>
  </si>
  <si>
    <t>thôn Đồng Tâm xã Hội Hoan</t>
  </si>
  <si>
    <t>Điểm trường thôn Bình Độ (Trường PTDTBT TH Nam La)</t>
  </si>
  <si>
    <t>thôn Bình Độ xã Hội Hoan</t>
  </si>
  <si>
    <t>Điểm trường thôn Nặm Hép (Trường PTDTBT TH Nam La)</t>
  </si>
  <si>
    <t>thôn Nặm Hép, xã Hội Hoan</t>
  </si>
  <si>
    <t>Trường PTDTBT THCS Nam La</t>
  </si>
  <si>
    <t>Điểm trường thôn Bản Bẻng (Trường PTDTBT TH Hội Hoan)</t>
  </si>
  <si>
    <t>thôn Bản Bẻng, xã Hội Hoan</t>
  </si>
  <si>
    <t>Điểm trường thôn Co Sả (Trường PTDTBT TH Hội Hoan)</t>
  </si>
  <si>
    <t>thôn Khuổi Toọc xã Hội Hoan</t>
  </si>
  <si>
    <t>Trường chính thôn Bản Cáp (Trường mầm non Gia Miễn)</t>
  </si>
  <si>
    <t>thôn Bản Cáp, xã Hội Hoan</t>
  </si>
  <si>
    <t>Điểm trường Quảng Sơn (Trường mầm non Gia Miễn)</t>
  </si>
  <si>
    <t>Thôn Quảng Sơn xã Hội Hoan</t>
  </si>
  <si>
    <t>Điểm trường Hua Kiều (Trường mầm non Gia Miễn)</t>
  </si>
  <si>
    <t>Thôn Cương Quyết, xã Hội Hoan</t>
  </si>
  <si>
    <t>Trường chính thôn Bản Cáp (Trường Tiểu học Gia Miễn)</t>
  </si>
  <si>
    <t>Điểm trường  Hua Kiều (Trường Tiểu học Gia Miễn)</t>
  </si>
  <si>
    <t>Điểm trường thôn Quảng Sơn 2 (Trường Tiểu học Gia Miễn)</t>
  </si>
  <si>
    <t>Thôn Quảng Sơn, xã Hội Hoan</t>
  </si>
  <si>
    <t>Điểm trường thôn Quảng Sơn 1 (Trường Tiểu học Gia Miễn)</t>
  </si>
  <si>
    <t>Điểm trường Bản Pục (Trường Tiểu học Gia Miễn)</t>
  </si>
  <si>
    <t>Điểm trường Pác Cáp (Trường Tiểu học Gia Miễn)</t>
  </si>
  <si>
    <t>thôn Quảng Lộng, xã Hội Hoan</t>
  </si>
  <si>
    <t>Điểm trường Pò Mánh (Trường Tiểu học Gia Miễn)</t>
  </si>
  <si>
    <t>Thôn Pó Mánh, xã Hội Hoan</t>
  </si>
  <si>
    <t>Trường THCS xã Gia Miễn</t>
  </si>
  <si>
    <t>Trạm chính (Trạm Y tế xã Hội Hoan cũ) - Trạm Y tế xã Hội Hoan</t>
  </si>
  <si>
    <t>Điểm trạm Gia Miễn (Trạm Y tế xã Gia Miễn cũ) - Trạm Y tế xã Hội Hoan</t>
  </si>
  <si>
    <t>Thôn Bản Cáp, xã Hội Hoan</t>
  </si>
  <si>
    <t>Trạm y tế xã Hội Hoan (xã Nam La cũ) - Trạm Y tế xã Hội Hoan</t>
  </si>
  <si>
    <t>Thôn Hòa Lạc, xã Hội Hoan</t>
  </si>
  <si>
    <t>Đường 19/8, Thôn An Ninh, xã Hữu Lũng</t>
  </si>
  <si>
    <t>VP HĐND và UBND huyện cũ - Trụ sở cơ quan Thi hành án cũ</t>
  </si>
  <si>
    <t>Thôn An Thịnh, xã Hữu lũng</t>
  </si>
  <si>
    <t>Thôn An Thịnh, xã Hữu Lũng</t>
  </si>
  <si>
    <t>UBND tỉnh đã có Quyết định số 439/QĐ-UBND ngày 14/3/2026 về việc thu hồi giao cho Viện Kiểm sát nhân dân tỉnh Lạng Sơn sử dụng tạm thời trong thời gian đầu tư xây dựng trụ sở làm việc mới.</t>
  </si>
  <si>
    <t>Trụ sở làm việc của BCHQS xã (Mảnh đất 2)</t>
  </si>
  <si>
    <t>Khu An Thịnh, xã Hữu lũng</t>
  </si>
  <si>
    <t>Mảnh đất 3 (Trung tâm Dân số-KHHGĐ cũ)</t>
  </si>
  <si>
    <t>Điều chuyển cho Trạm Y tế xã quản lý, sử dụng tại Quyết định số 647/QĐ-UBND ngày 17/6/2026 của Chủ tịch UBND xã Hũu Lũng; đã ký biên bản bàn giao</t>
  </si>
  <si>
    <t>Thôn Ngòi Na, xã Hữu Lũng</t>
  </si>
  <si>
    <t>Chuyển đổi công năng làm nhà văn hóa thôn tại Quyết định số 625/QĐ-UBND ngày 10/6/2026 của UBND xã Hữu Lũng</t>
  </si>
  <si>
    <t>Điều chuyển cho Viện kiểm sát nhân dân tỉnh quản lý, sử dụng theo Quyết định số 827/QĐ-UBND ngày 08/5/2026 của Chủ tịch UBND tinh; đã ký Biên bản bàn giao</t>
  </si>
  <si>
    <t>Thôn Tân Hoa, xã Hữu Lũng</t>
  </si>
  <si>
    <t>Chuyển đổi công năng thành nơi sinh hoạt cộng đồng tại Quyết định số 625/QĐ-UBND ngày 10/6/2026 của UBND xã Hữu Lũng</t>
  </si>
  <si>
    <t xml:space="preserve"> </t>
  </si>
  <si>
    <t xml:space="preserve"> Huyện ủy Hữu Lũng (cũ )
</t>
  </si>
  <si>
    <t>Thôn An Ninh, xã Hữu Lũng</t>
  </si>
  <si>
    <t xml:space="preserve">Trung tâm Bồi dưỡng chính trị huyện (cũ )
</t>
  </si>
  <si>
    <t xml:space="preserve"> Thôn An Thịnh, xã Hữu Lũng</t>
  </si>
  <si>
    <t>Trường THCS Hữu Lũng</t>
  </si>
  <si>
    <t>số 72, đường Chu Văn An,  Thôn Tân Lập, Xã Hữu Lũng</t>
  </si>
  <si>
    <t>Trường THCS Đồng Tân</t>
  </si>
  <si>
    <t>Trường THCS xã Sơn Hà</t>
  </si>
  <si>
    <t>Thôn Ao Đẫu, xã Hữu Lũng</t>
  </si>
  <si>
    <t xml:space="preserve">Trường THCS Hồ Sơn, </t>
  </si>
  <si>
    <t>Thôn Tân Hoà, xã Hữu Lũng</t>
  </si>
  <si>
    <t>Mảnh đất số 1 -Trường tiểu học 1 Hữu Lũng</t>
  </si>
  <si>
    <t>Mảnh đất số 2 - Trường tiểu học 1 Hữu Lũng</t>
  </si>
  <si>
    <t>Trường TH 2 Hữu Lũng</t>
  </si>
  <si>
    <t>Trường học - Trường TH xã Đồng Tân</t>
  </si>
  <si>
    <t>Khu đất trống - Trường TH xã Đồng Tân</t>
  </si>
  <si>
    <t>Trường TH Sơn Hà</t>
  </si>
  <si>
    <t>Điểm trường chính thôn Nhất Hà- Tiểu học Hồ Sơn</t>
  </si>
  <si>
    <t>Điểm trường thôn Tám Nhăm- Trường TH Hồ Sơn</t>
  </si>
  <si>
    <t>Trường MN Lâm Trường</t>
  </si>
  <si>
    <t>Trường MN Liên Cơ</t>
  </si>
  <si>
    <t xml:space="preserve">Trường MN Vĩnh Thịnh, </t>
  </si>
  <si>
    <t>Đất trường chính - Trường MN xã Đồng Tân</t>
  </si>
  <si>
    <t>Điểm trường Đồng Heo - Trường MN xã Đồng Tân</t>
  </si>
  <si>
    <t>MN Sơn Hà -Điểm trường thôn Nhị Hà</t>
  </si>
  <si>
    <t>Chuyển đổi công năng làm nhà văn hoá thôn tại Quyết định số 578/QĐ-UBND ngày 23/5/2026 của UBND xã Hữu Lũng</t>
  </si>
  <si>
    <t>Điểm trường thôn Tám Nhăm - Trường MN xã Hồ Sơn</t>
  </si>
  <si>
    <t>Khu đất thứ 2: Trường MN xã Hồ Sơn</t>
  </si>
  <si>
    <t>Trạm chính (Trạm Y tế xã Hồ Sơn cũ cơ sở 1) -Trạm Y tế xã Hữu Lũng</t>
  </si>
  <si>
    <t>Điểm trạm Hữu Lũng (Trạm Y tế thị trấn Hữu Lũng cũ cơ sở 2) - Trạm Y tế xã Hữu Lũng</t>
  </si>
  <si>
    <t>khu Ngòi Na, xã Hữu Lũng</t>
  </si>
  <si>
    <t>Thôn Rừng Dong, xã Hữu Lũng</t>
  </si>
  <si>
    <t>thôn Na Hoa, xã Hữu Lũng</t>
  </si>
  <si>
    <t>khu An Ninh, xã Hữu Lũng</t>
  </si>
  <si>
    <t>Nhà số 1: trụ sở chính (Đội Văn hóa, Thể thao và Truyền thông khu vực Hữu Lũng)</t>
  </si>
  <si>
    <t>Khu An Ninh, xã Hữu Lũng</t>
  </si>
  <si>
    <t>Nhà số 2:Nhà tập và thi đấu ( Đội Văn hóa, Thể thao và Truyền thông khu vực Hữu Lũng)</t>
  </si>
  <si>
    <t>Đất sân vận động Hữu Lũng ( Đội Văn hóa, Thể thao và Truyền thông khu vực Hữu Lũng)</t>
  </si>
  <si>
    <t>Nhà làm việc của đội chiếu bóng lưu động Hữu Lũng (Trung tâm Văn hóa tỉnh)</t>
  </si>
  <si>
    <t>Khu Tân Mỹ I, xã Hữu Lũng</t>
  </si>
  <si>
    <t>Trụ sở Chi nhánh Dịch vụ nông nghiệp khu vực Hữu Lũng (Trạm Khuyến nông cũ)</t>
  </si>
  <si>
    <t>Xã Hữu Lũng</t>
  </si>
  <si>
    <t>Trụ sở Chi nhánh Dịch vụ nông nghiệp khu vực Hữu Lũng (Trạm Thú y cũ)</t>
  </si>
  <si>
    <t>Trụ sở Chi nhánh Dịch vụ nông nghiệp khu vực Hữu Lũng (Gian hàng Ocop)</t>
  </si>
  <si>
    <t>Điểm trường Thôn Chùa, trường MN Yên Thịnh (đã thực hiện điều chuyển cho MTTQ)</t>
  </si>
  <si>
    <t xml:space="preserve">Thôn Đoàn Kết, xã Hữu Liên </t>
  </si>
  <si>
    <t>Trường Mầm non Yên Thịnh</t>
  </si>
  <si>
    <t>Thôn Gò Mãm, xã Hữu Liên</t>
  </si>
  <si>
    <t>Trường Mầm Non Hữu Liên</t>
  </si>
  <si>
    <t>Thôn Liên Hợp, xã Hữu Liên</t>
  </si>
  <si>
    <t>Trường chính (Trường Tiểu học Yên Thịnh)</t>
  </si>
  <si>
    <t>Điểm trường thôn Làng Áng (Trường Tiểu học Yên Thịnh)</t>
  </si>
  <si>
    <t>Thôn Làng Áng, xã Hữu Liên</t>
  </si>
  <si>
    <t>Trường chính (Trường Tiểu học Hữu Liên)</t>
  </si>
  <si>
    <t>Phân trường thôn Ba Lẹng (Trường Tiểu học Hữu Liên)</t>
  </si>
  <si>
    <t>Thôn Ba Lẹng, xã Hữu Liên</t>
  </si>
  <si>
    <t>Phân trường thôn Làng Que (Trường Tiểu học Hữu Liên)</t>
  </si>
  <si>
    <t>Thôn Làng Que, xã Hữu Liên</t>
  </si>
  <si>
    <t>Phân trường thôn Lân Châu (Trường Tiểu học Hữu Liên)</t>
  </si>
  <si>
    <t>Thôn Lân Châu, xã Hữu Liên</t>
  </si>
  <si>
    <t>Phân trường thôn Liên hợp (Trường Tiểu học Hữu Liên)</t>
  </si>
  <si>
    <t>Thôn Liên Hợp</t>
  </si>
  <si>
    <t>Trường THCS Yên Thịnh</t>
  </si>
  <si>
    <t>Trạm chính (Trạm Y tế xã Yên Thịnh cũ) - Trạm Y tế xã Hữu Liên</t>
  </si>
  <si>
    <t>thôn Gò Mãm, xã Hữu Liên</t>
  </si>
  <si>
    <t>Điểm trạm Hữu Liên (Trạm Y tế xã Hữu Liên cũ) - Trạm Y tế xã Hữu Liên</t>
  </si>
  <si>
    <t>thôn Đoàn Kết, xã Hữu Liên,</t>
  </si>
  <si>
    <t>Đất trụ sở UBND xã Cai Kinh</t>
  </si>
  <si>
    <t>Thôn Đồng Ngầu, xã Cai Kinh</t>
  </si>
  <si>
    <t>Nhà văn hóa xã Cai Kinh</t>
  </si>
  <si>
    <t>Quyết định 118/QĐ-UBND ngày 10/02/2026 của UBND xã về chuyển đổi công năng (thành sân chơi, bãi tập, điểm sinh hoạt thể dục thể thao)</t>
  </si>
  <si>
    <t>Thôn Đằng, xã Cai Kinh</t>
  </si>
  <si>
    <t>Quyết định số   2384 /QĐ-UBND ngày  07/11/2025 của Chủ tịch UBND tỉnh Bố trí cho Công an xã Cai Kinh sử dụng tạm thời</t>
  </si>
  <si>
    <t>Đất (tiếp nhận của MN Cai Kinh cũ) - Tiểu học Cai Kinh</t>
  </si>
  <si>
    <t>Điểm trường chính - Tiểu học Cai Kinh</t>
  </si>
  <si>
    <t>Trường chính - Mầm non Cai Kinh</t>
  </si>
  <si>
    <t>Điểm trường Đá Đỏ - Mầm non Cai Kinh</t>
  </si>
  <si>
    <t>Thôn Đá Đỏ xã Cai Kinh</t>
  </si>
  <si>
    <t>Đất trường chính - Mầm Non Yên Sơn</t>
  </si>
  <si>
    <t>Trường chính - Mầm non Yên Vượng</t>
  </si>
  <si>
    <t>Thôn Sơn Đông, Xã Cai Kinh</t>
  </si>
  <si>
    <t>Điểm trường Cây hồng - Mỏ tối (Mầm non Yên Vượng)</t>
  </si>
  <si>
    <t>Thôn Cây Hồng - Mỏ Tối</t>
  </si>
  <si>
    <t>Trường chính - Trường Tiểu học &amp; THCS Yên Sơn</t>
  </si>
  <si>
    <t>Điểm trường Lân Thuổng - Trường Tiểu học &amp; THCS Yên Sơn</t>
  </si>
  <si>
    <t>Thôn Bãi Danh</t>
  </si>
  <si>
    <t>Điểm trường Tiểu học - Trường Tiểu học &amp; THCS Yên Sơn</t>
  </si>
  <si>
    <t>Đất THCS - Trường Tiểu học &amp; THCS Yên Sơn</t>
  </si>
  <si>
    <t>Đất Tiểu học - Trường Tiểu học &amp; THCS Yên Sơn</t>
  </si>
  <si>
    <t>Trường Chính - Trường THCS Cai Kinh</t>
  </si>
  <si>
    <t>Trạm chính (Trạm Y tế xã Cai Kinh cũ) - Trạm Y tế xã Cai Kinh</t>
  </si>
  <si>
    <t>thôn Đồng Ngầu, xã Cai Kinh</t>
  </si>
  <si>
    <t>thôn Đằng, xã Cai Kinh</t>
  </si>
  <si>
    <t>Thôn Sơn Đông, xã Cai Kinh</t>
  </si>
  <si>
    <t>Thôn Ao Sen, xã Cai Kinh</t>
  </si>
  <si>
    <t>UBND XÃ CAI KINH</t>
  </si>
  <si>
    <t>Trụ sở UBND  xã Minh Sơn  (trước sắp xếp)</t>
  </si>
  <si>
    <t>Thôn Cã ngoài, xã Tuấn Sơn</t>
  </si>
  <si>
    <t>Trụ sở UBND  xã Minh Hòa (trước sắp xếp)</t>
  </si>
  <si>
    <t>Thôn Keo, xã Tuấn Sơn</t>
  </si>
  <si>
    <t>Trụ sở UBND xã Hòa Thắng  (trước sắp xếp)</t>
  </si>
  <si>
    <t>thôn Suối Ngang I, xã Tuấn Sơn</t>
  </si>
  <si>
    <t>Đã hoàn thành phương án khai thác tại QĐ số 2384/ QĐ-UBND ngày 07/11/2025 của UBND tỉnh Lạng Sơn: Bố trí cho Công an xã Tuấn Sơn sử dụng tạm thời</t>
  </si>
  <si>
    <t>Trường THCS Minh Sơn</t>
  </si>
  <si>
    <t>thôn Lót - Bồ Các, xã Tuấn Sơn</t>
  </si>
  <si>
    <t>Trường THCS Minh Hòa cơ sở 1: Trường chính</t>
  </si>
  <si>
    <t>thôn Hẩu, xã Minh Hòa</t>
  </si>
  <si>
    <t>Trường THCS Minh Hòa cơ sở 2</t>
  </si>
  <si>
    <t>Thôn Chim, xã Minh Hòa</t>
  </si>
  <si>
    <t>Trường TH&amp;THCS Hòa Thắng cơ sở 1 (đất THCS cũ)</t>
  </si>
  <si>
    <t>thôn Thị Hòa, xã Tuấn Sơn</t>
  </si>
  <si>
    <t>Trường TH&amp;THCS Hòa Thắng cơ sở 2 (Đất Tiểu học)</t>
  </si>
  <si>
    <t>Trường THCS Hòa Thắng</t>
  </si>
  <si>
    <t xml:space="preserve"> thôn Suối Ngang 1, xã Tuấn Sơn</t>
  </si>
  <si>
    <t>Trường chính - Trường TH 1 Minh Sơn</t>
  </si>
  <si>
    <t>thôn Cã Ngoài, xã Tuấn Sơn</t>
  </si>
  <si>
    <t>Phân trường Hố Mười - Trường TH 1 Minh Sơn</t>
  </si>
  <si>
    <t>thôn Hố Mười, xã Tuấn Sơn</t>
  </si>
  <si>
    <t>Chuyển đổi công năng thành nhà văn hoá thôn tại Quyết định số 446/QĐ-UBND ngày 22/5/2026 của UND xã Tuấn Sơn</t>
  </si>
  <si>
    <t>Trường TH 2 Minh Sơn</t>
  </si>
  <si>
    <t>thôn Đồn Vang, xã Tuấn Sơn</t>
  </si>
  <si>
    <t>Trường chính</t>
  </si>
  <si>
    <t>thôn Chim, xã Tuấn Sơn</t>
  </si>
  <si>
    <t>Phân trường thôn Mới - Trường TH Minh Hòa</t>
  </si>
  <si>
    <t>thôn Mới, xã Tuấn Sơn</t>
  </si>
  <si>
    <t>Phân trường thôn Xa - Trường TH Minh Hòa</t>
  </si>
  <si>
    <t>thôn Xa, xã Tuấn Sơn</t>
  </si>
  <si>
    <t>Trường chính - Trường TH Hòa Thắng</t>
  </si>
  <si>
    <t>Phân trường Đất Đỏ - Trường TH Hòa Thắng</t>
  </si>
  <si>
    <t>thôn Phú Hòa, xã Tuấn Sơn</t>
  </si>
  <si>
    <t>Phân trường Voi Xô - Trường TH Hòa Thắng</t>
  </si>
  <si>
    <t>thôn Voi Xô, xã Tuấn Sơn</t>
  </si>
  <si>
    <t>Phân trường Bảo Đài - Trường TH Hòa Thắng</t>
  </si>
  <si>
    <t>thôn Báo Đài II, xã Tuấn Sơn</t>
  </si>
  <si>
    <t>Trường MN 1 Minh Sơn</t>
  </si>
  <si>
    <t>thôn Bến Lường, xã Tuấn Sơn</t>
  </si>
  <si>
    <t>Trường MN 2 Minh Sơn</t>
  </si>
  <si>
    <t>thôn Lót- Bồ Các, xã Tuấn Sơn</t>
  </si>
  <si>
    <t xml:space="preserve">Trường  chính - Trường MN Minh Hòa </t>
  </si>
  <si>
    <t xml:space="preserve">Phân trường - Trường MN Minh Hòa </t>
  </si>
  <si>
    <t>Trường chính - Trường MN Hòa Thắng</t>
  </si>
  <si>
    <t>thôn Suối Ngang, xã Tuấn Sơn</t>
  </si>
  <si>
    <t>Phân trường Thị Hòa - Trường MN Hòa Thắng</t>
  </si>
  <si>
    <t>thộn Phú Hòa, xã Tuấn Sơn</t>
  </si>
  <si>
    <t>Phân trường Cốc Lùng - Trường MN Hòa Thắng</t>
  </si>
  <si>
    <t>thôn Cốc Lùng, xã Tuấn Sơn</t>
  </si>
  <si>
    <t>thôn Bảo Đài, xã Tuấn Sơn</t>
  </si>
  <si>
    <t>Trạm chính (Trạm Y tế xã Minh Hòa cũ) -</t>
  </si>
  <si>
    <t>thôn Suối ngang I, xã Tuấn Sơn</t>
  </si>
  <si>
    <t>Điểm trạm Minh Sơn (Trạm Y tế xã Minh Sơn cũ cơ sở 1) - Trạm Y tế xã Cai Kinh</t>
  </si>
  <si>
    <t>Thôn Cã Ngoài, xã Tuấn Sơn</t>
  </si>
  <si>
    <t>Điểm trạm Minh Sơn (Trạm Y tế xã Minh Sơn cũ cơ sở 2) - Trạm Y tế xã Cai Kinh</t>
  </si>
  <si>
    <t>Trụ sở UBND xã Tân Thành (cũ)</t>
  </si>
  <si>
    <t>Thôn Bắc Lệ, xã Tân Thành</t>
  </si>
  <si>
    <t>Trụ sở UBND xã Tân Thành (sử dụng trụ sở UBND xã Hoà Sơn cũ)</t>
  </si>
  <si>
    <t>Thôn Đồng Liên, xã Tân Thành</t>
  </si>
  <si>
    <t xml:space="preserve">thôn Việt thắng Hang đỏ </t>
  </si>
  <si>
    <t>Trường THCS Hòa Sơn</t>
  </si>
  <si>
    <t>Thôn Đồng Tiến, xã Tân Thành, tỉnh Lạng Sơn</t>
  </si>
  <si>
    <t>Trường THCS Tân Thành</t>
  </si>
  <si>
    <t>Thôn Gốc Gạo, xã Tân Thành, tỉnh Lạng Sơn</t>
  </si>
  <si>
    <t>Trường THCS Hòa Lạc</t>
  </si>
  <si>
    <t>Thôn Việt Thắng - Hang Đỏ, xã Tân Thành</t>
  </si>
  <si>
    <t>Trường chính - Trường Tiểu học Hòa Sơn</t>
  </si>
  <si>
    <t>Điểm trường Trại Dạ- Trường Tiểu học Hòa Sơn</t>
  </si>
  <si>
    <t>Thôn Trại Dạ, xã Tân Thành</t>
  </si>
  <si>
    <t>Điểm trường Suối Trà - Trường Tiểu học Hòa Sơn</t>
  </si>
  <si>
    <t>Thôn Suối Trà, xã Tân Thành</t>
  </si>
  <si>
    <t>Điểm trường Quyết Tiến - Trường Tiểu học Hòa Sơn</t>
  </si>
  <si>
    <t>Thôn Quyết Tiến, xã Tân Thành</t>
  </si>
  <si>
    <t>Chuyển đổi công năng thành đất thể thao văn hoá tại Quyết định số 508/QĐ-UBND ngày 09/6/2026 của UND xã Tân Thành</t>
  </si>
  <si>
    <t>Điểm trường Chiến Thắng - Trường Tiểu học Hòa Sơn</t>
  </si>
  <si>
    <t>Thôn Chiến Thắng, xã Tân Thành</t>
  </si>
  <si>
    <t>Điểm trường Đoàn Kết - Trường Tiểu học Hòa Sơn</t>
  </si>
  <si>
    <t>Thôn Đoàn Kết, xã Tân Thành</t>
  </si>
  <si>
    <t>Bỏ ra khỏi phương án sắp xếp lại, xử lý (Quyết định 764/QĐ-UBND ngày 25/4/2026 của UBND tỉnh)</t>
  </si>
  <si>
    <t>Trường chính - Trường Tiểu học Tân Thành</t>
  </si>
  <si>
    <t>Thôn Ao Kham, xã Tân Thành</t>
  </si>
  <si>
    <t>Khu tập thể - Trường Tiểu học Tân Thành</t>
  </si>
  <si>
    <t>Điểm trường Làng Cống - Trường Tiểu học Tân Thành</t>
  </si>
  <si>
    <t>Thôn Làng Cống, xã Tân Thành</t>
  </si>
  <si>
    <t>Điểm trường Đồng Cẩy - Trường Tiểu học Tân Thành</t>
  </si>
  <si>
    <t>Thôn Đồng Cẩy, xã Tân Thành, tỉnh Lạng Sơn</t>
  </si>
  <si>
    <t>Điểm trường Gốc Đào - Trường Tiểu học Tân Thành</t>
  </si>
  <si>
    <t>Thôn Ao Vảy, xã Tân Thành</t>
  </si>
  <si>
    <t>Điểm trường Làng ngôn - Trường Tiểu học Tân Thành</t>
  </si>
  <si>
    <t>Thôn Làng Ngôn, xã Tân Thành,</t>
  </si>
  <si>
    <t>Trường chính - Trường Tiểu học Hòa Lạc</t>
  </si>
  <si>
    <t>Thôn Việt Thắng Hang Đỏ, xã Tân Thành</t>
  </si>
  <si>
    <t>Phân trường Thịnh Hòa - Trường Tiểu học Hòa Lạc</t>
  </si>
  <si>
    <t>Thôn Thịnh Hòa, xã Tân Thành</t>
  </si>
  <si>
    <t>Điểm trường chính -Trường Mầm non Hòa Sơn</t>
  </si>
  <si>
    <t>Thôn Đồng Liên xã Tân Thành</t>
  </si>
  <si>
    <t>Điểm trường Trại Dạ - Trường Mầm non Hòa Sơn</t>
  </si>
  <si>
    <t>Điểm trường Thôn Suối Trà - Trường Mầm non Hòa Sơn</t>
  </si>
  <si>
    <t>Điểm trường Làng Cống -Trường Mầm non 1 Tân Thành</t>
  </si>
  <si>
    <t xml:space="preserve"> Làng Cống, xã Tân Thành</t>
  </si>
  <si>
    <t>Đồng Cẩy, xã Tân Thành</t>
  </si>
  <si>
    <t>Trường Mầm non 2 Tân Thành</t>
  </si>
  <si>
    <t>Thôn Gốc Gạo, xã Tân Thành</t>
  </si>
  <si>
    <t>Điểm trường chính - Trường Mầm non Hòa Lạc</t>
  </si>
  <si>
    <t>Điểm trường thôn Thịnh Hòa - Trường Mầm non Hòa Lạc</t>
  </si>
  <si>
    <t>Thôn Thịnh Hoà, xã Tân Thành</t>
  </si>
  <si>
    <t>Trạm chính (Trạm Y tế xã Tân Thành cũ cơ sở 1) - Trạm Y tế xã Tân Thành</t>
  </si>
  <si>
    <t>Điểm trạm Hòa Lạc (Trạm Y tế xã Hòa Lạc cũ cơ sở 1) - Trạm Y tế xã Tân Thành</t>
  </si>
  <si>
    <t>Điểm trạm Hòa Sơn (Trạm Y tế xã Hòa Sơn cũ - Trạm Y tế xã Tân Thành</t>
  </si>
  <si>
    <t>Trụ sở làm việc của UBND xã (Trụ sở UBND xã Đồng Tiến cũ)</t>
  </si>
  <si>
    <t>Trụ sở Trung tâm phục vụ hành chính công và MTTQ xã (trụ sở cũ UBND xã Đồng Tiến)</t>
  </si>
  <si>
    <t>Chuyển đổi công năng thành nhà văn hoá thôn tại Quyết định số 342/QĐ-UBND ngày 30/3/2026 của UBND xã Thiện Tân</t>
  </si>
  <si>
    <t>Chuyển đổi công năng thành sân tập thể thao tại Quyết định số 342/QĐ-UBND ngày 30/3/2026 của UBND xã Thiện Tân</t>
  </si>
  <si>
    <t>Phân trường Lay - Trường TH&amp;THCS Thanh Sơn</t>
  </si>
  <si>
    <t>Thôn Lay, xã Thiện Tân</t>
  </si>
  <si>
    <t>Điểm trường Đá Mài - Trường Mầm non 2  Thiện Tân</t>
  </si>
  <si>
    <t>Trường THCS Thiện Kỵ</t>
  </si>
  <si>
    <t>Trường TH và THCS  Đồng Tiến (Sau sáp nhập )</t>
  </si>
  <si>
    <t>Trường Trung học cơ sở Tân Lập</t>
  </si>
  <si>
    <t xml:space="preserve">Trường  tiểu học Tân Lập </t>
  </si>
  <si>
    <t>Thôn  Đồng Sinh, xã Thiện Tân, tỉnh Lạng Sơn</t>
  </si>
  <si>
    <t>Trường TH&amp;THCS Thanh Sơn</t>
  </si>
  <si>
    <t>Trường Tiểu học Thiện Kỵ</t>
  </si>
  <si>
    <t>Trường Mầm non 2  Thiện Tân</t>
  </si>
  <si>
    <t>Trường Mầm non Thanh Sơn</t>
  </si>
  <si>
    <t>Trường Mầm non 1 Thiện Tân</t>
  </si>
  <si>
    <t>Thôn Gốc Sau, xã Thiện Tân</t>
  </si>
  <si>
    <t>Trường Mầm non Đồng Tiến</t>
  </si>
  <si>
    <t>Trạm chính (Trạm Y tế xã Đồng Tiến cũ) - Trạm Y tế xã Thiện Tân</t>
  </si>
  <si>
    <t>Thôn Lân Luông, xã Thiện Tân</t>
  </si>
  <si>
    <t>Điểm trạm Thanh Sơn (Trạm Y tế xã Thanh Sơn cũ) - Trạm Y tế xã Thiện Tân</t>
  </si>
  <si>
    <t>thôn Đoàn Kết, xã Thiện Tân</t>
  </si>
  <si>
    <t>Điểm trạm Thiện Tân (Trạm Y tế xã Thiện Tân cũ cơ sở 2) - Trạm Y tế xã Thiện Tân</t>
  </si>
  <si>
    <t>thôn Làng Trang, xã Thiện Tân</t>
  </si>
  <si>
    <t>Trạm Y tế xã Thiện Tân cũ (cơ sở 1)</t>
  </si>
  <si>
    <t>thôn Đồng Sinh, xã Thiện Tân</t>
  </si>
  <si>
    <t>thôn Lân Luông, xã Thiện Tân</t>
  </si>
  <si>
    <t>Thôn Nhị Liên, xã Vân Nham</t>
  </si>
  <si>
    <t>Thôn Tân Thịnh, xã Vân Nham</t>
  </si>
  <si>
    <t>Tạm giao Ban chỉ huy quân sự xã sử dụng làm trụ sở</t>
  </si>
  <si>
    <t>Trường Mầm non 2 Vân Nham cơ sở 1  (tiếp nhận của UBND xã Đô Lương cũ)</t>
  </si>
  <si>
    <t>Thôn Cốc Lùng, xã Vân Nham</t>
  </si>
  <si>
    <t>Trường Mầm non 2 Vân Nham cơ sở 2</t>
  </si>
  <si>
    <t>Trường Mầm non Minh Tiến</t>
  </si>
  <si>
    <t>Thôn Nhị Liên, Xã Vân Nham</t>
  </si>
  <si>
    <t>Trường Mầm non Nhật Tiến</t>
  </si>
  <si>
    <t>Trường Mầm non 1 Vân Nham</t>
  </si>
  <si>
    <t>Thôn Đập, xã Vân Nham</t>
  </si>
  <si>
    <t>Trường TH&amp;THCS  Vân Nham</t>
  </si>
  <si>
    <t>Trường TH&amp;THCS Minh Tiến</t>
  </si>
  <si>
    <t xml:space="preserve"> Thôn Nhị Liên, xã Vân Nham</t>
  </si>
  <si>
    <t>Trường Tiểu học Nhật Tiến</t>
  </si>
  <si>
    <t xml:space="preserve">Trường THCS 2  Vân Nham </t>
  </si>
  <si>
    <t>Trường THCS Nhật Tiến</t>
  </si>
  <si>
    <t>Thôn Tân Thịnh, xã Nhật Tiến</t>
  </si>
  <si>
    <t>Mảnh đất số 1 -Trường THCS 1 Vân Nham</t>
  </si>
  <si>
    <t>Mảnh đất số 2 -Trường THCS 1 Vân Nham</t>
  </si>
  <si>
    <t>Điểm trường thôn Tân Tiến - Trường Mầm non Nhật Tiến</t>
  </si>
  <si>
    <t>Thôn Tân Tiến, xã Vân Nham</t>
  </si>
  <si>
    <t>Chuyển giao về địa phương quản lý, xử lý; vị trí phần lớn nằm trong hành lang an toàn sông, đường bộ</t>
  </si>
  <si>
    <t>Trạm chính (Trạm Y tế xã Vân Nham cũ cơ sở 1) - Trạm Y tế xã Vân Nham</t>
  </si>
  <si>
    <t>Trạm chính (Trạm Y tế xã Vân Nham cũ cơ sở 2) - Trạm Y tế xã Vân Nham</t>
  </si>
  <si>
    <t>Điểm trạm Minh Tiến (Trạm Y tế xã Minh Tiến cũ) - Trạm Y tế xã Vân Nham</t>
  </si>
  <si>
    <t>Điểm trạm Nhật Tiến (Trạm Y tế xã Nhật Tiến cũ)</t>
  </si>
  <si>
    <t>Trạm Y tế xã Vân Nham cũ (cơ sở 3) - Trạm Y tế xã Vân Nham</t>
  </si>
  <si>
    <t>Một phần đất Điểm trạm Minh Tiến (Trạm Y tế xã Minh Tiến
cũ) - Trạm Y tế xã Vân Nham</t>
  </si>
  <si>
    <t>Một phần đất Điểm trạm Minh Tiến (Trạm Y tế xã Minh Tiến cũ) - Trạm Y tế xã Vân Nham</t>
  </si>
  <si>
    <t>Một phần đất Điểm trạm Nhật Tiến (Trạm Y tế xã Nhật Tiến cũ) - Trạm Y tế xã Vân Nham</t>
  </si>
  <si>
    <t>Thôn Đồng Bụt, xã Yên Bình</t>
  </si>
  <si>
    <t>Thôn Kép II xã Yên Bình</t>
  </si>
  <si>
    <t>Thôn Vĩnh Yên, xã Yên Bình</t>
  </si>
  <si>
    <t>Trường THCS Yên Bình</t>
  </si>
  <si>
    <t xml:space="preserve">Thôn Làng Lỷ, xã Yên Bình </t>
  </si>
  <si>
    <t>Trường THCS Quyết Thắng</t>
  </si>
  <si>
    <t>Thôn Kép II, xã Yên Bình</t>
  </si>
  <si>
    <t>Trưởng TH và THCS Hòa Bình</t>
  </si>
  <si>
    <t>Điểm trường thôn Trãng -Trưởng TH và THCS Hòa Bình</t>
  </si>
  <si>
    <t>Thôn Trãng, xã Yên Bình</t>
  </si>
  <si>
    <t>Chuyển đổi công năng thành sân tập thể thao tại Quyết định số 70/QĐ-UBND ngày 22/01/2026 của UBND xã Yên Bình; đã ký biên bản bàn giao</t>
  </si>
  <si>
    <t>Trường chính - Trường Tiểu học Yên Bình</t>
  </si>
  <si>
    <t>Làng Lỷ, xã Yên Bình</t>
  </si>
  <si>
    <t>Điểm trường thôn Đồng xa - Trường Tiểu học Yên Bình</t>
  </si>
  <si>
    <t>Thôn Đồng Xa, xã Yên Bình</t>
  </si>
  <si>
    <t>Điểm trường thôn Đồng La - Trường Tiểu học Yên Bình</t>
  </si>
  <si>
    <t>Đồng La, xã Yên Bình</t>
  </si>
  <si>
    <t>Đất điểm trường thôn Làng Gạo</t>
  </si>
  <si>
    <t>Làng Gạo, xã Yên Bình</t>
  </si>
  <si>
    <t>Điểm trường thôn Làng Trang</t>
  </si>
  <si>
    <t>Làng Trang,xã Yên Bình</t>
  </si>
  <si>
    <t>Trường Tiểu học Quyết Thắng</t>
  </si>
  <si>
    <t xml:space="preserve">Trường Mầm non Quyết Thắng cơ sở 1: Trường chính </t>
  </si>
  <si>
    <t>Thôn Bông, xã Yên Bình</t>
  </si>
  <si>
    <t xml:space="preserve">Trường Mầm non Quyết Thắng cơ sở 2: Điểm trường </t>
  </si>
  <si>
    <t>Điểm trường thôn Rẫy</t>
  </si>
  <si>
    <t>Thôn Rẫy, xã Yên Bình</t>
  </si>
  <si>
    <t>Điểm trường thôn Trãng</t>
  </si>
  <si>
    <t>Điểm trường chính thôn Lỷ - Trường Mầm non Yên Bình</t>
  </si>
  <si>
    <t>Thôn Lỷ, xã Yên Bình</t>
  </si>
  <si>
    <t>Thôn Đồng La, xã Yên Bình</t>
  </si>
  <si>
    <t>Trường chính - Trường Mầm non Hòa Bình</t>
  </si>
  <si>
    <t>Đất thôn Trãng - Trường Mầm non Hòa Bình</t>
  </si>
  <si>
    <t>Thôn Trãng, xã Yên Bình (xã Hoà Bình cũ)</t>
  </si>
  <si>
    <t>Đất điểm trường thôn Trãng (Trường TH và THCS Hòa Bình)</t>
  </si>
  <si>
    <t>Đất điểm trường thôn Làng Gạo (Trường Tiểu học Yên Bình)</t>
  </si>
  <si>
    <t>Điểm trường thôn Làng Trang (Trường Tiểu học Yên Bình)</t>
  </si>
  <si>
    <t>Làng Trang, xã Yên Bình</t>
  </si>
  <si>
    <t>Điểm trường thôn Rẫy (Trường Mầm non Quyết Thắng)</t>
  </si>
  <si>
    <t>Điểm trường thôn Trãng  (Trường Mầm non Quyết Thắng)</t>
  </si>
  <si>
    <t>Đất thôn Tô Hiệu (Trường Mầm non Hoà Bình)</t>
  </si>
  <si>
    <t>Thôn Trãng (Hoà Bình cũ), xã Yên Bình</t>
  </si>
  <si>
    <t>Đất thôn Tô Hiệu</t>
  </si>
  <si>
    <t>Thôn Tô Hiệu xã Yên Bình</t>
  </si>
  <si>
    <t>Trạm chính (Trạm Y tế xã Yên Bình cũ cơ sở 1) - Trạm Y tế xã Yên Bình</t>
  </si>
  <si>
    <t>thôn Đồng Bụt, xã Yên Bình</t>
  </si>
  <si>
    <t>thôn Kép II, xã Yên Bình</t>
  </si>
  <si>
    <t>Thôn Làng Lỷ, xã Yên Bình</t>
  </si>
  <si>
    <t>Thôn Nà Slản, xã Đoàn Kết</t>
  </si>
  <si>
    <t>Thôn Vằng Can,
 xã Đoàn Kết</t>
  </si>
  <si>
    <t>Thôn Hợp Thành,
xã Đoàn Kết</t>
  </si>
  <si>
    <t>Trụ sở làm việc xã Vĩnh Tiến (cũ)</t>
  </si>
  <si>
    <t>Thôn Phiêng Sâu,
xã Đoàn Kết</t>
  </si>
  <si>
    <t>Trụ sở UBND xã Khánh Long (cũ)</t>
  </si>
  <si>
    <t>thôn Khuổi Bây A, xã Đoàn Kết</t>
  </si>
  <si>
    <t xml:space="preserve"> Tạm thời bố trí cho Công an xã làm trụ sở</t>
  </si>
  <si>
    <t>Trường chính Trường PTDTBT Tiểu học và THCS Đoàn Kết</t>
  </si>
  <si>
    <t>Thôn Thống Nhất xã Đoàn Kết</t>
  </si>
  <si>
    <t>Điểm trường thôn Quyết Thắng (Trường PTDTBT Tiểu học và THCS Đoàn Kết)</t>
  </si>
  <si>
    <t>Thôn Quyết Thắng, xã Đoàn Kết</t>
  </si>
  <si>
    <t>Trường Mầm non Đoàn Kết</t>
  </si>
  <si>
    <t>Thôn Thống Nhất, xã Đoàn Kết</t>
  </si>
  <si>
    <t>Trường chính ( Trường PTDTBT Tiểu học và THCS Cao Minh)</t>
  </si>
  <si>
    <t>Thôn Vằng Can, xã Đoàn Kết</t>
  </si>
  <si>
    <t>Phân trường Khuổi Làm ( Trường PTDTBT Tiểu học và THCS Cao Minh)</t>
  </si>
  <si>
    <t>Thôn Khuổi Làm, xã Đoàn Kết</t>
  </si>
  <si>
    <t>Điểm trường Cắm Tiên ( Trường PTDTBT Tiểu học và THCS Cao Minh)</t>
  </si>
  <si>
    <t>Thôn Kéo Danh, xã Đoàn Kết</t>
  </si>
  <si>
    <t>Trường PTDTBT Tiểu học và THCS Vĩnh Tiến</t>
  </si>
  <si>
    <t>Thôn Phiêng Sâu, xã Đoàn Kết</t>
  </si>
  <si>
    <t>Trường chính Trường THCS Khánh Long(Trường PTDTBT Tiểu học và THCS  Khánh Long)</t>
  </si>
  <si>
    <t>Thôn Khuổi Bây A, xã Đoàn Kết</t>
  </si>
  <si>
    <t>Trường Tiểu học( Trường PTDTBT Tiểu học và THCS  Khánh Long)</t>
  </si>
  <si>
    <t>Thôn Khuổi Bây B, xã Đoàn Kết</t>
  </si>
  <si>
    <t>Điểm trường Khuổi Bây (Trường Mầm non Khánh Long)</t>
  </si>
  <si>
    <t>Điểm trường Bản Ắng (Trường Mầm non Khánh Long)</t>
  </si>
  <si>
    <t>Thôn Bản Ắng, xã Đoàn Kết</t>
  </si>
  <si>
    <t>Nhà bán trú học sinh (Trường Mầm non Khánh Long)</t>
  </si>
  <si>
    <t>Phân trường Khuổi Khín (Trường Mầm non Khánh Long)</t>
  </si>
  <si>
    <t>Thôn Khuổi Khín, xã Đoàn Kết</t>
  </si>
  <si>
    <t>Phân trường Khuổi Phụ (Trường Mầm non Khánh Long)</t>
  </si>
  <si>
    <t>Thôn Khuổi Phụ, xã Đoàn Kết</t>
  </si>
  <si>
    <t>Trạm chính (Trạm Y tế xã Đoàn Kết cũ) - Trạm Y tế xã Đoàn Kết</t>
  </si>
  <si>
    <t>Điểm trạm Cao Minh (Trạm Y tế xã Cao Minh cũ) - Trạm Y tế xã Đoàn Kết</t>
  </si>
  <si>
    <t>Điểm trạm Khánh Long (Trạm Y tế xã Khánh Long cũ cơ sở 1) - Trạm Y tế xã Đoàn Kết</t>
  </si>
  <si>
    <t>Trạm Y tế xã Khánh Long (cơ sở 2) - Trạm Y tế xã Đoàn Kết</t>
  </si>
  <si>
    <t>Trụ sở Đảng ủy xã Tràng Định (Trụ sở xã Hùng Sơn cũ)</t>
  </si>
  <si>
    <t>thôn Bản Piềng, xã Tràng Định</t>
  </si>
  <si>
    <t>thôn Đoỏng Nà, xã Tràng Định</t>
  </si>
  <si>
    <t>thôn Pác Luồng, xã Tràng Định</t>
  </si>
  <si>
    <t>thôn Bản Nhàn, xã Tràng Định</t>
  </si>
  <si>
    <t>Trường chính - thôn Bản Chu (Trường TH và THCS Hùng Sơn)</t>
  </si>
  <si>
    <t>Thôn Bản Chu, xã  Tràng Định</t>
  </si>
  <si>
    <t>Điểm trường Yên Phúc (Trường TH và THCS Hùng Sơn)</t>
  </si>
  <si>
    <t>Thôn Quyền A2, xã  Tràng Định</t>
  </si>
  <si>
    <t>Điểm trường Phú Lâm- Bản Poòng (Trường TH và THCS Hùng Sơn)</t>
  </si>
  <si>
    <t>Thôn Bản Poòng, xã  Tràng Định</t>
  </si>
  <si>
    <t>Trường THCS Đề Thám</t>
  </si>
  <si>
    <t>Thôn Đoỏng Nà, xã Tràng Định</t>
  </si>
  <si>
    <t>Trường TH, THCS Hùng Việt</t>
  </si>
  <si>
    <t>Thôn Bản Nhàn, xã  Tràng Định</t>
  </si>
  <si>
    <t>Trường chính - thôn Khuổi Vai (Trường PTDTBT TH, THCS Bắc Ái I)</t>
  </si>
  <si>
    <t>Thôn Bắc Ái xã Tràng Định</t>
  </si>
  <si>
    <t>Phân trường thôn Cốc Sầy (Trường PTDTBT TH, THCS Bắc Ái I)</t>
  </si>
  <si>
    <t>Thôn Cốc Slầy xã Tràng Định</t>
  </si>
  <si>
    <t>Phân trường thôn Pò Muồng (Trường PTDTBT TH, THCS Bắc Ái I)</t>
  </si>
  <si>
    <t>Phân trường thôn Kéo Sách (Trường PTDTBT TH, THCS Bắc Ái I)</t>
  </si>
  <si>
    <t>Phân trường Khau Có (Trường PTDTBT TH, THCS Bắc Ái I)</t>
  </si>
  <si>
    <t>Thôn Bắc Ái, xã Tràng Định</t>
  </si>
  <si>
    <t>Trường chính - thôn Lính Đeng (Trường Tiểu học Đề Thám)</t>
  </si>
  <si>
    <t>Thôn Nà Pài, xã  Tràng Định</t>
  </si>
  <si>
    <t>Điểm trường Phan Thanh- thôn Nà Căm (Trường Tiểu học Đề Thám)</t>
  </si>
  <si>
    <t>Thôn Phan Thanh xã Tràng Định</t>
  </si>
  <si>
    <t>Điểm trường - thôn Khau Cà( Trường Tiểu học Đề Thám)</t>
  </si>
  <si>
    <t>Thôn Đoàn Kết xã Tràng Định</t>
  </si>
  <si>
    <t>Điểm trường - thôn Cốc Lùn( Trường Tiểu học Đề Thám)</t>
  </si>
  <si>
    <t>Thôn Cốc Lùng xã Tràng Định</t>
  </si>
  <si>
    <t xml:space="preserve"> Trường chính tại thôn Pò Mần (Trường Mầm non Đề Thám)</t>
  </si>
  <si>
    <t>Thôn Pò Mần, xã  Tràng Định</t>
  </si>
  <si>
    <t>Điểm trường Phan Thanh (Trường Mầm non Đề Thám)</t>
  </si>
  <si>
    <t>Điểm trường Cốc Lùng (Trường Mầm non Đề )</t>
  </si>
  <si>
    <t>Điểm trường Bắc Ái (Trường Mầm non Đề Thám)</t>
  </si>
  <si>
    <t>Thôn Khuổi Vai, xã Tràng Định</t>
  </si>
  <si>
    <t>Trường Mầm non Hùng Sơn</t>
  </si>
  <si>
    <t>Thôn Nà Cà, xã Tràng Định</t>
  </si>
  <si>
    <t>Điểm trường chính ( Trường Mầm non Hùng Việt)</t>
  </si>
  <si>
    <t>Thôn Bản Nhàn, xã Tràng Định</t>
  </si>
  <si>
    <t>Điểm trường thôn Bản Tét (Trường Mầm non Hùng Việt)</t>
  </si>
  <si>
    <t>Thôn Cốc Bao, xã Tràng Định</t>
  </si>
  <si>
    <t>Trạm chính (Trạm Y tế xã Đề Thám cũ cơ sở 3) Trạm Y tế xã Tràng Định</t>
  </si>
  <si>
    <t>Điểm trạm Hùng Sơn (Trạm y tế xã Hùng Sơn cũ cơ sở 1)-  Trạm Y tế xã Tràng Định</t>
  </si>
  <si>
    <t>Thôn Bản Chu, xã Tràng Định</t>
  </si>
  <si>
    <t>Điểm trạm Hùng Việt (Trạm Y tế xã Hùng Việt cũ) - Trạm Y tế xã Tràng Định</t>
  </si>
  <si>
    <t>Trạm y tế xã Hùng Sơn (cơ sở 2) - Trạm Y tế xã Tràng Định</t>
  </si>
  <si>
    <t>Trạm Y tế xã Đề Thám (Cơ sở 1) - Trạm Y tế xã Tràng Định</t>
  </si>
  <si>
    <t>Trạm Y tế xã Đề Thám (Cơ sở 2) - Trạm Y tế xã Tràng Định</t>
  </si>
  <si>
    <t>Thôn Pác Luồng, xã Tràng Định</t>
  </si>
  <si>
    <t xml:space="preserve">Trụ sở UBND xã Kháng Chiến </t>
  </si>
  <si>
    <t>Thôn Bản Nằm, xã Kháng Chiến, tỉnh Lạng Sơn</t>
  </si>
  <si>
    <t>Thôn Pác Pàu, xã Kháng Chiến, tỉnh Lạng Sơn</t>
  </si>
  <si>
    <t>Thôn 4, xã Kháng Chiến, tỉnh Lạng Sơn</t>
  </si>
  <si>
    <t>Trụ sở UBND xã Tân Minh (Văn phòng HĐND và UBND xã Kháng Chiến)</t>
  </si>
  <si>
    <t>Trạm chính (Trạm Y tế xã Trung Thành cũ) - Trạm Y tế xã Kháng Chiến</t>
  </si>
  <si>
    <t>Thôn Bản Vèn, xã Kháng Chiến</t>
  </si>
  <si>
    <t>Điểm trạm Tân Minh (Trạm Y tế xã Tân Minh cũ cơ sở 2)  - Trạm Y tế xã Kháng Chiến</t>
  </si>
  <si>
    <t>Thôn 4, xã Kháng Chiến</t>
  </si>
  <si>
    <t>Điểm trạm Kháng Chiến (Trạm Y tế xã Kháng Chiến cũ cơ sở 2)  - Trạm Y tế xã Kháng Chiến</t>
  </si>
  <si>
    <t>Thôn Bản Nằm, xã Kháng Chiến</t>
  </si>
  <si>
    <t>Trạm Y tế xã Tân Minh (cơ sở 1)  - Trạm Y tế xã Kháng Chiến</t>
  </si>
  <si>
    <t>Thôn Bản Slẳng, xã Kháng Chiến</t>
  </si>
  <si>
    <t>Trạm Y tế xã Kháng Chiến (cơ sở 1)  - Trạm Y tế xã Kháng Chiến</t>
  </si>
  <si>
    <t>Thôn Bản Trại, xã Kháng Chiến</t>
  </si>
  <si>
    <t>Trạm phát lại truyền hình  Trung Thành  ( Đội Văn hóa, Thể thao và Truyền thông khu vực Tràng Định)</t>
  </si>
  <si>
    <t>Xã Kháng Chiến,
 tỉnh Lạng Sơn</t>
  </si>
  <si>
    <t>Trụ sở HĐND và UBND xã Quốc Khánh (sử dụng trụ sở UBND xã Quốc Khánh cũ)</t>
  </si>
  <si>
    <t>Thôn Thống Nhất, xã Quốc Khánh</t>
  </si>
  <si>
    <t>Trụ sở UBND xã Đội Cấn (cũ)</t>
  </si>
  <si>
    <t>Thôn Bản Chang, xã Quốc Khánh, tỉnh Lạng Sơn</t>
  </si>
  <si>
    <t>Giao Ban chỉ huy quân sự sử dụng làm Trụ sở Ban chỉ huy quân sự xã</t>
  </si>
  <si>
    <t>Trụ sở Đảng ủy, UBMTTQ xã (sử dụng trụ sở UBND xã Tri Phương cũ)</t>
  </si>
  <si>
    <t>Thôn Kéo Quân, xã Quốc Khánh</t>
  </si>
  <si>
    <t>Cơ sở 1: Phân trường Dẻn Lình (Trường Tiểu học Đại Đồng)</t>
  </si>
  <si>
    <t>Thôn Đông Bắc, xã Quốc Khánh</t>
  </si>
  <si>
    <t>Giao cho Thôn Đông Bắc sử dụng làm nhà văn hóa thôn</t>
  </si>
  <si>
    <t xml:space="preserve">Cơ sở 2: Trạm Y tế xã Tri Phương </t>
  </si>
  <si>
    <t>Giao cho Phòng Kinh tế quản lý, xử lý theo hướng dẫn của Luật Đất đai</t>
  </si>
  <si>
    <t xml:space="preserve">Cơ sở 3: Trạm Y tế xã Tri Phương </t>
  </si>
  <si>
    <t>Cơ sở 4: Điểm trường Nặm Khoang trường TH THCS Đội Cấn</t>
  </si>
  <si>
    <t>Thôn Nặm Khoang, xã Quốc Khánh</t>
  </si>
  <si>
    <t>Cơ sở 5: Điểm trường Khau Sl âm trường TH THCS Đội Cấn</t>
  </si>
  <si>
    <t>Thôn Nà Khau, xã Quốc Khánh</t>
  </si>
  <si>
    <t>Cơ sở 6: Điểm trường Lũng Xá ( Tiểu học Khánh Hòa)</t>
  </si>
  <si>
    <t>Thôn Lũng Xá, xã Quốc Khánh</t>
  </si>
  <si>
    <t>Giao cho Thôn Lũng Xá sử dụng làm sân thể thao</t>
  </si>
  <si>
    <t>Điểm trường Bản Bó ( Tiểu học Tri Phương)</t>
  </si>
  <si>
    <t>Thôn Bản Bó, xã Quốc Khánh, tỉnh Lạng Sơn</t>
  </si>
  <si>
    <t>Giao cho Thôn Bản Bó sử dụng làm nơi sinh hoạt cộng đồng</t>
  </si>
  <si>
    <t>Điểm trường Bản Bó (Mầm non Phi Mỹ)</t>
  </si>
  <si>
    <t>Trường THCS Tri Phương</t>
  </si>
  <si>
    <t xml:space="preserve">Trường THCS Quốc Khánh </t>
  </si>
  <si>
    <t>Thôn Long Thịnh, xã Quốc Khánh</t>
  </si>
  <si>
    <t>Cơ sở 1: Điểm trường chính</t>
  </si>
  <si>
    <t xml:space="preserve">Cơ sở 2: Điểm trường thôn Lũng Slàng </t>
  </si>
  <si>
    <t>Thôn Lũng Slàng, xã Quốc Khánh</t>
  </si>
  <si>
    <t>Cơ sở 2: Điểm trường Nà Pài</t>
  </si>
  <si>
    <t>Thôn Mậu Đốt, xã Quốc Khánh</t>
  </si>
  <si>
    <t>Trường chính Thôn Long Thịnh</t>
  </si>
  <si>
    <t>Cơ sở 1: Trường chính</t>
  </si>
  <si>
    <t>Thôn Pò Chạng, xã Quốc Khánh</t>
  </si>
  <si>
    <t>Cơ sở 2: Điểm trường Phia Sliếc</t>
  </si>
  <si>
    <t>Thôn Nà Nưa, xã Quốc Khánh</t>
  </si>
  <si>
    <t xml:space="preserve">Trường chính </t>
  </si>
  <si>
    <t xml:space="preserve">Thôn Bản Chang, xã Quốc Khánh </t>
  </si>
  <si>
    <t>Cơ sở 1: Trường chính thôn Kéo Quân</t>
  </si>
  <si>
    <t>Cơ sở 2: Điểm trường, thôn Lũng Slàng</t>
  </si>
  <si>
    <t>Cơ sở 1: Trường chính thôn Pò Chạng</t>
  </si>
  <si>
    <t>Cơ sở 2: Điểm trường Khảm Khau, Phia Sliếc (Trường Mầm non An Khuyến)</t>
  </si>
  <si>
    <t>Cơ sở 3: Điểm trường - Pò Chạng (cũ)(Trường Mầm non An Khuyến)</t>
  </si>
  <si>
    <t>Trường chính (Trường Mầm non Phi Mỹ)</t>
  </si>
  <si>
    <t>Trường chính (Trường Mầm non Quốc Khánh)</t>
  </si>
  <si>
    <t>Cơ sở 1: (Trạm phát lại truyền hình Tri Phương)</t>
  </si>
  <si>
    <t>Thôn Cốc Mười, xã Quốc Khánh</t>
  </si>
  <si>
    <t>Cơ sở 2:  (Trạm phát lại truyền hình Quốc Khánh)</t>
  </si>
  <si>
    <t>Trạm chính (Trạm Y tế xã Tri Phương cũ cơ sở 1) - Trạm Y tế xã Quốc Khánh</t>
  </si>
  <si>
    <t>Điểm trạm Quốc Khánh (Trạm Y tế xã Quốc Khánh cũ) - Trạm Y tế xã Quốc Khánh</t>
  </si>
  <si>
    <t>Điểm trạm Đội cấn (Trạm Y tế xã Đội Cấn cũ) - Trạm Y tế xã Quốc Khánh</t>
  </si>
  <si>
    <t>Thôn Bản Chang, xã Quốc Khánh</t>
  </si>
  <si>
    <t>Trạm Y tế xã Tri Phương (cơ sở 2) - Trạm Y tế xã Quốc Khánh</t>
  </si>
  <si>
    <t>Trạm Y tế xã Tri Phương (cơ sở 3) - Trạm Y tế xã Quốc Khánh</t>
  </si>
  <si>
    <t>Trạm phát lại truyền hình Quốc Khánh  ( Đội Văn hóa, Thể thao và Truyền thông khu vực Tràng Định)</t>
  </si>
  <si>
    <t>Xã Quốc Khánh,
 tỉnh Lạng Sơn</t>
  </si>
  <si>
    <t>Trạm phát lại truyền hình Tri Phương  ( Đội Văn hóa, Thể thao và Truyền thông khu vực Tràng Định)</t>
  </si>
  <si>
    <t xml:space="preserve">Trụ sở  Đảng ủy xã Quốc Việt </t>
  </si>
  <si>
    <t>Thôn 2, xã Quốc Việt</t>
  </si>
  <si>
    <t>Trụ sở  Ban Chỉ huy quân sự xã Quốc Việt</t>
  </si>
  <si>
    <t>Thôn Bình Độ, xã Quốc Việt</t>
  </si>
  <si>
    <t>Thôn Nà Nạ, xã Quốc Việt</t>
  </si>
  <si>
    <t>Trường Mầm non Quốc Việt</t>
  </si>
  <si>
    <t>Đất trường chính (Trường Mầm non Quốc Việt)</t>
  </si>
  <si>
    <t>Điểm trường thôn Nà Pò( Trường Mầm non Quốc Việt)</t>
  </si>
  <si>
    <t>Thôn Nà Pò, xã Quốc Việt</t>
  </si>
  <si>
    <t xml:space="preserve">Đất trường chính Trường Mầm non Đào Viên </t>
  </si>
  <si>
    <t>Thôn 4,  xã Quốc Việt</t>
  </si>
  <si>
    <t>Điểm trường Pác Mười( Trường Mầm non Đào Viên)</t>
  </si>
  <si>
    <t>Thôn 3,  xã Quốc Việt</t>
  </si>
  <si>
    <t>Điểm trường Bản Kéo( Trường Mầm non Đào Viên)</t>
  </si>
  <si>
    <t>Thôn 1, xã Quốc Việt</t>
  </si>
  <si>
    <t>Thôn 3, xã Quốc Việt</t>
  </si>
  <si>
    <t>Thôn 4, xã Quốc Việt</t>
  </si>
  <si>
    <t>Phân trường  Pác Nặm (Trường Tiểu học Quốc Việt)</t>
  </si>
  <si>
    <t>Trường THCS Đào Viên</t>
  </si>
  <si>
    <t>Trường THCS Quốc Việt</t>
  </si>
  <si>
    <t>Trạm chính (Trạm Y tế xã Quốc Việt cũ cơ sở 2) xã Quốc Việt</t>
  </si>
  <si>
    <t>Điểm trạm Đào Viên (Trạm Y tế xã Đào Viên cũ)</t>
  </si>
  <si>
    <t>Trạm Y tế xã Quốc Việt cũ (cơ sở 1)</t>
  </si>
  <si>
    <t>Trạm chính (Trạm Y tế xã Quốc Việt cũ cơ sở 2) - Trạm Y tế xã Quốc Việt</t>
  </si>
  <si>
    <t>Điểm trạm Đào Viên (Trạm Y tế xã Đào Viên cũ) - Trạm Y tế xã Quốc Việt</t>
  </si>
  <si>
    <t>Trạm phát lại truyền hình Quốc Việt  ( Đội Văn hóa, Thể thao và Truyền thông khu vực Tràng Định)</t>
  </si>
  <si>
    <t>Xã Quốc Việt,
 tỉnh Lạng Sơn</t>
  </si>
  <si>
    <t>Trụ sở Đảng ủy xã Tân Tiến (Sử dụng trụ sở UBND xã Kim Đồng cũ)</t>
  </si>
  <si>
    <t>Thôn Nà Thà, xã Tân Tiến</t>
  </si>
  <si>
    <t>Được quản lý đúng quy định</t>
  </si>
  <si>
    <t>Trụ sở UBND xã Tân Yên cũ (Trụ sở mới)</t>
  </si>
  <si>
    <t>Thôn Nà Đeng, xã Tân Tiến</t>
  </si>
  <si>
    <t>Trụ sở UBND xã Tân Yên cũ (Trụ sở cũ)</t>
  </si>
  <si>
    <t>Thôn Pác Mười, xã Tân Tiến</t>
  </si>
  <si>
    <t>Trụ sở HĐND và UBND xã Tân Tiến (sử dụng trụ sở UBND xã Tân Tiến cũ)</t>
  </si>
  <si>
    <t>Thôn Áng Mò, xã Tân Tiến</t>
  </si>
  <si>
    <t>Trụ sở của Ban Quản lý chợ Áng Mò cũ</t>
  </si>
  <si>
    <t>Trụ sở UBND xã Bắc Ái cũ (Trụ sở mới)</t>
  </si>
  <si>
    <t>Thôn Hang Dường, xã Tân Tiến</t>
  </si>
  <si>
    <t>Trường Mầm non Kim Đồng</t>
  </si>
  <si>
    <t>thôn Nà Thà, xã Kim Đồng</t>
  </si>
  <si>
    <t>Trường Mầm non Tân Tiến</t>
  </si>
  <si>
    <t>Trường chính - Thôn Áng Mò Trường Tiểu học Tân Tiến</t>
  </si>
  <si>
    <t>Điểm trường thôn Pò Kiền (Trường Tiểu học Tân Tiến)</t>
  </si>
  <si>
    <t>Thôn Pò Kiền xã Tân Tiến</t>
  </si>
  <si>
    <t>Trường chính ( Trường Tiểu học Kim Đồng)</t>
  </si>
  <si>
    <t>Thôn Pàn Dào, xã Tân Tiến</t>
  </si>
  <si>
    <t>Phân trường - thôn Nà Soong ( Trường Tiểu học Kim Đồng)</t>
  </si>
  <si>
    <t>Thôn Nà Soong, xã Tân Tiến</t>
  </si>
  <si>
    <t>Trường THCS Tân Tiến</t>
  </si>
  <si>
    <t>Trường PTDTBT TH, THCS Tân Yên Trường chính</t>
  </si>
  <si>
    <t>Phân trường - Thôn Khuổi Chửn (Trường PTDTBT TH, THCS Tân Yên)</t>
  </si>
  <si>
    <t>Thôn Khuổi Chửn, xã Tân Tiến</t>
  </si>
  <si>
    <t>Phân trường - thôn Pác Đeng (Trường PTDTBT TH, THCS Tân Yên)</t>
  </si>
  <si>
    <t>Thôn Pác Đeng, xã Tân Tiến</t>
  </si>
  <si>
    <t>Phân trường - Thôn Nà Luông (Trường PTDTBT TH, THCS Tân Yên)</t>
  </si>
  <si>
    <t>Thôn Nà Luông, xã Tân Tiến</t>
  </si>
  <si>
    <t>Phân trường - thôn Kéo Cà (Trường PTDTBT TH, THCS Tân Yên)</t>
  </si>
  <si>
    <t>Thôn Kéo Cà, xã Tân Tiến</t>
  </si>
  <si>
    <t>Phân trường - thôn Phia Khao (Trường PTDTBT TH, THCS Tân Yên)</t>
  </si>
  <si>
    <t>Thôn Phia Khao, xã Tân Tiến</t>
  </si>
  <si>
    <t>Phân trường - Thôn Pác Mười (Trường PTDTBT TH, THCS Tân Yên)</t>
  </si>
  <si>
    <t>Pác Mười, xã Tân Tiến</t>
  </si>
  <si>
    <t>Phân trường - thôn Cốc Tàn (Trường PTDTBT TH, THCS Tân Yên)</t>
  </si>
  <si>
    <t>Thôn Cốc Tàn, xã Tân Tiến</t>
  </si>
  <si>
    <t>Trường PTDTBT TH, THCS Bắc Ái II Đất trường - Thôn Pò Đoỏng</t>
  </si>
  <si>
    <t>thôn Pò Đoỏng, xã Kim Đồng</t>
  </si>
  <si>
    <t>Phân trường thôn Hang Dường (Trường PTDTBT TH, THCS Bắc Ái II)</t>
  </si>
  <si>
    <t>Trường THCS Kim Đồng</t>
  </si>
  <si>
    <t>Thôn Nà Thà, xã Kim Đồng</t>
  </si>
  <si>
    <t>Điểm trạm Tân Yên (Trạm Y tế xã Tân Yên cũ cơ sở 1) - Trạm Y tế xã Tân Tiến</t>
  </si>
  <si>
    <t>Thôn Kéo Mười, xã Tân Tiến</t>
  </si>
  <si>
    <t>Điểm trạm Kim Đồng (Trạm Y tế xã Kim Đồng cũ cơ sở 1) - Trạm Y tế xã Tân Tiến</t>
  </si>
  <si>
    <t>Trạm Y tế xã Kim Đồng (cơ sở 2) - Trạm Y tế xã Tân Tiến</t>
  </si>
  <si>
    <t>Thôn Pò Đoỏng, xã Tân Tiến</t>
  </si>
  <si>
    <t>Trạm Y tế xã Kim Đồng (cơ sở 3) - Trạm Y tế xã Tân Tiến</t>
  </si>
  <si>
    <t>Trạm y tế xã Tân Tiến (cũ)</t>
  </si>
  <si>
    <t>thôn Áng Mò, xã Tân Tiến</t>
  </si>
  <si>
    <t>Trạm phát lại truyền hình  Tân Tiến  ( Đội Văn hóa, Thể thao và Truyền thông khu vực Tràng Định)</t>
  </si>
  <si>
    <t>Xã Tân Tiến,
 tỉnh Lạng Sơn</t>
  </si>
  <si>
    <t>ĐOÀN THANH TRA 173</t>
  </si>
  <si>
    <t>THÔNG TIN CÁC CƠ SỞ NHÀ, ĐẤT ĐANG QUẢN LÝ THUỘC DIỆN DÔI DƯ SAU SẮP XẾP</t>
  </si>
  <si>
    <t>Giai đoạn từ ngày 01/3/2025 đến ngày 30/4/2026</t>
  </si>
  <si>
    <t>Tình trạng, hồ sơ pháp lý của cơ sở nhà, đất</t>
  </si>
  <si>
    <t>Mục đích sử dụng</t>
  </si>
  <si>
    <t>Tình hình quản lý, sử dụng trong kỳ báo cáo</t>
  </si>
  <si>
    <t>Thời điểm dôi dư</t>
  </si>
  <si>
    <t>Nguyên nhân dôi dư</t>
  </si>
  <si>
    <t>QĐ phê duyệt</t>
  </si>
  <si>
    <t>Đất trụ sở cơ quan</t>
  </si>
  <si>
    <t>Trước năm 2025</t>
  </si>
  <si>
    <t>Chuyển sang địa điểm khác</t>
  </si>
  <si>
    <t>Bỏ cấp huyện</t>
  </si>
  <si>
    <t>Trạm khí tượng Lạng Sơn (phần diện tích đất của các hộ công nhân khi tượng đang sinh sống) - Bộ Nông nghiệp và Môi trường</t>
  </si>
  <si>
    <t>Đã được UBND tỉnh cấp giấy CNQSD đất</t>
  </si>
  <si>
    <t>Bỏ cấp huyện thành lập VKS khu vực</t>
  </si>
  <si>
    <t>Quyết định số 1062/QĐ-UBND ngày 15/6/2026</t>
  </si>
  <si>
    <t>Đất xây dựng cơ sở y tế</t>
  </si>
  <si>
    <t>Trung tâm Chăm sóc sức khỏe sinh sản (cũ)</t>
  </si>
  <si>
    <t>Do hợp nhất cơ quan ( 06 đơn vị y tế dự phòng thành Trung tâm kiểm soát bệnh tật Lạng Sơn)</t>
  </si>
  <si>
    <t>Trạm y tế thị trấn Cao Lộc (cũ)</t>
  </si>
  <si>
    <t>Quyết định số 104/QĐ-UBND ngày 19/01/2026 của UBND tỉnh</t>
  </si>
  <si>
    <t>Bỏ cấp huyện thành lập Viện kiểm sát khu vực</t>
  </si>
  <si>
    <t>Không phù hợp do diện tích nhỏ,</t>
  </si>
  <si>
    <t>Bỏ cấp huyện thành lập BHXH khu vực</t>
  </si>
  <si>
    <t>Trung tâm Dịch vụ nông nghiệp thành phố Lạng Sơn (cũ)</t>
  </si>
  <si>
    <t>Bỏ cấp huyện. Thành lập BHXH khu vực</t>
  </si>
  <si>
    <t>Số 27 đường Nhị Thanh, phường Tam Thanh</t>
  </si>
  <si>
    <t>Cơ sở 2: (Chi cục Dân số - KHHGĐ cũ)</t>
  </si>
  <si>
    <t>Quyết định số 996/QĐ-UBND ngày 02/6/2026 về chuyển giao tài sản công từ Sở Y tế về Trung tâm PTQĐ tỉnh</t>
  </si>
  <si>
    <t>Quản lý, xử lý theo quy định pháp luật về đất đai</t>
  </si>
  <si>
    <t>Giấy CNQSDĐ số:BP107815</t>
  </si>
  <si>
    <t>Giấy CNQSDĐ số:BP107923</t>
  </si>
  <si>
    <t>Giấy CNQSDĐ số:BP108000</t>
  </si>
  <si>
    <t>Giấy CNQSDĐ số:BĐ113662</t>
  </si>
  <si>
    <t>Giấy CNQSDĐ số:BP107999</t>
  </si>
  <si>
    <t>Giấy CNQSDĐ số:BP107998</t>
  </si>
  <si>
    <t>Nhà phụ trợ của Kho bạc Nhà nước Bình Gia (thuộc Kho bạc Nhà nước Lạng Sơn)</t>
  </si>
  <si>
    <t>Quyết định số 1333/QĐ-UBND ngày 10/7/2020 của Chủ tịch UBND tỉnh</t>
  </si>
  <si>
    <t>Bản đồ đo đạc chỉnh lý phường Tam Thanh năm 2023</t>
  </si>
  <si>
    <t>Năm 2015</t>
  </si>
  <si>
    <t>Do xây dựng trụ sở mới tại số 42 Ngô Thì Nhậm</t>
  </si>
  <si>
    <t>Đã chuyển đổi công năng làm sân tập thể thao tại Quyết định số 636/QĐ-UBND ngày 09/6/2026 của UBND phường Tam Thanh. Phòng Kinh tế, hạ tầng và đô thị hạch toán, theo dõi tài sản</t>
  </si>
  <si>
    <t>GCN quyền quản lý, sử dụng nhà đất thuộc trụ sở làm việc thuộc sở hữu nhà nước tại các cơ quan hành chính sự nghiệp (số 078759 ngày 27/03/2006 của UBND TP. Lạng Sơn); Quyết định số 4433/QĐ-UBND ngày 30/12/2016 của UBND TPLS về việc thu hồi một phần đất để thực hiện dự án xây dựng công trình bệnh viện đa khoa - bệnh viện lao</t>
  </si>
  <si>
    <t>Năm 2019</t>
  </si>
  <si>
    <t>Do xây dựng Trường mới tại ngõ 97, đương Nhị Thanh</t>
  </si>
  <si>
    <t>Biên bản bàn giao Doanh trại Thị đội Thị xã Lạng Sơn ngày 12/6/1997 của Thị đội Lạng Sơn cho Trung tâm Y tế Thành phố</t>
  </si>
  <si>
    <t>Chuyển sang Trụ sở UBND phường Tam Thanh cũ</t>
  </si>
  <si>
    <t>Đã chuyển đổi công năng làm sân tập thể thao tại Quyết định số 636/QĐ-UBND ngày 09/6/2026 của UBND phường Tam Thanh</t>
  </si>
  <si>
    <t>GCNQSDĐ số T49056026/06 ngày 20/3/2006 do UBND TP Lạng Sơn cấp</t>
  </si>
  <si>
    <t>Tháng 01/2017</t>
  </si>
  <si>
    <t>Xây dựng Trụ sở mới tại thôn Quảng Trung I, xã Quảng Lạc (cũ)</t>
  </si>
  <si>
    <t>Văn phòng HĐND-UBND phường theo dõi, hạch toán tài sản. Điều chuyển cho Văn phòng HĐND và UBND xã để bố trí làm trụ sở Ban Chỉ huy Quân sự xã tại Quyết định số 476/QĐ-UBND ngày 18/6/2026 của Chủ tịch UBND phường Luơng Văn Tri; đã ký biên bản bàn giao</t>
  </si>
  <si>
    <t>GCNQSDĐ trường PTCS xã Quảng Lạc, phân trường Nà Me số 00219 ngày 20/9/1997 do UBND tỉnh cấp, diện tích: 346m2; Kết quả đo đạc năm 2018, diện tích: 331m2</t>
  </si>
  <si>
    <t>Đất xây dựng cơ sở giáo dục và đào tạo</t>
  </si>
  <si>
    <t>Tháng 6/2024</t>
  </si>
  <si>
    <t>Do chuyển học sinh về điểm trường chính tại khối Quảng Trung III</t>
  </si>
  <si>
    <t>Đã chuyển đổi công năng làm nơi sinh hoạt cộng đồng tại Quyết định số 51/QĐ-UBND ngày 21/01/2026 của UBND phường Lương Văn Tri. Giao Phòng Văn hóa - Xã hội quản lý, cập nhật theo dõi tài sản</t>
  </si>
  <si>
    <t>GCNQSDĐ Trường MN Quảng Lạc số bìa CX506808, số cấp sổ CT-04349 ngày 24/7/2020</t>
  </si>
  <si>
    <t>Do chuyển học sinh về điểm trường chính tại khối Quảng Trung I</t>
  </si>
  <si>
    <t>GCNQSDĐ số AB 512592, số vào sổ T00047 do UBND tỉnh cấp ngày 24/04/2006, Phiếu đo đạc chỉnh lý thửa đất số 50/BV ngày 27/3/2025 của VP đăng ký đất đai - SNNMT tỉnh Lạng Sơn</t>
  </si>
  <si>
    <t>Do chuyển bênh viện lên Trụ sở mới tại khối Hoàng Trung, phường Tam Thanh</t>
  </si>
  <si>
    <t>Nằm trong quy hoạch khu tái định cư các dự án cầu; UBND phường quản lý theo quy định pháp luật về đất đai</t>
  </si>
  <si>
    <t>Cơ sở 1 (Trung tâm y tế dự phòng cũ) - Trung tâm Kiểm soát bệnh tật</t>
  </si>
  <si>
    <t>Số 50 Trần Hưng Đạo, phường Lương Văn Tri</t>
  </si>
  <si>
    <t>GCNQSDĐ số W960651, số vào sổ T00323 ngày 10/12/2003 do UBND tỉnh cấp</t>
  </si>
  <si>
    <t>Do hợp nhất 6 đơn vị y tế dự phòng thành TTKSBT Lạng Sơn theo Quyết định số 250/QĐ-UBND ngày 30/01/2018 và được cấp Trụ sở nhà đất mới theo Quyết định số 165/QĐ-UBND ngày 19/01/2022 và Quyết định số 1828/QĐ-UBND ngày 10/9/2021</t>
  </si>
  <si>
    <t>Cơ sở 2 (Trung tâm Phòng chống sốt rét cũ) - Trung tâm Kiểm soát bệnh tật</t>
  </si>
  <si>
    <t>GCNQSDĐ số BP 195971 ngày 02/07/2013 do UBND tỉnh cấp</t>
  </si>
  <si>
    <t>Trạm y tế xã Quảng Lạc cũ - Trạm Y tế phường Lương Văn Tri</t>
  </si>
  <si>
    <t>GCNQSDĐ số T490.560.26/40 do UBND thành phố cấp ngày 04/4/2006</t>
  </si>
  <si>
    <t>Do xây trạm mới</t>
  </si>
  <si>
    <t>Điều chuyển cho Văn phòng HĐND và UBND xã để bố trí làm trụ sở Ban Chỉ huy Quân sự xã tại Quyết định số 476/QĐ-UBND ngày 18/6/2026 của Chủ tịch UBND phường Luơng Văn Tri; đã ký biên bản bàn giao</t>
  </si>
  <si>
    <t>Cơ sở 3 - Trường Cao đẳng Lạng Sơn (Trường Cao đẳng Y tế cũ)</t>
  </si>
  <si>
    <t>GCNQSDĐ số AI 113356, ngày cấp 19/6/2007 do UBND tỉnh cấp</t>
  </si>
  <si>
    <t>Do sáp nhập đơn vị</t>
  </si>
  <si>
    <t>Do sáp nhập phường</t>
  </si>
  <si>
    <t xml:space="preserve">Điều chuyển cho Văn phòng HĐND và UBND phường để bố trí tạm thời trụ sở Ban Chỉ huy Quân sự phường tại Quyết định số 839/QĐ-UBND ngày 19/6/2026 của Chủ tịch UBND phường Đông Kinh; đã ký biên bản bàn giao
</t>
  </si>
  <si>
    <t>GCNQSDĐ số D 376565 cấp ngày 28/9/1998 do UBND tỉnh cấp</t>
  </si>
  <si>
    <t>Do ảnh hưởng dự án Đường cao tốc Hữu Nghị - Chi Lăng; trong quá trình thi công không đảm bảo an toàn cho việc học tập. UBND phường kết thúc hoạt động của điểm trường, chuyển học sinh về học tại Điểm trường chính</t>
  </si>
  <si>
    <t>Điểm trường bị thu hồi một phần diện tích 910,7m2 để thực hiện dự án Đường Cao tốc Hữu Nghị - Chi Lăng. Đã chuyển đổi công năng làm điểm sinh hoạt cộng đồng tại Quyết định số 774/QĐ-UBND ngày 08/6/2026 của UBND phường Đông Kinh</t>
  </si>
  <si>
    <t>GCNQSDĐ số 
D 0376569 do UBND tỉnh Lạng Sơn cấp ngày 28/9/1998</t>
  </si>
  <si>
    <t>Đã chuyển đổi công năng làm sân tập thể thao tại Quyết định số 631/QĐ-UBND ngày 18/5/2026 của UBND phường Kỳ Lừa</t>
  </si>
  <si>
    <t>Không có nhu cầu sử dụng</t>
  </si>
  <si>
    <t>GCNQSDĐ số 
D 0376581 do UBND tỉnh Lạng Sơn cấp ngày 28/9/1998</t>
  </si>
  <si>
    <t xml:space="preserve">GCNQSDĐ số BĐ 0376493 ngày 07/12/1998 do UBND tỉnh cấp </t>
  </si>
  <si>
    <t xml:space="preserve">Thực hiện Quyết định số 2901/QĐ-UBND ngày 31/12/2025 của UBND tỉnh, UBND phường đã thực hiện bước gộp theo quy định tại Nghị định số 03/2025/NĐ-CP ngày 01/01/2025 của Chính phủ, chỉ đạo Trung tâm Dịch vụ công ích phường thực hiện tiếp nhận cơ sở nhà, đất từ Trung tâm Y tế khu vực Cao Lộc ngày 09/01/2026 để làm nhà Ban quản lý chợ Bản Ngà </t>
  </si>
  <si>
    <t xml:space="preserve">Chưa được cấp GCNQSDĐ. Quyết định Số 2285 /QĐ-UBND ngày 16/12/1999, diện tích giao: 204,27 m2. 
</t>
  </si>
  <si>
    <t>Không còn nhu cầu sử dụng</t>
  </si>
  <si>
    <t>Chuyển đổi công năng làm sân tập thể thao tại Quyết định số 377/QĐ-UBND ngày 19/5/2026 của UBND xã Na Sầm (Biên bản bản giao ngày 28/5/2026 của UBND xã Na Sầm)</t>
  </si>
  <si>
    <t xml:space="preserve">Giấy CNQSD Đ số BP 195463 Cấp ngày 23/7/2014 do UBND tỉnh cấp </t>
  </si>
  <si>
    <t>GCNQSDĐ số AH 166105 ngày 22/12/2006 do UBND tỉnh cấp. (Thất lạc Giấy CNQSD đất)</t>
  </si>
  <si>
    <t>Quyết định số 1783/QĐ-UBND ngày 05/11/2014 của UBND tỉnh Lạng Sơn (giao về cho huyện Văn Lãng quản lý) (Thất lạc Giấy CNQSD đất)</t>
  </si>
  <si>
    <t>Quyết định số 1031/QĐ-UBND ngày 31/7/2007 của UBND tỉnh Lạng Sơn về việc xác lập sở hữu toàn dân về nhà đất do Nhà nước đã quản lý, bố trí sử dụng trong quá trình thực hiện chính sách nhà đất trên địa bàn huyện Văn Lãng (Thất lạc Giấy CNQSD đất)</t>
  </si>
  <si>
    <t>UBND xã đang điều chỉnh quy hoạch. Dự kiến Bán đấu giá quyền sử dụng đất theo (KH số 153/KH-UBND ngày 20/5/2026)</t>
  </si>
  <si>
    <t>Quyết định số 854/QĐ-UBND ngày 17/5/2022 của UBND tỉnh Lạng Sơn (Thất lạc Giấy CNQSD đất)</t>
  </si>
  <si>
    <t>Đất thương mại dịch vụ</t>
  </si>
  <si>
    <t>GCNQSDĐ số AG 978571 cấp ngày 30/6/2008 (Thất lạc Giấy CNQSD đất)</t>
  </si>
  <si>
    <t>UBND xã ban hành Quyết định số 377/QĐ-UBND ngày 19/5/2026 Bố trí làm NVH, sân chơi, bãi tập thôn Bản Hu</t>
  </si>
  <si>
    <t>GCNQSDĐ số AG 978551 ngày 05/6/2008 do UBND tỉnh cấp (Thất lạc GCNQSD đất)</t>
  </si>
  <si>
    <t>UBND xã ban hành Quyết định số 377/QĐ-UBND ngày 19/5/2026 Bố trí làm NVH, sân chơi, bãi tập thôn Nà Cạn</t>
  </si>
  <si>
    <t>Giấy CN QSD Đ số AG978575 ngày 30/6/2008</t>
  </si>
  <si>
    <t xml:space="preserve">Chuyển đổi công năng làm sân tập thể thao thôn Đồng Tiến tại Quyết định số 415/QĐ-UBND ngày 10/6/2026 của UBND xã Na Sầm (Biên bản bản giao ngày 28/5/2026 của UBND xã Na Sầm) </t>
  </si>
  <si>
    <t>Chưa có GCNQSD đất</t>
  </si>
  <si>
    <t>Quyết định số 1147/QĐ-UBND ngày 22/6/2026</t>
  </si>
  <si>
    <t>Điểm trường thôn Nà Tềnh (Trường MN xã Hoàng Việt)</t>
  </si>
  <si>
    <t>Giấy CNQSDĐ số H 962220 cấp ngày 16/9/1997 (Thất lạc Giấy CNQSD đất)</t>
  </si>
  <si>
    <t>UBND xã đang điều chỉnh quy hoạch, dự kiến Bán đấu giá quyền sử dụng đất theo (KH số 153/KH-UBND ngày 20/5/2026)</t>
  </si>
  <si>
    <t>Giấy CNQSDĐ số AG 978584 cấp ngày 08/07/2008 (Thất lạc Giấy CNQSD đất)</t>
  </si>
  <si>
    <t>GCNQSDĐ số AO 193590 ngày 09/3/2009 do UBND tỉnh cấp</t>
  </si>
  <si>
    <t>GCNQSDĐ số AO 193593 ngày 09/3/2009 do UBND tỉnh cấp</t>
  </si>
  <si>
    <t>GCNQSDĐ số H 962218 ngày 16/9/1997 do UBND tỉnh cấp (Thất lạc GCNQSD đất)</t>
  </si>
  <si>
    <t>GCNQSDĐ sô H 962216 ngày 16/9/1997 do UBND tỉnh cấp (Thất lạc Giấy CNQSD đất)</t>
  </si>
  <si>
    <t>GCNQSDĐ số CR 573750 ngày 08/7/2019 do UBND tỉnh cấp (Thất lạc Giấy CNQSD đất)</t>
  </si>
  <si>
    <t>GCNQSDĐ số AG 978569 ngày 30/6/2008 do UBND tỉnh cấp (Thất lạc Giấy CNQSD đất)</t>
  </si>
  <si>
    <t>2023</t>
  </si>
  <si>
    <t>GCNQSDĐ số H 962264 ngày 16/9/1997 do UBND tỉnh cấp (Thất lạc Giấy CNQSD đất)</t>
  </si>
  <si>
    <t>Giấy chứng nhận QSĐ số H962266 cấp ngày 16/9/1997 do UBND tỉnh cấp; (Thất lạc Giấy CNQSD đất)</t>
  </si>
  <si>
    <t>GCNQSDĐ số BP 195512 ngày 23/7/2014 do UBND tỉnh Lạng Sơn cấp</t>
  </si>
  <si>
    <t>Do sáp nhập xã</t>
  </si>
  <si>
    <t>GCNQSDĐ số AG 978573 ngày 30/6/2008 do UBND tỉnh cấp</t>
  </si>
  <si>
    <t>Xây dựng trên đất trụ sở của UBND xã</t>
  </si>
  <si>
    <t>Từ 01/7/2025</t>
  </si>
  <si>
    <t>Sáp nhập xã</t>
  </si>
  <si>
    <t>GCNQSDĐ số DC 396510  do UBND tỉnh cấp ngày 23/3/2022</t>
  </si>
  <si>
    <t>Khoảng năm 2019</t>
  </si>
  <si>
    <t>Kết luận Thanh tra số 105/KL-TTr ngày 12/02/2026</t>
  </si>
  <si>
    <t>GCNQSDĐ số 005739  do UBND tỉnh cấp ngày 28/4/2004</t>
  </si>
  <si>
    <t>Khoảng năm 2018</t>
  </si>
  <si>
    <t>GCNQSDĐ số BĐ 113810  do UBND tỉnh cấp ngày 10/7/2012</t>
  </si>
  <si>
    <t>GCNQSD số BĐ 113684 do UBND tỉnh cấp ngày 10/7/2012</t>
  </si>
  <si>
    <t>Chưa có GCNQSDĐ</t>
  </si>
  <si>
    <t>GCNQSDĐ số BA 919523 do UBND tỉnh Lạng Sơn cấp ngày 17/3/2010</t>
  </si>
  <si>
    <t>Dồn điểm trường chuyển về Trường chính</t>
  </si>
  <si>
    <t>GCNQSDĐ số BA 919518 do UBND tỉnh cấp ngày 17/3/2010</t>
  </si>
  <si>
    <t xml:space="preserve">Quyết định số 33/QĐ-UBND ngày 08/01/2026 của Chủ tịch UBND tỉnh. Quyết định số 711/QĐ-UBND ngày 27/5/2026 về việc chuyển đổi công năng sử dụng tài sản công là nhà, đất. Ngày 08/6/2026 đã bàn giao cho Nhà VH thôn Quán Thanh  sử dụng. </t>
  </si>
  <si>
    <t>Điểm trường thôn Đồng Ngầu (Trường Mầm Non Chi Lăng)</t>
  </si>
  <si>
    <t>GCNQSDĐ số CG 842022 do UBND tỉnh cấp ngày 16/01/2017</t>
  </si>
  <si>
    <t xml:space="preserve">Quyết định số 33/QĐ-UBND ngày 08/01/2026 của Chủ tịch UBND tỉnh. Quyết định số 711/QĐ-UBND ngày 27/5/2026 về việc chuyển đổi công năng sử dụng tài sản công là nhà, đất. Ngày 08/6/2026 đã bàn giao cho Nhà VH thôn Đông Ngâu  sử dụng.
</t>
  </si>
  <si>
    <t>Năm 2022</t>
  </si>
  <si>
    <t>GCNQSDĐ số H962476 do UBND tỉnh cấp ngày 05/11/1997</t>
  </si>
  <si>
    <t xml:space="preserve"> Quyết định số 33/QĐ-UBND ngày 08/01/2026 của Chủ tịch UBND tỉnh. Quyết định số 711/QĐ-UBND ngày 27/5/2026 về việc chuyển đổi công năng sử dụng tài sản công là nhà, đất. Ngày 08/6/2026 đã bàn giao cho Nhà VH thôn Đồng Ngầu  sử dụng.
</t>
  </si>
  <si>
    <t>GCNQSDĐ số H 962479 do UBND tỉnh cấp ngày 05/11/1997</t>
  </si>
  <si>
    <t>Diện tích chênh lệch so với GCN: 1068m2</t>
  </si>
  <si>
    <t>GCNQSDĐ số H 962474 do UBND tỉnh cấp ngày 05/11/1997</t>
  </si>
  <si>
    <t xml:space="preserve">Quyết định số 33/QĐ-UBND ngày 08/01/2026 của Chủ tịch UBND tỉnh. Quyết định số 711/QĐ-UBND ngày 27/5/2026 về việc chuyển đổi công năng sử dụng tài sản công là nhà, đất. Ngày 08/6/2026 đã bàn giao cho Nhà VH thôn Ba Đàn quản lý, sử dụng. </t>
  </si>
  <si>
    <t>Diện tích chênh lệch so với GCN: 1148m2</t>
  </si>
  <si>
    <t>Trạm Y tế thị trấn Đồng Mỏ - Cơ sở 2</t>
  </si>
  <si>
    <t>khu Hòa Bình I, xã Chi Lăng</t>
  </si>
  <si>
    <t>GCNQSDĐ số BĐ 113824 ngày 10/7/2012 do UBND tỉnh cấp</t>
  </si>
  <si>
    <t>Do được chuyển giao từ cấp tỉnh</t>
  </si>
  <si>
    <t>Cơ sở nhà, đất 2 - Đội Quản lý thị trường số 4</t>
  </si>
  <si>
    <t>Sơ đồ khu đất (cấp năm 1998)</t>
  </si>
  <si>
    <t xml:space="preserve">Quyết định số 740/QĐ-UBND ngày 22/4/2026 của UBND tỉnh. UBND xã điều chuyển cho Ủy ban MTTQ Việt Nam xã để bố trí trụ sở làm việc cho các tổ chức hội quản lý, sử dụng theo Quyết định số 843/QĐ-UBND ngày 22/6/2026 </t>
  </si>
  <si>
    <t>Từ tháng 12/2024</t>
  </si>
  <si>
    <t>Do không có nhu cầu sử dụng</t>
  </si>
  <si>
    <t>Trung tâm Dân số - KHHGĐ (cũ)</t>
  </si>
  <si>
    <t>GCNQSDĐ số BP 195711 cấp ngày 04/9/2013</t>
  </si>
  <si>
    <t>01/7/2025</t>
  </si>
  <si>
    <t>Bản đồ trích lục số 660/TLBĐ, cấp ngày 18/12/2023</t>
  </si>
  <si>
    <t>Khoảng năm 2017</t>
  </si>
  <si>
    <t>Thôn Tiền Phong, 
xã Chi Lăng</t>
  </si>
  <si>
    <t xml:space="preserve">GCNQSDĐ số A0 153485 cấp ngày 19/12/2008 </t>
  </si>
  <si>
    <t>năm 2019</t>
  </si>
  <si>
    <t>GCNQSDĐ số A0153185,
ngày 4/7/2009</t>
  </si>
  <si>
    <t>T8/2020</t>
  </si>
  <si>
    <t>Sáp nhập trường</t>
  </si>
  <si>
    <t>Chưa có GCNQSDĐ</t>
  </si>
  <si>
    <t>2024-2025</t>
  </si>
  <si>
    <t xml:space="preserve">Quyết định số 1417/QĐ-UBND ngày 24/10/1997 của UBND tỉnh </t>
  </si>
  <si>
    <t>GCNQSDĐ số BĐ 113842 do
UBND tỉnh cấp ngày
10/7/2013; GCNQSDĐ số BĐ 113843 do
UBND tỉnh cấp ngày
10/7/2014</t>
  </si>
  <si>
    <t>Thôn trung tâm làm khu sân chơi bãi tập. Đã chuyển đổi công năng làm nhà văn hoá tại Quyết định 352/QĐ-UBND ngày 19/5/2026 của UBND xã Chiến Thắng</t>
  </si>
  <si>
    <t>Giao về địa phương quản lý tại Quyết định số 1021/QĐ-UBND ngày 08/6/2026 của Chủ tịch UBND tỉnh. Hiện nay xã đang bố trí làm nhà văn hóa thôn Pác Ma theo Quyết định chuyển đổi công năng số 434/QĐ-UBND ngày 10/6/2026</t>
  </si>
  <si>
    <t>Từ T8/2024</t>
  </si>
  <si>
    <t>Trạm Y tế xã Vân Thủy cũ - Cơ sở 2</t>
  </si>
  <si>
    <t>GCNQSDĐ số BĐ 113697 ngày 10/7/2012 do UBND tỉnh cấp</t>
  </si>
  <si>
    <t>Trạm Y tế xã Chiến Thắng</t>
  </si>
  <si>
    <t>GCNQSDĐ số BĐ 113835 ngày 10/7/2012 do UBND tỉnh cấp</t>
  </si>
  <si>
    <t xml:space="preserve">Giao Văn phòng HĐND và UBND xã quản lý theo Quyết định điều chuyển số 455/QĐ-UBND ngày 18/6/2026 của UBND xã. Tạm giao cho Công an xã sử dụng. </t>
  </si>
  <si>
    <t>Trạm Y tế xã Vân An (cũ) - Cơ sở 1</t>
  </si>
  <si>
    <t>GCNQSDĐ số BĐ 113845 ngày 10/7/2012 do UBND tỉnh cấp</t>
  </si>
  <si>
    <t>Giao làm nhà Văn hoá thôn Trung Tâm. Đã chuyển đổi công năng làm nhà văn hoá tại Quyết định 352/QĐ-UBND ngày 19/5/2026 của UBND xã Chiến Thắng</t>
  </si>
  <si>
    <t xml:space="preserve">GCNQSDĐ số BĐ 113841 </t>
  </si>
  <si>
    <t>Từ năm 2023</t>
  </si>
  <si>
    <t>GCSNQSDĐ số DM 820026 do UBND tỉnh cấp ngày 23/8/2023</t>
  </si>
  <si>
    <t xml:space="preserve">Thực hiện thủ tục thu hồi đất theo quy định của pháp luật về đất đai </t>
  </si>
  <si>
    <t>GCNQSDĐ số BĐ 113838 do UBND tỉnh cấp ngày 10/7/2012</t>
  </si>
  <si>
    <t xml:space="preserve">UBND xã đã thu hồi Giấy CNQSDĐ do cấp không đúng diện tích tại Quyết định số 507/QĐ-UBND ngày 06/6/2026. UBND xã quản lý, xử lý theo quy định pháp luật về đất đai </t>
  </si>
  <si>
    <t>Từ lâu</t>
  </si>
  <si>
    <t>Đất đồi cao nhà trường không sử dụng</t>
  </si>
  <si>
    <t>Trạm y tế xã Mai Sao (cũ)</t>
  </si>
  <si>
    <t>Thôn Lạng Lắc, xã Nhân Lý</t>
  </si>
  <si>
    <t>Chưa được cấp GCNQSDDĐ</t>
  </si>
  <si>
    <t xml:space="preserve">GCNQSDĐ bìa số DL 171589 do UBND tỉnh cấp ngày 24/10/2023; GCNQSDĐ bìa số DL 171588 do UBND tỉnh cấp ngày 24/10/2023 
</t>
  </si>
  <si>
    <t xml:space="preserve">Quyết định điều chuyển số 33/QĐ-UBND ngày 08/01/2026 của UBND tỉnh. UBND xã đã tiếp nhận và bàn giao lại cho  thôn quản lý, sử dụng vào mục đích sinh hoạt cộng đồng. Quyết định chuyển đổi công năng số 282/QĐ-UBND ngày 20/5/2026
</t>
  </si>
  <si>
    <t>Từ tháng 08/2024</t>
  </si>
  <si>
    <t>GCNQSDĐ bìa số DL 01903 do UBND tỉnh cấp ngày 15/5/2023</t>
  </si>
  <si>
    <t>Tháng 02/2026</t>
  </si>
  <si>
    <t>Mảnh trích đo 2020</t>
  </si>
  <si>
    <t>Tháng 09/2024</t>
  </si>
  <si>
    <t>Dồn điểm trường chuyển về điẻm trường Cầu Ngầ</t>
  </si>
  <si>
    <t>Mảnh trích đo số 23- 2022</t>
  </si>
  <si>
    <t xml:space="preserve">Quyết định số 846/QĐ-UBND ngày 11/5/2026 của UBND tỉnh về việc chuyển giao tài sản công về địa phương quản lý, xử lý. Quyết định chuyển đổi công năng số 282/QĐ-UBND ngày 20/5/2026 </t>
  </si>
  <si>
    <t>Tháng 6/2026</t>
  </si>
  <si>
    <t>Trạm Y tế xã Quan Sơn (cũ)</t>
  </si>
  <si>
    <t>Tháng 01/2022</t>
  </si>
  <si>
    <t>Trạm Y tế xã Hòa Bình (cũ)</t>
  </si>
  <si>
    <t>thôn Mỏ Cống, xã Vạn Linh</t>
  </si>
  <si>
    <t>GCNQSDĐ số BĐ 113827 ngày 10/7/2012 do UBND tỉnh cấp</t>
  </si>
  <si>
    <t>Từ tháng 7/2025</t>
  </si>
  <si>
    <t xml:space="preserve">Do Trạm y tế chuyển về phòng khám đa khoa khu vực Bằng Mạc nên dôi dư </t>
  </si>
  <si>
    <t>chưa được cấp Giấy chứng nhận quyền sử dụng đất</t>
  </si>
  <si>
    <t>Quyết định số 2135/QĐ-UBND ngày 30/9/2025 của UBND tỉnh</t>
  </si>
  <si>
    <t>Sau 01/7/2025</t>
  </si>
  <si>
    <t>Thực hiện chính quyền địa phương 02 cấp</t>
  </si>
  <si>
    <t xml:space="preserve">đã được cấp GCNQSDĐ </t>
  </si>
  <si>
    <t>Trụ sở UBND xã Chí Minh
(trụ sở cũ)</t>
  </si>
  <si>
    <t>Trụ sở trung tâm dịch vụ nông 
nghiệp (Nhà trạm thú y cũ)</t>
  </si>
  <si>
    <t>Trụ sở trung tâm dịch vụ nông 
nghiệp</t>
  </si>
  <si>
    <t>thôn 3, xã Thất Khê</t>
  </si>
  <si>
    <t>Trụ sở UBND xã Chí Minh 
(trụ sở mới)</t>
  </si>
  <si>
    <t>Viện KSND huyện Tràng Định (cũ) -Viện Kiểm sát nhân đân tối cao</t>
  </si>
  <si>
    <t xml:space="preserve">Chưa được cấp GCNQSDĐ </t>
  </si>
  <si>
    <t>Điểm trường Khau Vàng (Trường PTDTBT Tiểu học và THCS Mẫu Sơn cũ)</t>
  </si>
  <si>
    <t>Trước 2025</t>
  </si>
  <si>
    <t>Không còn nhu 
cầu sử dụng</t>
  </si>
  <si>
    <t>Điểm trường Khau Cút (Trường Tiểu học Xuất Lễ cũ)</t>
  </si>
  <si>
    <t>Điểm trường Bản Sâm (Trường Tiểu học Cao Lâu cũ)</t>
  </si>
  <si>
    <t>Điểm trường Bản Vàng (Trường Tiểu học Cao Lâu cũ)</t>
  </si>
  <si>
    <t>Điểm trường Pò Nhùng (Trường Tiểu học Cao Lâu cũ)</t>
  </si>
  <si>
    <t xml:space="preserve">Trường không còn có nhu cầu sử dụng do đã dồn học sinh về học tập tại Trường chính. </t>
  </si>
  <si>
    <t>Điểm trường Phiêng Luông (Trường PTDTBT Tiểu học và THCS Công Sơn)</t>
  </si>
  <si>
    <t>Điều chuyển cho Văn phòng HĐND và UBND xã để bố trí tạm thời trụ sở Ban Chỉ huy Quân sự xã tại Quyết định số 353/QĐ-UBND ngày 18/6/2026 của Chủ tịch UBND xã Cao Lộc</t>
  </si>
  <si>
    <t>Năm 2025</t>
  </si>
  <si>
    <t>Đã chuyển đổi công năng làm điểm sinh hoạt cộng đồng tại Quyết định số 332/QĐ-UBND ngày 09/6/2026 của UBND xã Cao Lộc</t>
  </si>
  <si>
    <t xml:space="preserve">không còn nhu cầu sử dụng do đã dồn học sinh về học tập tại Trường chính. </t>
  </si>
  <si>
    <t xml:space="preserve"> không còn nhu cầu sử dụng do đã dồn học sinh về học tập tại Trường chính. </t>
  </si>
  <si>
    <t>Điều chuyển cho Phòng Văn hoá - Xã hội xã để sử dụng làm Trung tâm Học tập cộng đồng xã tại Quyết định số 353/QĐ-UBND ngày 18/6/2026 của Chủ tịch UBND xã Cao Lộc</t>
  </si>
  <si>
    <t xml:space="preserve">không còn nhu cầu sử  dụng do đã dồn học sinh về học tập tại Trường chính. </t>
  </si>
  <si>
    <t>Xã Đồng Đăng</t>
  </si>
  <si>
    <t>Trụ sở UBND xã Phú Xá (cũ)</t>
  </si>
  <si>
    <t xml:space="preserve">Thôn Phú Thịnh, </t>
  </si>
  <si>
    <t>Sau 2025</t>
  </si>
  <si>
    <t>Thực hiện chính
 quyền địa phương 02 cấp</t>
  </si>
  <si>
    <t>Điểm trường Pò Nghiều (Trường Mầm non Thụy Hùng)</t>
  </si>
  <si>
    <t>Số 3 ngõ 6 đường Nguyễn 
Đình Lộ, xã Đồng Đăng</t>
  </si>
  <si>
    <t>Đội quản lý thị trường số 02</t>
  </si>
  <si>
    <t>Ngã tư, xã Hồng Phong,
 huyện Cao Lộc cũ (nay 
là xã Đồng Đăng)</t>
  </si>
  <si>
    <t>Cửa khẩu Hữu
Nghị, xã Đồng Đăng</t>
  </si>
  <si>
    <t>Quyết định số 1021/QĐ-UBND 
ngày 08/6/2025 của Chủ tịch
 UBND tỉnh</t>
  </si>
  <si>
    <t>Do xây dựng trụ sở mới</t>
  </si>
  <si>
    <t>GCNQSDĐ số H962229 ngày 16/9/1997 do UBND tỉnh cấp</t>
  </si>
  <si>
    <t>2022-2023</t>
  </si>
  <si>
    <t>Do ít học sinh học không đủ mở lớp</t>
  </si>
  <si>
    <t>GCNQSDĐ số H 962232 ngay 16/9/1997 do UBND tỉnh cấp</t>
  </si>
  <si>
    <t>2023-2024</t>
  </si>
  <si>
    <t>Chưa được cấp GCNQSDĐ, diện tích theo Trích đo địa chính số 84/TLBĐ ngày 24/3/2020 do VPĐKĐĐ thực hiện</t>
  </si>
  <si>
    <t>GCNQSDĐ số H 962228 ngày 16/9/1997 do UBND tỉnh cấp</t>
  </si>
  <si>
    <t>Do xây trường mới</t>
  </si>
  <si>
    <t>Điểm trường thôn Bản Cháu (Trường Tiểu học và THCS xã Trùng Khánh)</t>
  </si>
  <si>
    <t>GCNQSDĐ số H 962231 ngày 16/9/1997 do UBND tỉnh cấp</t>
  </si>
  <si>
    <t>Điểm trường thôn Khau Khú (Trường  Tiểu học Thanh Long)</t>
  </si>
  <si>
    <t>Có bản trích đo địa chính diện tích 256,6 m2</t>
  </si>
  <si>
    <t>2020-2021</t>
  </si>
  <si>
    <t>Điểm trường thôn Nà Vạc (Trường Tiểu học Thanh Long)</t>
  </si>
  <si>
    <t>Có bản trích đo địa chính diện tích 765,3 m2</t>
  </si>
  <si>
    <t>Có bản trích đo địa chính diện tích 443.0 m2</t>
  </si>
  <si>
    <t>Điểm trường thôn  Pò Mu (Trường TH và THCS xã Thụy Hùng)</t>
  </si>
  <si>
    <t>GCNQSDĐ số BP 195414 ngày 10/01/2014 do UBND tỉnh cấp</t>
  </si>
  <si>
    <t>Chuyên dùng lâu dài</t>
  </si>
  <si>
    <t>Điểm trường Nà So (Trường TH và THCS xã Thụy Hùng)</t>
  </si>
  <si>
    <t>Thôn Nà So - Nà Luông, xã Thụy Hùng</t>
  </si>
  <si>
    <t>GCNQSDĐ số BP 195415 ngày 10/1/2014 UBND tỉnh cấp</t>
  </si>
  <si>
    <t>GCN quyền quản lý, sử dụng nhà đất thuộc trụ sở làm việc thuộc sở hữu nhà nước, số 030008 cấp ngày 30/10/2002</t>
  </si>
  <si>
    <t>GCNQSDĐ số AG978812 ngày 01/8/2008 do UBND tỉnh cấp</t>
  </si>
  <si>
    <t>Trụ sở ở xa trung tâm xã khó đi lại giữa các trụ sở</t>
  </si>
  <si>
    <t>-</t>
  </si>
  <si>
    <t>GCNQSDĐ số H962206 cấp ngày 16/9/1997, với diện tích 360m2; Trích lục bản đồ địa chính số 129/TLBĐ, với diện tích 264,6 m2</t>
  </si>
  <si>
    <t>Từ năm 2016</t>
  </si>
  <si>
    <t>Điểm trường không còn sử dụng vì đã chuyển về trường chính</t>
  </si>
  <si>
    <t>Điểm trường Khun Phung (Trường PTDTBT TH và THCS Nhạc Kỳ)</t>
  </si>
  <si>
    <t>GCNQSDĐ số H962207 cấp ngày 16/9/1997, với diện tích 820m2; Trích lục bản đồ địa chính số 128/TLBĐ, với diện tích 562,4m2</t>
  </si>
  <si>
    <t>Giấy CNQSDĐ số BP195337 cấp ngày 10/01/2014</t>
  </si>
  <si>
    <t>GCNQSDĐ số H962225 cấp ngày 16/9/1997 do UBND tỉnh cấp</t>
  </si>
  <si>
    <t>Từ năm 2025</t>
  </si>
  <si>
    <t>GCNQSDĐ số BP195465 ngày 10/01/2014 do UBND tỉnh cấp</t>
  </si>
  <si>
    <t>Trích lục số 131/TLBĐ ngày 15/5/2020 do VPĐKĐĐ cấp</t>
  </si>
  <si>
    <t>Từ năm 2015</t>
  </si>
  <si>
    <t>GCNQSDĐ số BP 195464 cấp ngày 10/01/2014 do UBND tỉnh cấp</t>
  </si>
  <si>
    <t>GCNQSDĐ số AG 978557 ngày 19/6/2008 do UBND tỉnh cấp</t>
  </si>
  <si>
    <t>Từ năm 2021</t>
  </si>
  <si>
    <t>GCNQSDĐ số H 962209  ngày 16/9/1997 do UBND tỉnh cấp</t>
  </si>
  <si>
    <t>Từ năm 2020</t>
  </si>
  <si>
    <t>GCNQSDĐ số H 962213 cấp ngày 16/09/1997 do UBND tỉnh cấp</t>
  </si>
  <si>
    <t>Từ năm 2019</t>
  </si>
  <si>
    <t>GCNQSDĐ số H 962212 ngày 16/9/1997 do UBND tỉnh cấp</t>
  </si>
  <si>
    <t>Từ năm 2022</t>
  </si>
  <si>
    <t xml:space="preserve">GCNQSDĐ số AG 978556 
 ngày 19/6/2008 do UBND tỉnh cấp </t>
  </si>
  <si>
    <t>Từ năm 2018</t>
  </si>
  <si>
    <t>GCNQSDĐ số H 962245
 ngày 16/9/1997 do UBND tỉnh cấp</t>
  </si>
  <si>
    <t>Trạm Y tế xã Tân Thanh (cũ) - cơ sở 2</t>
  </si>
  <si>
    <t>GCNQSDĐ số AG 978549 ngày 19/6/2008 do UBND tỉnh cấp</t>
  </si>
  <si>
    <t>Đất xây dựng công trình sự nghiệp</t>
  </si>
  <si>
    <t>GCNQSDĐ số BP 195522 cấp ngày 08/12/2013 do UBND tỉnh cấp, diện tích: 880,2 m2, thực tế đo đạc: 998,9m2</t>
  </si>
  <si>
    <t>Trước sắp xếp đơn vị hành chính</t>
  </si>
  <si>
    <t>Nhà Văn hoá sử dụng</t>
  </si>
  <si>
    <t>Thôn Còn Slù</t>
  </si>
  <si>
    <t>GCNQSĐ số CR5080957, số vào sổ CT04543 ngày 24/4/2019</t>
  </si>
  <si>
    <t>Trước đây là nhà bán trú. Hiện nay không còn  nhà. Diện tích đất nhỏ</t>
  </si>
  <si>
    <t>thôn Cốc Lào xã Hội Hoan</t>
  </si>
  <si>
    <t>Giấy CNQSDĐ số H 962258 cấp cấp ngày 16/9/1997 do UBND tỉnh cấp: 1.000 m2</t>
  </si>
  <si>
    <t>do chuyển học sinh về điểm trường chính</t>
  </si>
  <si>
    <t>thôn Co Tào xã Hội Hoan</t>
  </si>
  <si>
    <t>Giấy CNQSDĐ số H 962259 cấp ngày 16/9/1997 do UBND tỉnh cấp, diện tích giao: 750 m2</t>
  </si>
  <si>
    <t>thôn Bản Bẻng xã Hội Hoan</t>
  </si>
  <si>
    <t>Giấy CNQSDĐ số H 962256 cấp cấp ngày 16/9/1997 do UBND tỉnh cấp, diện tích giao: 2.000 m2</t>
  </si>
  <si>
    <t>Chưa được cấp GCN QSDĐ</t>
  </si>
  <si>
    <t>Giấy CNQSDĐ số H 962235, ngày 19/9/1997; với diện tích 600</t>
  </si>
  <si>
    <t>thôn Cương Quyết xã Hội Hoan</t>
  </si>
  <si>
    <t>Giấy CNQSDĐ số H962238 cấp ngày 16/9/1997; với diện tích 300</t>
  </si>
  <si>
    <t>Giấy CNQSDĐ số H962236 cấp ngày 16/9/1997; với diện tích 150</t>
  </si>
  <si>
    <t>thôn Quảng Lộng xã Hội Hoan</t>
  </si>
  <si>
    <t>Giấy CNQSDĐ số H962237 cấp ngày 16/9/1997; với diện tích 250</t>
  </si>
  <si>
    <t>Thôn Pó Mánh xã Hội Hoan</t>
  </si>
  <si>
    <t>Giấy CNQSDĐ số H962239 cấp ngày 16/9/1997; với diện tích 150</t>
  </si>
  <si>
    <t>thôn Hòa Lạc, xã Hội Hoan</t>
  </si>
  <si>
    <t>GCNQSDĐ số BP 195646 ngày 10/01/2014 do UBND tỉnh cấp</t>
  </si>
  <si>
    <t>Từ 1/7/2025 đến nay</t>
  </si>
  <si>
    <t>Điều chuyển cho Trung tâm Bồi dưỡng chính trị xã quản lý, sử dụng tại Quyết định số 647/QĐ-UBND ngày 17/6/2026 của Chủ tịch UBND xã Hũu Lũng; đã ký biên bản bàn giao</t>
  </si>
  <si>
    <t>Giấy CNQSDĐ số: 270617 do UBD tỉnh cấp 02/1/2013</t>
  </si>
  <si>
    <t>Giấy CN QSDĐ số DG779089 ngày12/01/2024 do UBND tỉnh Lạng Sơn cấp</t>
  </si>
  <si>
    <t>Giấy CN QSDĐ số DB113659 ngày 10/7/2012 do UBND tỉnh Lạng Sơn cấp 2258 m2</t>
  </si>
  <si>
    <t>Giấy CN QSDĐ số DG779163 ngày 21/5/2024 do UBND tỉnh Lạng Sơn cấp</t>
  </si>
  <si>
    <t>Nhà làm việc của đối chiếu bóng lưu động Hữu Lũng</t>
  </si>
  <si>
    <t>GCNQSDĐ số AI113316 do UBND tỉnh cấp ngày 20/4/2007</t>
  </si>
  <si>
    <t>Đất cơ sở văn hóa</t>
  </si>
  <si>
    <t>Không sử dụng mới nhận bàn giao của Trung tâm văn hóa thể thao tỉnh  ngày 21/4/2026 theo QĐ 506 a/QĐ-UBND tỉnh ngày 26/3/2026</t>
  </si>
  <si>
    <t>Từ 21/4/2026</t>
  </si>
  <si>
    <t>Từ 01/01/2026</t>
  </si>
  <si>
    <t>Nhận bàn giao của Trung tâm Y tế tỉnh</t>
  </si>
  <si>
    <t xml:space="preserve"> khu An Ninh, xã Hữu Lũng</t>
  </si>
  <si>
    <t>GCNQSDĐ DL171513 do Sở Tài nguyên môi trường tỉnh cấp ngày 31/10/2023</t>
  </si>
  <si>
    <t>GCN QSDĐ số BP107817, ngày 12/5/2015 do Sở TN&amp;MT tỉnh Lạng Sơn cấp: 1007.7m2</t>
  </si>
  <si>
    <t>25/02/2026</t>
  </si>
  <si>
    <t>Nhận bàn giao của trưởng học</t>
  </si>
  <si>
    <t>Giấy chứng nhận quyền sử dụng đất số A0 193597 do UBND tỉnh cấp  ngày 07/4/2009 cấp 1119 m2</t>
  </si>
  <si>
    <t>Chuyển đổi công năng thành sân tập thể thao tại Quyết định số 498/QĐ-UBND ngày 10/6/2026 của UBND xã Cai Kinh</t>
  </si>
  <si>
    <t>Trạm Đèo Phiếu</t>
  </si>
  <si>
    <t>Thôn Sơn, xã Cai Kinh</t>
  </si>
  <si>
    <t>Nhận bàn giao từ Sở Nông nghiệp Môi trường</t>
  </si>
  <si>
    <t>Nằm ở khu vực xa trung tâm xã mới, dân cư không tập trung; UBND xã quản lý theo quy định pháp luật về đất đai; đã giao cho Phòng Kinh tế quản lý giúp UBND xã</t>
  </si>
  <si>
    <t>GCNQSDĐ số H 962438 ngày 1/11/1997 do UBND tỉnh cấp</t>
  </si>
  <si>
    <t xml:space="preserve">Do không còn nhu cầu sử dụng. Đã bỏ trống, không sử dụng liên tục trong 3 năm do số lượng học sinh quá ít </t>
  </si>
  <si>
    <t xml:space="preserve">GCN QSD Đ số H 962419, ngày 01/11/1997 do UBND tỉnh cấp </t>
  </si>
  <si>
    <t>Chuyên dùng</t>
  </si>
  <si>
    <t>Bỏ trống; chưa xây dựng</t>
  </si>
  <si>
    <t>Chuyển đổi công năng thành sân tập thể thao tại Quyết định số 446/QĐ-UBND ngày 22/5/2026 của UND xã Tuấn Sơn</t>
  </si>
  <si>
    <t>GCNQSDĐ số BĐ 113660 do UBND tỉnh Lạng Sơn cấp ngày 10/7/2012</t>
  </si>
  <si>
    <t>Điều chuyển cho Văn phòng HĐND và UBND xã quản lý để bố trí trụ sở tạm thời cho Công an xã tại Quyết định số 541/QĐ-UBND ngày 18/6/2026 của Chủ tịch UBND xã Tân Thành (đang chờ uỷ quyền)</t>
  </si>
  <si>
    <t>Công an xã Tân Thành đang sử dụng</t>
  </si>
  <si>
    <t>NVH thôn</t>
  </si>
  <si>
    <t>GCNQSDĐ số CB 113669, ngày 10/7/2012 do UBND tỉnh cấp</t>
  </si>
  <si>
    <t>GCNQSDĐ số H 962466 ngày 01/11/1997 do UBND tỉnh cấp mang tên Trường PTCS Tân thành</t>
  </si>
  <si>
    <t>thôn Bắc Lệ, xã Tân Thành</t>
  </si>
  <si>
    <t>GCNQSDĐ số BP 113661 ngày 10/7/2012 do UBND tỉnh cấp</t>
  </si>
  <si>
    <t>QH đường giao thông và khuôn viên hành lang</t>
  </si>
  <si>
    <t>Thực hiện mô hình chính quyền địa phương 02 cấp</t>
  </si>
  <si>
    <t>Dự kiến đấu giá quyền sử dụng đất, UBND xã Thiện Tân đang điều chỉnh quy hoạch</t>
  </si>
  <si>
    <t>GCNQSDĐ số BA 896360 do UBND tỉnh Lạng Sơn cấp ngày 29/11/2011</t>
  </si>
  <si>
    <t>Điều chuyển cho Văn phòng HĐND và UBND xã để bố trí tạm thời trụ sở Ban Chỉ huy Quân sự xã tại Quyết định số 428/QĐ-UBND ngày 17/6/2026 của Chủ tịch UBND xã Vân Nham; đã ký biên bản bàn giao</t>
  </si>
  <si>
    <t>Điểm trường thôn Tân Tiến (Trường Mầm non Nhật Tiến)</t>
  </si>
  <si>
    <t>GCNQSDĐ số BP107145  do UBND tỉnh cấp  ngày 05/8/2014</t>
  </si>
  <si>
    <t>Cơ quan được giao quản lý, sử dụng không còn nhu cầu sử dụng; vị trí phần lớn nằm trong hành lang an toàn sông, đường bộ</t>
  </si>
  <si>
    <t>Trạm Kiểm lâm địa bàn Đồng Hoan</t>
  </si>
  <si>
    <t>Thôn Đồng Tâm, xã Vân Nham</t>
  </si>
  <si>
    <t>Vị trí phần lớn nằm trong hành lang an toàn sông, đường bộ. Quản lý theo quy định của pháp luật về đất đai</t>
  </si>
  <si>
    <t>Trạm y tế xã Vân Nham cũ (cơ sở 3)</t>
  </si>
  <si>
    <t>GCNQSDĐ số 901924 ngày 10/7/2025 do Sở Tài nguyên và Môi trường tỉnh Lạng Sơn cấp</t>
  </si>
  <si>
    <t>Chuyển giao về địa phương quản lý, xử lý theo quy định của Luật đất đai (dự kiến đấu giá)</t>
  </si>
  <si>
    <t>Một phần đất Điểm trạm Minh Tiến (Trạm Y tế xã Minh Tiến
cũ)</t>
  </si>
  <si>
    <t>thôn Nhị Liên, xã Vân Nham</t>
  </si>
  <si>
    <t>GCNQSDĐ số AI 113264 mang tên UBND xã Minh Tiến ngày 08/11/2007 do UBND tỉnh cấp</t>
  </si>
  <si>
    <t>Thuộc khuôn viên Nhà bia xã; UBND xã quản lý theo quy định của pháp luật về đất đai</t>
  </si>
  <si>
    <t>thôn Vĩnh Yên, xã Yên Bình</t>
  </si>
  <si>
    <t xml:space="preserve">GCNQSDĐ số BP 107942 ngày 22/6/2015 do Sở TN và MT cấp </t>
  </si>
  <si>
    <t>Điều chuyển cho Văn phòng HĐND và UBND xã để bố trí tạm thời trụ sở Ban Chỉ huy Quân sự xã tại Quyết định số 404/QĐ-UBND ngày 17/6/2026 của Chủ tịch UBND xã Yên Bình; đã ký biên bản bàn giao</t>
  </si>
  <si>
    <t>thôn Phiêng Sâu,
xã Đoàn Kết</t>
  </si>
  <si>
    <t>GCNQSDĐ số  BP195424 do UBND tỉnh cấp ngày 27/11/2013</t>
  </si>
  <si>
    <t>Phân trường Khuổi Khín (Trường PTDTBT Tiểu học và THCS  Khánh Long)</t>
  </si>
  <si>
    <t>thôn Khuổi Khín, xã Đoàn Kết</t>
  </si>
  <si>
    <t>Quyết định số 1559-QĐ/UB-XD ngày 15/11/1997 của UBND tỉnh</t>
  </si>
  <si>
    <t>Không đủ điều kiện mở lớp</t>
  </si>
  <si>
    <t>Phân trường Khuổi Phụ (Trường PTDTBT Tiểu học và THCS  Khánh Long)</t>
  </si>
  <si>
    <t>thôn Khuổi Phụ, xã Đoàn Kết</t>
  </si>
  <si>
    <t>Quyết định số 1558-QĐ/UB-XD ngày 15/11/1997 của UBND tỉnh</t>
  </si>
  <si>
    <t>GCNQSDĐ số AI113368 ngày 10/08/2008 do UBND tỉnh cấp</t>
  </si>
  <si>
    <t xml:space="preserve">vị trí thường xuyên ngập lụt, xây trụ sở mới </t>
  </si>
  <si>
    <t>GCNQSDĐ số AI113400 cấp ngày 10/08/2008</t>
  </si>
  <si>
    <t>Sắp xếp ĐVHC thực hiện chính quyền địa phương 02 cấp</t>
  </si>
  <si>
    <t>Trạm y tế xã Hùng Sơn (cơ sở 2)</t>
  </si>
  <si>
    <t>thôn Bản Chu, xã Tràng Định</t>
  </si>
  <si>
    <t>GCNQSDĐ số CB 091817, cấp ngày 01/09/2015 của UBND tỉnh</t>
  </si>
  <si>
    <t>vị trí thường xuyên ngập lụt, chuyển địa điểm làm việc</t>
  </si>
  <si>
    <t>Trạm Y tế xã Đề Thám (Cơ sở 2)</t>
  </si>
  <si>
    <t>GCNQSDĐ vào sổ số 00638 ngày 10/01/1998 của UBND tỉnh Lạng Sơn</t>
  </si>
  <si>
    <t>GCNQSDĐ số H962043 cấp ngày 15/11/1997 do UBND tỉnh cấp</t>
  </si>
  <si>
    <t>Khoảng năm 2011</t>
  </si>
  <si>
    <t>GCNQSDĐ số H962042 cấp ngày 15/11/1997 do UBND tỉnh cấp</t>
  </si>
  <si>
    <t>Khoảng năm 2000</t>
  </si>
  <si>
    <t>Học sinh ít không sử dụng</t>
  </si>
  <si>
    <t>GCNQSDĐ số H962045 cấp ngày 15/11/1997 do UBND tỉnh cấp</t>
  </si>
  <si>
    <t>GCNQSDĐ số H962040 cấp ngày 15/11/1997 do UBND tỉnh cấp</t>
  </si>
  <si>
    <t>Quản lý, xử lý theo pháp luật về đất đai; Diện tích đất trùng với diện tích đất đã được UBND huyện Tràng Định cấp GCNQSDĐ số CD 219377 ngày 12/12/2017 cho hộ ông Dương Văn Lệ (thửa 143, tờ bản đồ số 89, diện tịch 2.524,9m2)</t>
  </si>
  <si>
    <t>Chưa có giấy CNQSDĐ</t>
  </si>
  <si>
    <t>Điểm trường - thôn Khau Cà (Trường Tiểu học Đề Thám)</t>
  </si>
  <si>
    <t>Thôn Đề Thám xã Tràng Định</t>
  </si>
  <si>
    <t>Điểm trường Cốc Lùng (Trường Mầm non Đề Thám)</t>
  </si>
  <si>
    <t>2022</t>
  </si>
  <si>
    <t>GCNQSDĐ số BP 195295 ngày 04/3/2014 do UBND tỉnh cấp</t>
  </si>
  <si>
    <t>khoảng năm 2016</t>
  </si>
  <si>
    <t>Sắp xếp các đơn vị hành chính cấp xã của tỉnh Lạng Sơn năm 2025</t>
  </si>
  <si>
    <t>Phân trường Dẻn Lình (Trường Tiểu học Đại Đồng) (Phòng Kinh tế xã Quốc Khánh)</t>
  </si>
  <si>
    <t>GCNQSDĐ số H962981, cấp ngày 15/11/1997 do UBND tỉnh cấp</t>
  </si>
  <si>
    <t>Do sáp nhập vào trường chính</t>
  </si>
  <si>
    <t>Do chuyển trụ sở đến cơ sở 3</t>
  </si>
  <si>
    <t>Trạm Y tế xã Tri Phương (cơ sở 3)</t>
  </si>
  <si>
    <t>Do chuyển trụ sở về trạm chính</t>
  </si>
  <si>
    <t>GCNQSDĐ số H 962976 ngày 15/11/1997 do UBND tỉnh cấp</t>
  </si>
  <si>
    <t>Do không có học sinh học</t>
  </si>
  <si>
    <t>GCNQSDĐ số H 962975 ngày 15/11/1997 do UBND tỉnh cấp</t>
  </si>
  <si>
    <t>Điểm trường Lũng Xá (Tiểu học Khánh Hòa)</t>
  </si>
  <si>
    <t>Do điểm trường sáp nhập vào trường chính, học sinh chuyển ra trường chính học</t>
  </si>
  <si>
    <t>GCN quyền quản lý, sử dụng nhà, đất thuộc sở hữu nhà nước số 078699 ngày 15/12/2003 do UBND huyện Tràng Định cấp</t>
  </si>
  <si>
    <t>Có trẻ học tuy nhiên phụ huynh  muốn ra trường chính ở MN Tri Phương sau khi đường từ Bản Bó sang Tri Phương được đổ bê tông</t>
  </si>
  <si>
    <t xml:space="preserve"> công an chính quy về xã </t>
  </si>
  <si>
    <t>đã có cơ sở khang trang đảm bảo thực hiện nhiệm vụ</t>
  </si>
  <si>
    <t>GCN quyền quản lý, sử dụng nhà đất thuộc trụ sở làm việc thuộc sở hữu nhà nước</t>
  </si>
  <si>
    <t xml:space="preserve"> Công an chính quy về xã </t>
  </si>
  <si>
    <t>thôn 1, xã Quốc Việt</t>
  </si>
  <si>
    <t>GCNQSDĐ số H962961  ngày 15/11/1997 do  UBND tỉnh Lạng Sơn cấp</t>
  </si>
  <si>
    <t>năm học 2025-2026</t>
  </si>
  <si>
    <t>thôn Nà Nạ, xã Quốc Việt</t>
  </si>
  <si>
    <t>Do xuống cấp và đã có cơ sở khang trang khác đảm bảo thực hiện nhiệm vụ</t>
  </si>
  <si>
    <t>Quyết định số 1920/QĐ-UBND-XD ngày 24/12/1997</t>
  </si>
  <si>
    <t>GCNQSDĐ số H 962028 ngày 15/11/1997 do UBND tỉnh cấp</t>
  </si>
  <si>
    <t>Trước 01/7/2025</t>
  </si>
  <si>
    <t>Do không có học sinh học, học sinh chuyển ra trường chính</t>
  </si>
  <si>
    <t>Phân trường thôn Pác Đeng (Trường PTDTBT Tiểu học và THCS Tân Yên)</t>
  </si>
  <si>
    <t>GCNQSDĐ số H 962025 ngày 15/11/1997 do UBND tỉnh cấp</t>
  </si>
  <si>
    <t>Phân trường Thôn Nà Luông (Trường PTDTBT Tiểu học và THCS Tân Yên)</t>
  </si>
  <si>
    <t>GCNQSDĐ số H 962026, ngày 15/11/1997 do UBND tỉnh cấp</t>
  </si>
  <si>
    <t>Do không có học sinh, học sinh chuyển ra trường chính</t>
  </si>
  <si>
    <t>GCNQSDĐ số H 962047 ngày 15/11/1997 do UBND tỉnh cấp</t>
  </si>
  <si>
    <t>Do không có học sinh , học sinh chuyển ra trường chính học</t>
  </si>
  <si>
    <t>GCNQSDĐ số H 962027 ngày 15/11/1997 do UBND tỉnh cấp</t>
  </si>
  <si>
    <t>GCNQSDĐ số H 962030 ngày 15/11/1997 do UBND tỉnh cấp</t>
  </si>
  <si>
    <t>GCNQSDĐ số H 962029 ngày 15/11/1997 do UBND tỉnh cấp</t>
  </si>
  <si>
    <t>Quyết định 1621/QĐ-UB-XD, ngày 15/11/1997</t>
  </si>
  <si>
    <t>Trạm y tế xã Tân Minh ( cơ sở 1)</t>
  </si>
  <si>
    <t>GCNQSDĐ số H 962152 ngày 10/01/1998 do UBND tỉnh cấp cho trạm y tế xã Tân Minh</t>
  </si>
  <si>
    <t>Năm 2020</t>
  </si>
  <si>
    <t>Trạm y tế xã Kháng Chiến (cơ sở 1)</t>
  </si>
  <si>
    <t>GCNQSDĐ vào số AG 087485 ngày 02/05/2008 do UBND tỉnh cấp cho Trạm y tế xã Kháng Chiến</t>
  </si>
  <si>
    <t xml:space="preserve">Năm 2024 </t>
  </si>
  <si>
    <t xml:space="preserve">Giá trị tài sản còn lại gắn liền với đất theo sổ sách </t>
  </si>
  <si>
    <t xml:space="preserve">Trường hợp tính theo giá đất ở </t>
  </si>
  <si>
    <t xml:space="preserve">Trường hợp tính theo giá đất thương mại, dịch vụ </t>
  </si>
  <si>
    <t>(8)=(4)*(6)</t>
  </si>
  <si>
    <t>(9)=(4)*(7)</t>
  </si>
  <si>
    <t>(11)=(8)+(10)</t>
  </si>
  <si>
    <t>(12)=(9)+(10)</t>
  </si>
  <si>
    <t>Đang điều chỉnh quy hoạch thành đất công viên</t>
  </si>
  <si>
    <t>TRUNG TÂM PHÁT TRIỄN QUỸ ĐẤT TỈNH</t>
  </si>
  <si>
    <t>Trụ sở Sở Xây dựng (cũ)</t>
  </si>
  <si>
    <t>Cơ sở 2 (Chi cục dân số - KHHGĐ cũ)</t>
  </si>
  <si>
    <t>Trụ sở UBND xã Vĩnh Tiến (cũ)</t>
  </si>
  <si>
    <t>Thôn Phiêng Sâu,
 xã Đoàn Kết</t>
  </si>
  <si>
    <t>Phân trường Khuổi Khín</t>
  </si>
  <si>
    <t>Thôn Khuổi Khín,
 xã Đoàn Kết</t>
  </si>
  <si>
    <t>Phân trường Khuổi Phụ</t>
  </si>
  <si>
    <t>Thôn Khuổi Phụ,
 xã Đoàn Kết</t>
  </si>
  <si>
    <t>Trụ sở UBND xã Đề Thám (cũ)</t>
  </si>
  <si>
    <t>Trụ sở UBND xã Hùng Việt (cũ)</t>
  </si>
  <si>
    <t>Thôn Cốc Bao xã Tràng Định</t>
  </si>
  <si>
    <t>Thôn Bản Chu xã Tràng Định</t>
  </si>
  <si>
    <t>Trụ sở UBND xã Tân Yên cũ (Trụ Sở mới)</t>
  </si>
  <si>
    <t>Trụ sở của Ban quản lý chợ Áng Mò cũ</t>
  </si>
  <si>
    <t>Trụ sở UBND xã Bắc Aí cũ (Trụ Sở mới)</t>
  </si>
  <si>
    <t>Phân trường - Thôn Khuổi Chửn</t>
  </si>
  <si>
    <t>Phân trường - Thôn Pác Đen</t>
  </si>
  <si>
    <t>Phân trường - Thôn Nà Luông</t>
  </si>
  <si>
    <t>Phân trường - Thôn Kéo Cà</t>
  </si>
  <si>
    <t>Phân trường - Thôn Phia Khao</t>
  </si>
  <si>
    <t>Phân trường - Thôn Pác Mười</t>
  </si>
  <si>
    <t>Phân trường - Thôn Cốc Tàn</t>
  </si>
  <si>
    <t>Phân trường - Thôn Hang Dường</t>
  </si>
  <si>
    <t>XÁC ĐỊNH LÃNG PHÍ ƯỚC TÍNH, ĐỀ XUẤT PHƯƠNG ÁN XỬ LÝ CỦA CÁC CƠ SỞ NHÀ, ĐẤT DÔI DƯ</t>
  </si>
  <si>
    <t>Lãng phí khác phát hiện qua thanh tra</t>
  </si>
  <si>
    <t>Nhóm nguy cơ lãng phí</t>
  </si>
  <si>
    <t>Khả năng khai thác/ chuyển đổi</t>
  </si>
  <si>
    <t xml:space="preserve">Kiến nghị phương án xử lý đối với cơ sở nhà, đất </t>
  </si>
  <si>
    <t xml:space="preserve">Tổ chức/cá nhân có trách nhiệm đối với phương án xử lý cơ sở nhà, đất </t>
  </si>
  <si>
    <t>Trường hợp tính theo giá đất ở</t>
  </si>
  <si>
    <t>Nội dung vi phạm</t>
  </si>
  <si>
    <t>Giá trị bằng tiền (đồng)</t>
  </si>
  <si>
    <t>Đất (m2) hoặc giá trị  lãng phí khác</t>
  </si>
  <si>
    <t>Chưa phát hiện nguy cơ</t>
  </si>
  <si>
    <t>Chuyển đổi công năng</t>
  </si>
  <si>
    <t>Đấu giá</t>
  </si>
  <si>
    <t>Giao cho tổ chức quản lý, kinh doanh nhà để quản lý, khai thác chia theo từng mục đích</t>
  </si>
  <si>
    <t>Quản lý, khai thác cho thuê nhà (gắn với quyền sử dụng đất) theo quy định tại Nghị định 108/2024/NĐ-CP ngày 23/8/2024</t>
  </si>
  <si>
    <t>Cho thuê hoặc tạm sử dụng</t>
  </si>
  <si>
    <t xml:space="preserve"> THANH TRA TỈNH LẠNG SƠN</t>
  </si>
  <si>
    <t>Ghi chú:</t>
  </si>
  <si>
    <t>TỔNG HỢP KIẾN NGHỊ HOÀN THIỆN CƠ CHẾ, CHÍNH SÁCH, PHÁP LUẬT</t>
  </si>
  <si>
    <t>Nội dung kiến nghị</t>
  </si>
  <si>
    <t>Thông tin về văn bản kiến nghị hoàn thiện</t>
  </si>
  <si>
    <t>Số văn bản</t>
  </si>
  <si>
    <t>Ngày, tháng, năm ban hành</t>
  </si>
  <si>
    <t>KIẾN NGHỊ BÃI BỎ</t>
  </si>
  <si>
    <t>KIẾN NGHỊ SỬA ĐỔI, BỔ SUNG</t>
  </si>
  <si>
    <t>KIẾN NGHỊ BAN HÀNH MỚI</t>
  </si>
  <si>
    <t>- Cột 2: Ghi rõ nội dung (một phần hoặc toàn bộ văn bản) kiến nghị sửa đổi/ bổ sung/ bãi bỏ.
- Cột 6: Ghi tiến độ, kết quả đã thực hiện kiến nghị (ví dụ: đã bãi bỏ văn bản số ... ngày ...; hoặc đã ban hành văn bản số .... ngày .... sửa đổi/ bổ sung văn bản số ... ngày ...).
- Mục III (Kiến nghị ban hành mới): Ghi nội dung kiến nghị cần ban hành mới văn bản; không ghi thông tin tại các cột 3,4,5. (ví dụ: Kiến nghị ban hành Quy chế chi tiêu nội bộ).</t>
  </si>
  <si>
    <t>thôn Thống nhất 1, xã Chi Lăng</t>
  </si>
  <si>
    <t>Điểm trường thôn Xóm Mới (Trường Mầm non Chi Lăng)</t>
  </si>
  <si>
    <t>Điểm trường thôn Quán Thanh (Trường Mầm non Chi Lăng)</t>
  </si>
  <si>
    <t>Điểm trường thôn Đồng Ngầu (Trường Mầm non Chi Lăng)</t>
  </si>
  <si>
    <t>Trạm Y tế thị trấn Đồng Mỏ (cơ sở 2)</t>
  </si>
  <si>
    <t xml:space="preserve">Trụ sở UBND xã Nhạc Kỳ 2 (cũ) </t>
  </si>
  <si>
    <t xml:space="preserve"> Thôn Cốc Mặn, xã Hoàng Văn Thụ</t>
  </si>
  <si>
    <t>Trụ sở UBND xã Bắc La (trụ sở cũ)</t>
  </si>
  <si>
    <t xml:space="preserve"> thôn Cương Quyết xã Hội Hoan</t>
  </si>
  <si>
    <r>
      <t xml:space="preserve">Giá trị nguồn lực khơi thông ước tính </t>
    </r>
    <r>
      <rPr>
        <sz val="12"/>
        <rFont val="Times New Roman"/>
        <family val="1"/>
      </rPr>
      <t>(đồng)</t>
    </r>
  </si>
  <si>
    <t>UBND giao cho thôn Lũng Nưa quản lý, sử dụng làm điểm sinh hoạt cộng đồng. Giao Phòng Văn hóa - Xã hội quản lý, hạch toán tài sản. Quyết định 436/QĐ-UBND ngày 28/5/2026 về việc chuyển đổi công năng</t>
  </si>
  <si>
    <t>Quyết định điều chuyển số 523/QĐ-UBND ngày 17/6/2026 cho Văn phòng HĐND và UBND xã quản lý.Tạm giao cho Công an xã Nhân Lý sử dụng</t>
  </si>
  <si>
    <t>Không xác định</t>
  </si>
  <si>
    <t>CÔNG AN TỈNH</t>
  </si>
  <si>
    <t xml:space="preserve">Chuyển đổi công năng </t>
  </si>
  <si>
    <t>Trên 3 năm</t>
  </si>
  <si>
    <t>Nhận bàn giao từ Sở y tế</t>
  </si>
  <si>
    <t>khối Khòn Khuyên, phường Đông Kinh</t>
  </si>
  <si>
    <t>Giấy CNQSDĐ số No 005749  ngày 15/6/2024 do Sở Tài chính cấp</t>
  </si>
  <si>
    <t>Giấy CNQSDĐ số BA 919575 vào sổ cấp giấy số CT 00179 cấp ngày 12/8/2010 do UBND tỉnh Lạng Sơn cấp</t>
  </si>
  <si>
    <t>Giấy CNQSDĐ số BD 113815 cấp ngày 10/7/2012 do UBND tỉnh Lạng Sơn cấp</t>
  </si>
  <si>
    <t>Giấy CNQSDĐ số CT 00613 cấp ngày 30/12/2010 do UBND tỉnh Lạng Sơn cấp</t>
  </si>
  <si>
    <t>Trước thời điểm tháng 07/2025</t>
  </si>
  <si>
    <t>Năm 2018</t>
  </si>
  <si>
    <t>Giấy CNQSDĐ số W960625 cấp ngày 19/11/2003</t>
  </si>
  <si>
    <t>Giấy CNQSDĐ số AI113315 cấp ngày 20/4/2007</t>
  </si>
  <si>
    <t>Giấy CNQSDĐ số BP195106 cấp ngày 18/3/2014</t>
  </si>
  <si>
    <t>Năm 2017</t>
  </si>
  <si>
    <t>Giấy CNQSDĐ số CX506712 cấp ngày 22/7/2020</t>
  </si>
  <si>
    <t>Giáy CNQSDĐ số CX919563 cấp ngày 15/6/2010</t>
  </si>
  <si>
    <t>Giấy CNQSDĐ số CX919567 cấp ngày 15/6/2010</t>
  </si>
  <si>
    <t>Giấy CNQSDĐ số BP195107 cấp ngày 18/3/2014</t>
  </si>
  <si>
    <t>Giấy CNQSDĐ số BA 919527 vào sổ cấp GCNQSDĐ số T00007 ngày 10/02/2010</t>
  </si>
  <si>
    <t>Giấy CNQSDĐ số T400728, vào sổ cấp GCNQSDĐ số T00197QSDĐ/1447/QĐ-UB(T) ngày 05/8/2002</t>
  </si>
  <si>
    <t>Giấy CNQSDĐ số BP 195973 ngày 02/7/2013 do UBND tỉnh cấp</t>
  </si>
  <si>
    <t>Giấy CNQSD đất số CT03363 ngày 05/01/2016; số CT03415 ngày 22/3/2016</t>
  </si>
  <si>
    <t>Từ năm 2004</t>
  </si>
  <si>
    <t>Từ năm 2008</t>
  </si>
  <si>
    <t>Từ năm 2017</t>
  </si>
  <si>
    <t>Chuyển đổi công năng làm sân tập thể thao tại Quyết định số 717/QĐ-UBND ngày 08/6/2026 của UBND xã Thất Khê</t>
  </si>
  <si>
    <t>Dự kiến đấu giá quyền sử dụng đất, UBND xã Thất Khê đang điều chỉnh quy hoạch</t>
  </si>
  <si>
    <t>Chuyển đổi công năng làm nhà văn hoá thôn tại Quyết định số 717/QĐ-UBND ngày 08/6/2026 của UBND xã Thất Khê</t>
  </si>
  <si>
    <t>Dự kiến đấu giá quyền sử dụng đất, UBND xã Thất Khê đang điều chỉnh quy hoạch; đã có văn bản chỉ đạo Phòng Kinh tế tham mưu thực hiện đầu giá</t>
  </si>
  <si>
    <t xml:space="preserve">Điều chuyển cho Trường PTDTBT Tiểu học và THCS Mẫu Sơn tại Quyết định số 394/QĐ-UBND ngày 18/6/2026 của Chủ tịch UBND xã Ba Sơn </t>
  </si>
  <si>
    <t>Điều chuyển cho Văn phòng HĐND và UBND xã để bố trí tạm thời trụ sở Ban Chỉ huy Quân sự xã tại Quyết định số 394/QĐ-UBND ngày 18/6/2026 của Chủ tịch UBND xã Ba Sơn</t>
  </si>
  <si>
    <t>Đã chuyển đổi công năng làm điểm sinh hoạt cộng đồng tại Quyết định số 313/QĐ-UBND ngày 13/5/2026 của UBND xã Ba Sơn</t>
  </si>
  <si>
    <t>Đã chuyển đổi công năng làm nhà văn hoá thôn tại Quyết định số 284/QĐ-UBND ngày 08/5/2026 của UBND xã Công Sơn</t>
  </si>
  <si>
    <t>Điều chuyển cho Trường Mầm non Công Sơn tại Quyết định số 371/QĐ-UBND ngày 18/6/2026 của Chủ tịch UBND xã Công Sơn.</t>
  </si>
  <si>
    <t>Đã chuyển đổi công năng làm sân tập thể thao tại Quyết định số 284/QĐ-UBND ngày 08/5/2026 của UBND xã Công Sơn</t>
  </si>
  <si>
    <t>Phát sinh lấn chiếm của hộ dân trước đây từng hiến đất xây dựng trường học; UBND xã quản lý, xử lý theo quy định pháp luật về đất đai</t>
  </si>
  <si>
    <t>Đã chuyển đổi công năng làm nhà văn hoá thôn tại Quyết định số 566/QĐ-UBND ngày 05/6/2026 của UBND xã Đồng Đăng</t>
  </si>
  <si>
    <t>Đã chuyển đổi công năng làm điểm sinh hoạt cộng đồng tại Quyết định số 572/QĐ-UBND ngày 08/6/2026 của UBND xã Đồng Đăng</t>
  </si>
  <si>
    <t>Đã chuyển đổi công năng làm điểm sinh hoạt cộng đồng tại Quyết định số 566/QĐ-UBND ngày 05/6/2026 của UBND xã Đồng Đăng</t>
  </si>
  <si>
    <t>Đã chuyển đổi công năng làm nhà văn hoá thôn tại Quyết định số 585/QĐ-UBND ngày 09/6/2026 của UBND xã Đồng Đăng</t>
  </si>
  <si>
    <t>Quyết định số 975/QĐ-UBND ngày 29/5/2026 giao BQLDA xã Thất Khê thuộc UBND xã Thất Khê</t>
  </si>
  <si>
    <t>Sử dụng làm trụ sở cho TT PVHCC phường và bố trí phòng làm việc cho CBCC của các phòng, ban thuộc UBND phường theo Thông báo số 104/TB-VP ngày 21/6/2025 của Văn phòng UBND tỉnh Lạng Sơn</t>
  </si>
  <si>
    <t>Quyết định số 33/QĐ-UBND ngày 08/01/2026 của Chủ tịch UBND tỉnh. UBND xã dự kiến đấu giá theo Kế hoạch số 168/KH-UBND ngày 04/6/2026 về xây dựng phương án đấu giá.</t>
  </si>
  <si>
    <t xml:space="preserve">Quyết định số 33/QĐ-UBND ngày 08/01/2026 của Chủ tịch UBND tỉnh. UBND xã dự kiến đấu giá theo Kế hoạch số 115/KH-UBND ngày 24/4/2026 về xây dựng phương án đấu giá. </t>
  </si>
  <si>
    <t>Quyết định số 33/QĐ-UBND ngày 08/01/2026 của Chủ tịch UBND tỉnh. UBND xã dự kiến đấu giá theo Kế hoạch số 116/KH-UBND ngày 24/4/2026 về xây dựng phương án đấu giá.</t>
  </si>
  <si>
    <t xml:space="preserve">Sử dụng làm trụ sở của BCHQS xã từ 01/7/2025  </t>
  </si>
  <si>
    <t>Điểm trạm Đồng Tân (Trạm Y tế xã Đồng Tân cũ) - Trạm Y tế xã Hữu Lũng</t>
  </si>
  <si>
    <t xml:space="preserve">Chuyển đổi công năng làm </t>
  </si>
  <si>
    <t>Khu An Ninh,
xã Hữu Lũng</t>
  </si>
  <si>
    <t>Khu rạp 3-2 ( Đội Văn hóa, Thể thao và Truyền thông khu vực Hữu Lũng)</t>
  </si>
  <si>
    <t>Khu Tân Mỹ I,
xã Hữu Lũng</t>
  </si>
  <si>
    <t>Trạm phát lại khu Tân Mỹ ( Đội Văn hóa, Thể thao và Truyền thông khu vực Hữu Lũng)</t>
  </si>
  <si>
    <t xml:space="preserve"> Ngày 21/4/2026 Trung tâm Văn hóa tỉnh đã tiến hành bàn giao tài sản cho UBND xã Hữu Lũng theo Quyết định số 506a/QĐ-UBND ngày 26/3/2026 của UBND tỉnh</t>
  </si>
  <si>
    <t>Đang làm trụ sở MTTQ Việt Nam xã Hữu Liên (Đã hoàn tất thủ tục điều chuyển)</t>
  </si>
  <si>
    <t>Trụ sở công an xã Hữu Liên (2384/QĐ-UBND) Đã hoàn tất thủ tục điều chuyển</t>
  </si>
  <si>
    <t>Điểm trạm Yên Sơn (Trạm Y tế xã Yên Sơn cũ) - Trạm Y tế xã Cai Kinh</t>
  </si>
  <si>
    <t>Điểm trạm Yên Vượng (Trạm Y tế xã Yên Vượng cũ cơ sở 1) - Trạm Y tế xã Cai Kinh</t>
  </si>
  <si>
    <t>Trạm phát lại Thôn Gốc sau Yên Vượng ( Đội Văn hóa, Thể thao và Truyền thông khu vực Hữu Lũng)</t>
  </si>
  <si>
    <t>Xã Cai Kinh,
tỉnh Lạng Sơn</t>
  </si>
  <si>
    <t>Điểm trạm Hòa Thắng (Trạm Y tế xã Hòa Thắng cũ) - Trạm Y tế xã Cai Kinh</t>
  </si>
  <si>
    <t>Điều chuyển cho trường Mầm non Hoà Lạc</t>
  </si>
  <si>
    <t xml:space="preserve">Quyết định số   2384 /QĐ-UBND ngày  07/11/2025 của Chủ tịch UBND tỉnh Bố trí cho Công an xã Cai Kinh sử dụng </t>
  </si>
  <si>
    <t xml:space="preserve">  </t>
  </si>
  <si>
    <t xml:space="preserve">Điều chuyển cho trường Mầm non Minh Tiến quản lý, sử dụng </t>
  </si>
  <si>
    <t>Điểm trạm Hòa Bình (Trạm Y tế xã Hòa Bình mới) - Trạm Y tế xã Yên Bình</t>
  </si>
  <si>
    <t>Điểm trạm Quyết Thắng (Trạm Y tế xã Quyết Thắng cũ) - Trạm Y tế xã Yên Bình</t>
  </si>
  <si>
    <t>Điều chuyển cho trường TH Yên Bình quản lý, sử dụng</t>
  </si>
  <si>
    <t>Trạm Y tế xã Hòa Bình (cũ) - Trạm Y tế xã Yên Bình</t>
  </si>
  <si>
    <t>Trụ sở không sử dụng từ tháng 7/2025. Tạm giao cho Ban chỉ huy Quân sự xã Yên Bình sử dụng từ tháng 02/2026</t>
  </si>
  <si>
    <t>Trạm phát lại Thôn Bụt Yên Bình ( Đội Văn hóa, Thể thao và Truyền thông khu vực Hữu Lũng)</t>
  </si>
  <si>
    <t xml:space="preserve">Quyết định số 740/QĐ-UBND ngày 22/4/2026 của UBND tỉnh. UBND xã điều chuyển cho Ủy ban MTTQ Việt Nam xã để bố trí trụ sở làm việc cho các tổ chức hội quản lý, sử dụng theo  Quyết định số 843/QĐ-UBND ngày 22/6/2026 </t>
  </si>
  <si>
    <t>Không thuộc đối tượng sắp xếp lại, xử lý theo quy định điểm h khoản 3 Điều 3 Nghị định số 03/2025, được sửa đổi tại khoản 5 Điều 5 Nghị định số 286/2025/NĐ-CP</t>
  </si>
  <si>
    <t>Trường Tiểu học và THCS Thượng Cường quản lý, sử dụng. Tuy nhiên có hộ dân xây nhà để ở khoảng 700m2</t>
  </si>
  <si>
    <t>Quyết định số 33/QĐ-UBND ngày 08/01/2026 của Chủ tịch UBND tỉnh. Chuyển đổi công năng tại Quyết định số 250/QĐ-UBND ngày 28/5/2026 của UBND xã Thuỵ Hùng làm sân chơi, bãi tập Thôn Manh trên</t>
  </si>
  <si>
    <t>Quyết định số 33/QĐ-UBND ngày 08/01/2026 của Chủ tịch UBND tỉnh. Giao cho thôn Nà Tồng làm sân chơi bãi tập. Chuyển đổi công năng làm sân tập thể thao tại Quyết định số 250/QĐ-UBND ngày 28/5/2026 của UBND xã Thuỵ Hùng</t>
  </si>
  <si>
    <t>Quyết định số 33/QĐ-UBND ngày 08/01/2026 của Chủ tịch UBND tỉnh. Giao cho thôn Bản Pẻn làm sân chơi bãi tập. Chuyển đổi công năng làm sân tập thể thao tại Quyết định số 250/QĐ-UBND ngày 28/5/2026 của UBND xã Thuỵ Hùng</t>
  </si>
  <si>
    <t>Quyết định số 33/QĐ-UBND ngày 08/01/2026 của Chủ tịch UBND tỉnh. Giao cho thôn Bản Cháu trên làm sân chơi bãi tập. Chuyển đổi công năng làm sân tập thể thao tại Quyết định số 250/QĐ-UBND ngày 28/5/2026 của UBND xã Thuỵ Hùng</t>
  </si>
  <si>
    <t>Quyết định số 33/QĐ-UBND ngày 08/01/2026 của Chủ tịch UBND tỉnh. Giao cho thôn Pá Tặp trên làm sân chơi bãi tập. Chuyển đổi công năng làm sân tập thể thao tại Quyết định số 250/QĐ-UBND ngày 28/5/2026 của UBND xã Thuỵ Hùng</t>
  </si>
  <si>
    <t>Quyết định số 33/QĐ-UBND ngày 08/01/2026 của Chủ tịch UBND tỉnh. Giao cho Thôn Nà Vạc trên làm nhà Văn hóa. Chuyển đổi công năng làm sân tập thể thao tại Quyết định số 250/QĐ-UBND ngày 28/5/2026 của UBND xã Thuỵ Hùng</t>
  </si>
  <si>
    <t>Quyết định số 33/QĐ-UBND ngày 08/01/2026 của Chủ tịch UBND tỉnh. Giao cho  Thôn Nà Liền  làm nhà Văn hóa. Chuyển đổi công năng làm sân tập thể thao tại Quyết định số 250/QĐ-UBND ngày 28/5/2026 của UBND xã Thuỵ Hùng</t>
  </si>
  <si>
    <t>Quyết định số 33/QĐ-UBND ngày 08/01/2026 của Chủ tịch UBND tỉnh. Dự kiến đấu giá quyền sử dụng đất, UBND xã Thuỵ Hùng đang điều chỉnh quy hoạch</t>
  </si>
  <si>
    <t>Quyết định số 33/QĐ-UBND ngày 08/01/2026 của Chủ tịch UBND tỉnh. Giao cho Thôn Nà So - Nà Luông  làm sân chơi bãi tập. Chuyển đổi công năng làm sân tập thể thao tại Quyết định số 250/QĐ-UBND ngày 28/5/2026 của UBND xã Thuỵ Hùng</t>
  </si>
  <si>
    <t>Quyết định số 1021/QĐ-UBND ngày 08/6/2026. Hiện nay đã bàn giao cho thôn Bản Nhùng sử dụng làm điểm sinh hoạt cộng đồng. Chuyển đổi công năng làm nhà văn hoá thôn tại Quyết định số 439/QĐ-UBND ngày 28/5/2026 của UBND xã Hoàng Văn Thụ</t>
  </si>
  <si>
    <t>Quyết định số 33/QĐ-UBND ngày 08/01/2026 của Chủ tịch UBND tỉnh. Hiện nay đã bàn giao cho thôn Bản Nhùng sử dụng làm điểm sinh hoạt cộng đồng. Chuyển đổi công năng làm nhà văn hoá thôn tại Quyết định số 439/QĐ-UBND ngày 28/5/2026 của UBND xã Hoàng Văn Thụ</t>
  </si>
  <si>
    <t>Quyết định số 1021/QĐ-UBND ngày 08/6/2026. Hiện nay đã bàn giao cho thôn Nà Éc sử dụng làm điểm sinh hoạt cộng đồng. Chuyển đổi công năng làm nhà văn hoá thôn tại Quyết định số 439/QĐ-UBND ngày 28/5/2026 của UBND xã Hoàng Văn Thụ</t>
  </si>
  <si>
    <t>Quyết định số 33/QĐ-UBND ngày 08/01/2026 của Chủ tịch UBND tỉnh. Thôn Nà Éc sử dụng làm nhà văn hóa thôn. Chuyển đổi công năng làm nhà văn hoá thôn tại Quyết định số 439/QĐ-UBND ngày 28/5/2026 của UBND xã Hoàng Văn Thụ</t>
  </si>
  <si>
    <t>Quyết định số 33/QĐ-UBND ngày 08/01/2026 của Chủ tịch UBND tỉnh. Thôn Khun Phung sử dụng làm nhà văn hóa. Chuyển đổi công năng làm nhà văn hoá thôn tại Quyết định số 439/QĐ-UBND ngày 28/5/2026 của UBND xã Hoàng Văn Thụ</t>
  </si>
  <si>
    <t>Quyết định số 33/QĐ-UBND ngày 08/01/2026 của Chủ tịch UBND tỉnh. Bố trí làm sân chơi, bãi tập thôn Pá Đa. Chuyển đổi công năng làm nhà văn hoá thôn tại Quyết định số 439/QĐ-UBND ngày 28/5/2026 của UBND xã Hoàng Văn Thụ</t>
  </si>
  <si>
    <t>Quyết định số 33/QĐ-UBND ngày 08/01/2026 của Chủ tịch UBND tỉnh. Thôn Lương Thác sử dụng làm nhà văn hóa. Chuyển đổi công năng làm nhà văn hoá thôn tại Quyết định số 439/QĐ-UBND ngày 28/5/2026 của UBND xã Hoàng Văn Thụ</t>
  </si>
  <si>
    <t>Quyết định số 33/QĐ-UBND ngày 08/01/2026 của Chủ tịch UBND tỉnh. Bố trí làm nhà văn hoá thôn Lậu Cáy. Chuyển đổi công năng làm nhà văn hoá thôn tại Quyết định số 439/QĐ-UBND ngày 28/5/2026 của UBND xã Hoàng Văn Thụ</t>
  </si>
  <si>
    <t>Quyết định số 33/QĐ-UBND ngày 08/01/2026 của Chủ tịch UBND tỉnh. Thôn Pác Bó sử dụng làm nhà văn hóa. Chuyển đổi công năng làm nhà văn hoá thôn tại Quyết định số 439/QĐ-UBND ngày 28/5/2026 của UBND xã Hoàng Văn Thụ</t>
  </si>
  <si>
    <t>Quyết định số 33/QĐ-UBND ngày 08/01/2026 của Chủ tịch UBND tỉnh. Bố trí làm nơi sinh hoạt cộng đồng thôn Nà Tồng. Chuyển đổi công năng làm nhà văn hoá thôn tại Quyết định số 439/QĐ-UBND ngày 28/5/2026 của UBND xã Hoàng Văn Thụ</t>
  </si>
  <si>
    <t>Quyết định số 33/QĐ-UBND ngày 08/01/2026 của Chủ tịch UBND tỉnh. Bố trí làm văn hóa thôn Nà Han. Chuyển đổi công năng làm nhà văn hoá thôn tại Quyết định số 439/QĐ-UBND ngày 28/5/2026 của UBND xã Hoàng Văn Thụ</t>
  </si>
  <si>
    <t>Quyết định số 33/QĐ-UBND ngày 08/01/2026 của Chủ tịch UBND tỉnh. Bố trí làm nhà văn hóa thôn Pò Chài. Chuyển đổi công năng làm nhà văn hoá thôn tại Quyết định số 439/QĐ-UBND ngày 28/5/2026 của UBND xã Hoàng Văn Thụ</t>
  </si>
  <si>
    <t>Quyết định số 33/QĐ-UBND ngày 08/01/2026 của Chủ tịch UBND tỉnh. Bố trí làm nhà văn hóa thôn Cốc Nam. Chuyển đổi công năng làm nhà văn hoá thôn tại Quyết định số 439/QĐ-UBND ngày 28/5/2026 của UBND xã Hoàng Văn Thụ</t>
  </si>
  <si>
    <t>Quyết định số 33/QĐ-UBND ngày 08/01/2026 của Chủ tịch UBND tỉnh. Bố trí làm nhà văn hóa thôn Quyết Tiến. Chuyển đổi công năng làm nhà văn hoá thôn tại Quyết định số 439/QĐ-UBND ngày 28/5/2026 của UBND xã Hoàng Văn Thụ</t>
  </si>
  <si>
    <t>Quyết định số 33/QĐ-UBND ngày 08/01/2026 của Chủ tịch UBND tỉnh. Bố trí làm nhà văn hóa thôn Nà Mò. Chuyển đổi công năng làm nhà văn hoá thôn tại Quyết định số 439/QĐ-UBND ngày 28/5/2026 của UBND xã Hoàng Văn Thụ</t>
  </si>
  <si>
    <t>Quyết định số 33/QĐ-UBND ngày 08/01/2026 của Chủ tịch UBND tỉnh. Bố trí làm nơi sinh hoạt cộng đồng thôn Cốc Mặn. Chuyển đổi công năng làm nhà văn hoá thôn tại Quyết định số 439/QĐ-UBND ngày 28/5/2026 của UBND xã Hoàng Văn Thụ</t>
  </si>
  <si>
    <t>Quyết định số 33/QĐ-UBND ngày 08/01/2026 của Chủ tịch UBND tỉnh. Bố trí làm nhà văn hoá thôn Nà Pàn. Chuyển đổi công năng làm nhà văn hoá thôn tại Quyết định số 439/QĐ-UBND ngày 28/5/2026 của UBND xã Hoàng Văn Thụ</t>
  </si>
  <si>
    <t>Bố trí làm sân chơi, bãi tập thôn Bản Thẩu. Chuyển đổi công năng làm nhà văn hoá thôn tại Quyết định số 439/QĐ-UBND ngày 28/5/2026 của UBND xã Hoàng Văn Thụ</t>
  </si>
  <si>
    <t>Quyết định số 2859/QĐ-UBND ngày 31/12/2025 của UBND tỉnh</t>
  </si>
  <si>
    <t>Quyết định số 33/QĐ-UBND ngày 08/01/2026 của Chủ tịch UBND tỉnh. Bố trí làm nhà văn hóa thôn Nặm Slù. Chuyển đổi công năng làm sân tập thể thao tại Quyết định số 288/QĐ-UBND ngày 20/5/2026 của UBND xã Văn Lãng</t>
  </si>
  <si>
    <t>Quyết định số 33/QĐ-UBND ngày 08/01/2026 của Chủ tịch UBND tỉnh. Bố trí làm sân chơi, bãi tập thôn Tân Lập. Chuyển đổi công năng làm sân tập thể thao tại Quyết định số 288/QĐ-UBND ngày 20/5/2026 của UBND xã Văn Lãng</t>
  </si>
  <si>
    <t>Đã điều chuyển theo Quyết định số 312/QĐ-UBND ngày 14/2/2026 của UBND tỉnh Lạng Sơn cho Trường PTDTBT Tiểu học Nam La sử dụng</t>
  </si>
  <si>
    <t>Quyết định số 33/QĐ-UBND ngày 08/01/2026 của Chủ tịch UBND tỉnh. Bố trí làm sân chơi, bãi tập thôn Cốc Lào. Chuyển đổi công năng làm sân tập thể thao Quyết định Quyết định số 278/QĐ-UBND ngày 29/5/2026 của UBND xã Hội Hoan</t>
  </si>
  <si>
    <t>Đã điều chuyển theo Quyết định số 312/QĐ-UBND ngày 14/2/2026 của UBND tỉnh Lạng Sơn cho Trường Mầm non Hội Hoan đang quản lý sử dụng</t>
  </si>
  <si>
    <t>Quyết định số 33/QĐ-UBND ngày 08/01/2026 của Chủ tịch UBND tỉnh. Dự kiến đấu giá quyền sử dụng đất, UBND xã Hội Hoan đang điều chỉnh quy hoạch</t>
  </si>
  <si>
    <t>Quyết định số 33/QĐ-UBND ngày 08/01/2026 của Chủ tịch UBND tỉnh. Bố trí làm nhà văn hóa thôn Bản Bẻng. Chuyển đổi công năng làm nhà văn hoá thôn tại Quyết định Quyết định số 278/QĐ-UBND ngày 29/5/2026 của UBND xã Hội Hoan</t>
  </si>
  <si>
    <t>Quyết định số 33/QĐ-UBND ngày 08/01/2026 của Chủ tịch UBND tỉnh. Bố trí làm sân chơi, bãi tập thôn Quảng Sơn. Chuyển đổi công năng làm sân tập thể thao Quyết định Quyết định số 278/QĐ-UBND ngày 29/5/2026 của UBND xã Hội Hoan</t>
  </si>
  <si>
    <t>Quyết định số 33/QĐ-UBND ngày 08/01/2026 của Chủ tịch UBND tỉnh. Bố trí làm sân chơi, bãi tập thôn Cương Quyết. Chuyển đổi công năng làm sân tập thể thao Quyết định Quyết định số 278/QĐ-UBND ngày 29/5/2026 của UBND xã Hội Hoan</t>
  </si>
  <si>
    <t>Quyết định số 33/QĐ-UBND ngày 08/01/2026 của Chủ tịch UBND tỉnh. Không sử dụng. Dự kiến đấu giá quyền sử dụng đất, UBND xã Hội Hoan đang điều chỉnh quy hoạch. Chuyển đổi công năng làm sân tập thể thao Quyết định Quyết định số 278/QĐ-UBND ngày 29/5/2026 của UBND xã Hội Hoan</t>
  </si>
  <si>
    <t>Quyết định số 33/QĐ-UBND ngày 08/01/2026 của Chủ tịch UBND tỉnh. Bố trí làm sân chơi, bãi tập thôn Quảng Lộng. Chuyển đổi công năng làm sân tập thể thao Quyết định Quyết định số 278/QĐ-UBND ngày 29/5/2026 của UBND xã Hội Hoan</t>
  </si>
  <si>
    <t>Quyết định số 33/QĐ-UBND ngày 08/01/2026 của Chủ tịch UBND tỉnh. Bố trí làm sân chơi, bãi tập thôn Pò Mánh. Chuyển đổi công năng làm sân tập thể thao Quyết định Quyết định số 278/QĐ-UBND ngày 29/5/2026 của UBND xã Hội Hoan</t>
  </si>
  <si>
    <t>Quyết định số 33/QĐ-UBND ngày 08/01/2026 của Chủ tịch UBND tỉnh. Bố trí làm Nhà văn hóa thôn Hòa Lạc. Chuyển đổi công năng làm sân tập thể thao Quyết định Quyết định số 278/QĐ-UBND ngày 29/5/2026 của UBND xã Hội Hoan</t>
  </si>
  <si>
    <t xml:space="preserve">Quyết định số 33/QĐ-UBND ngày 08/01/2026 của UBND tỉnh. UBND xã đã tiếp nhận và bàn giao lại cho  thôn quản lý, sử dụng vào mục đích sinh hoạt cộng đồng. Quyết định chuyển đổi công năng số 282/QĐ-UBND ngày 20/5/2026
</t>
  </si>
  <si>
    <t>Quyết định số 33/QĐ-UBND ngày 08/01/2026 của UBND tỉnh. Thôn trung tâm làm khu sân chơi bãi tập. Đã chuyển đổi công năng làm nhà văn hoá tại Quyết định 352/QĐ-UBND ngày 19/5/2026 của UBND xã Chiến Thắng</t>
  </si>
  <si>
    <t>Điều chuyển cho Trường Mầm non Vân Thuỷ theo Quyết định điều chuyển số 455/QĐ-UBND ngày 18/6/2026 của UBND xã</t>
  </si>
  <si>
    <t>Trường Mầm non Bắc Thủy đang quản lý, sử dụng. Đất thuộc trường Tiểu học và THCS Bắc Thủy</t>
  </si>
  <si>
    <t xml:space="preserve">Nhà xây dựng trên đất quốc phòng. Bộ Quốc phòng đã đồng ý cho UBND xã thực hiện thủ tục thu hồi đất quốc phòng theo quy định của pháp luật về đất đai. </t>
  </si>
  <si>
    <t>Đất trống trên đồi cao. UBND xã quản lý theo quy định pháp luật về đất đai theo quy định điểm g khoản 7 Điều 37 Nghị định số 186/2025/NĐ-CP</t>
  </si>
  <si>
    <t>Trường Mầm non Quan Sơn đang quản lý, sử dụng. Điểm trường xây dựng trên đất của trường Tiểu học Quan Sơn chưa có GCNQSDĐ</t>
  </si>
  <si>
    <t xml:space="preserve">Quyết định 846/QĐ-UBND ngày 11/5/2026 của UBND tỉnh Lạng Sơn về  việc chuyển giao tài sản công là cơ sở nhà, đất điểm trường Suối Mỏ, trường Mầm non Hữu Kiên, xã Quan Sơn về UBND xã Quan Sơn quản lý, xử lý. Quyết định chuyển đổi công năng số 282/QĐ-UBND ngày 20/5/2026 </t>
  </si>
  <si>
    <t>GCNQSDĐ số BP 195739 do UBND tỉnh cấp ngày 04/9/2013</t>
  </si>
  <si>
    <t>Đất xây dựng trụ sở của tổ chức sự nghiệp</t>
  </si>
  <si>
    <t>Đất xây dựng cơ sở văn hoá</t>
  </si>
  <si>
    <t>Nhà xây trên đất quốc phòng</t>
  </si>
  <si>
    <t>Chuyển sang làm việc tại Trụ sở UBND huyện (cũ)</t>
  </si>
  <si>
    <t>GCNQSDĐ số BĐ 113811 do UBND tỉnh cấp ngày 10/7/2012</t>
  </si>
  <si>
    <t>Quyết định só 33/QĐ-UBND ngày 08/01/2026 của UBND tỉnh. Điều chuyển cho trạm y tế xã quản lý, sử dụng tại Quyết định số 303/QĐ-UBND ngày 17/6/2026 của UBND xã</t>
  </si>
  <si>
    <t>Quyết định só 33/QĐ-UBND ngày 08/01/2026 của UBND tỉnh. Quyết định chuyển đổi công năng số 250/QĐ-UBND ngày 28/5/2026 của UBND xã. Giao cho Thôn Manh trên làm sân chơi bãi tập.</t>
  </si>
  <si>
    <t>Quyết định só 33/QĐ-UBND ngày 08/01/2026 của UBND tỉnh. Quyết định chuyển đổi công năng số 250/QĐ-UBND ngày 28/5/2026 của UBND xã. Giao cho Pá Tặp trên làm sân chơi bãi tập</t>
  </si>
  <si>
    <t>Quyết định só 33/QĐ-UBND ngày 08/01/2026 của UBND tỉnh. Quyết định chuyển đổi công năng số 250/QĐ-UBND ngày 28/5/2026 của UBND xã. Giao cho Nà Tồng trên làm nhà Văn hóa</t>
  </si>
  <si>
    <t>Quyết định só 33/QĐ-UBND ngày 08/01/2026 của UBND tỉnh. Quyết định chuyển đổi công năng số 250/QĐ-UBND ngày 28/5/2026 của UBND xã. Giao cho thôn Nà tồng làm sân chơi bãi tập</t>
  </si>
  <si>
    <t>Quyết định só 33/QĐ-UBND ngày 08/01/2026 của UBND tỉnh. Quyết định chuyển đổi công năng số 250/QĐ-UBND ngày 28/5/2026 của UBND xã. Giao cho thôn Bản Pẻn làm sân chơi bãi tập</t>
  </si>
  <si>
    <t>Quyết định só 33/QĐ-UBND ngày 08/01/2026 của UBND tỉnh. Quyết định chuyển đổi công năng số 250/QĐ-UBND ngày 28/5/2026 của UBND xã. Giao cho thôn Bản Cháu trên làm sân chơi bãi tập</t>
  </si>
  <si>
    <t>Quyết định só 33/QĐ-UBND ngày 08/01/2026 của UBND tỉnh. Quyết định chuyển đổi công năng số 250/QĐ-UBND ngày 28/5/2026 của UBND xã. Giao cho thôn Pá Tặp trên làm sân chơi bãi tập</t>
  </si>
  <si>
    <t>Quyết định só 33/QĐ-UBND ngày 08/01/2026 của UBND tỉnh. Quyết định chuyển đổi công năng số 250/QĐ-UBND ngày 28/5/2026 của UBND xã. Giao cho  Thôn Nà Vạc trên làm nhà Văn hóa</t>
  </si>
  <si>
    <t>Quyết định só 33/QĐ-UBND ngày 08/01/2026 của UBND tỉnh. Quyết định chuyển đổi công năng số 250/QĐ-UBND ngày 28/5/2026 của UBND xã. Giao cho  Thôn Nà Liền  làm nhà Văn hóa</t>
  </si>
  <si>
    <t>Quyết định só 33/QĐ-UBND ngày 08/01/2026 của UBND tỉnh. Quyết định chuyển đổi công năng số 250/QĐ-UBND ngày 28/5/2026 của UBND xã. Giao cho  Thôn Nà So - Nà Luông  làm sân chơi bãi tập</t>
  </si>
  <si>
    <t>Quyết định số 676/QĐ-UBND ngày 12/4/2026  của UBND tỉnh</t>
  </si>
  <si>
    <t>Trường  Dân tộc nội trú THCS và THPT Tràng Định</t>
  </si>
  <si>
    <t>Quyết định số 2660/QĐ-UBND ngày 10/12/2025 của UBND tỉnh</t>
  </si>
  <si>
    <t>UBND tỉnh đã phê duyệt phương án "Cho thuê"</t>
  </si>
  <si>
    <t>Quyết định số 5998/QĐ-BNNMT ngày 31/12/2025 của Bộ Nông nghiệp và Môi trường về việc chuyển giao nhà, đất về địa phương quản lý, xử lý.</t>
  </si>
  <si>
    <t>xã Đình Lậpn(trước đây là khu 7, TT Đình Lập, huyện Đình Lập)</t>
  </si>
  <si>
    <t>Thôn Ba Nàng, xã Cai Kinh</t>
  </si>
  <si>
    <t>Thôn Liên Phương, xã Thiện Tân</t>
  </si>
  <si>
    <t>Thôn Phổng, xã Vân Nham</t>
  </si>
  <si>
    <t>Quyết định số 1021/QĐ-UBND ngày 08/6/2026 của UBND tỉnh. Quyết định chuyển đổi công năng số 439/QĐ-UBND ngày 28/5/2026 của UBND xã. Thôn Nà Éc sử dụng làm điểm sinh hoạt cộng đồng</t>
  </si>
  <si>
    <t>Quyết định số 1021/QĐ-UBND ngày 08/6/2026 của UBND tỉnh. Quyết định chuyển đổi công năng số 439/QĐ-UBND ngày 28/5/2026 của UBND xã. Thôn Bản Nhùng sử dụng làm điểm sinh hoạt cộng đồng</t>
  </si>
  <si>
    <t>Quyết định só 33/QĐ-UBND ngày 08/01/2026 của UBND tỉnh. Quyết định chuyển đổi công năng số 439/QĐ-UBND ngày 28/5/2026 của UBND xã. Thôn Nà Éc sử dụng làm nhà văn hóa</t>
  </si>
  <si>
    <t>Quyết định só 33/QĐ-UBND ngày 08/01/2026 của UBND tỉnh. Quyết định chuyển đổi công năng số 439/QĐ-UBND ngày 28/5/2026 của UBND xã. Thôn Bản Nhùng sử dụng làm điểm sinh hoạt cộng đồng</t>
  </si>
  <si>
    <t>Quyết định só 33/QĐ-UBND ngày 08/01/2026 của UBND tỉnh. Quyết định chuyển đổi công năng số 439/QĐ-UBND ngày 28/5/2026 của UBND xã. Bố trí làm sân chơi, bãi tập thôn Pá Đa</t>
  </si>
  <si>
    <t>Quyết định só 33/QĐ-UBND ngày 08/01/2026 của UBND tỉnh. Quyết định chuyển đổi công năng số 439/QĐ-UBND ngày 28/5/2026 của UBND xã. Thôn Khun Phung sử dụng làm nhà văn hóa</t>
  </si>
  <si>
    <t>Quyết định só 33/QĐ-UBND ngày 08/01/2026 của UBND tỉnh. Quyết định chuyển đổi công năng số 439/QĐ-UBND ngày 28/5/2026 của UBND xã. Thôn Lương Thác sử dụng làm nhà văn hóa</t>
  </si>
  <si>
    <t>Quyết định só 33/QĐ-UBND ngày 08/01/2026 của UBND tỉnh. Quyết định chuyển đổi công năng số 439/QĐ-UBND ngày 28/5/2026 của UBND xã. Bố trí làm nhà văn hoá thôn Lậu Cáy</t>
  </si>
  <si>
    <t>Quyết định só 33/QĐ-UBND ngày 08/01/2026 của UBND tỉnh. Quyết định chuyển đổi công năng số 439/QĐ-UBND ngày 28/5/2026 của UBND xã. Thôn Pác Bó sử dụng làm nhà văn hóa</t>
  </si>
  <si>
    <t>Quyết định só 33/QĐ-UBND ngày 08/01/2026 của UBND tỉnh. Quyết định chuyển đổi công năng số 439/QĐ-UBND ngày 28/5/2026 của UBND xã. Bố trí làm nơi sinh hoạt cộng đồng thôn Nà Tồng</t>
  </si>
  <si>
    <t>Quyết định só 33/QĐ-UBND ngày 08/01/2026 của UBND tỉnh. Quyết định chuyển đổi công năng số 439/QĐ-UBND ngày 28/5/2026 của UBND xã. Thôn Nà Han sử dụng làm nhà văn hóa</t>
  </si>
  <si>
    <t>Quyết định só 33/QĐ-UBND ngày 08/01/2026 của UBND tỉnh. Quyết định chuyển đổi công năng số 439/QĐ-UBND ngày 28/5/2026 của UBND xã. Bố trí làm nhà văn hóa thôn Pò Chài</t>
  </si>
  <si>
    <t>Quyết định só 33/QĐ-UBND ngày 08/01/2026 của UBND tỉnh. Quyết định chuyển đổi công năng số 439/QĐ-UBND ngày 28/5/2026 của UBND xã. Bố trí làm nhà văn hóa thôn Cốc Nam</t>
  </si>
  <si>
    <t>Quyết định só 33/QĐ-UBND ngày 08/01/2026 của UBND tỉnh. Quyết định chuyển đổi công năng số 439/QĐ-UBND ngày 28/5/2026 của UBND xã. Bố trí làm nhà văn hóa thôn Quyết Tiến</t>
  </si>
  <si>
    <t>Quyết định só 33/QĐ-UBND ngày 08/01/2026 của UBND tỉnh. Quyết định chuyển đổi công năng số 439/QĐ-UBND ngày 28/5/2026 của UBND xã. Bố trí làm nhà văn hóa thôn Nà Mò</t>
  </si>
  <si>
    <t>Quyết định só 33/QĐ-UBND ngày 08/01/2026 của UBND tỉnh. Quyết định chuyển đổi công năng số 439/QĐ-UBND ngày 28/5/2026 của UBND xã. Bố trí làm nơi sinh hoạt cộng đồng thôn Cốc Mặn</t>
  </si>
  <si>
    <t>Quyết định só 33/QĐ-UBND ngày 08/01/2026 của UBND tỉnh. Quyết định chuyển đổi công năng số 439/QĐ-UBND ngày 28/5/2026 của UBND xã. Bố trí làm nhà văn hoá thôn Nà Pàn</t>
  </si>
  <si>
    <t>Quyết định chuyển đổi công năng số 439/QĐ-UBND ngày 28/5/2026 của UBND xã. Bố trí làm sân chơi, bãi tập thôn Bản Thẩu</t>
  </si>
  <si>
    <t>Quyết định só 33/QĐ-UBND ngày 08/01/2026 của UBND tỉnh. Quyết định chuyển đổi công năng số 288/QĐ-UBND ngày 20/5/2026 của UBND xã. Bố trí làm nhà văn hóa thôn Nặm Slù</t>
  </si>
  <si>
    <t>Quyết định só 33/QĐ-UBND ngày 08/01/2026 của UBND tỉnh. Quyết định chuyển đổi công năng số 288/QĐ-UBND ngày 20/5/2026 của UBND xã. Bố trí làm sân chơi, bãi tập thôn Tân Lập</t>
  </si>
  <si>
    <t>Quyết định só 33/QĐ-UBND ngày 08/01/2026 của UBND tỉnh. Quyết định chuyển đổi công năng số 278/QĐ-UBND ngày 29/5/2026 của UBND xã. Bố trí làm sân chơi, bãi tập thôn Cốc Lào</t>
  </si>
  <si>
    <t>Quyết định só 33/QĐ-UBND ngày 08/01/2026 của UBND tỉnh. Quyết định chuyển đổi công năng số 278/QĐ-UBND ngày 29/5/2026 của UBND xã. Bố trí làm nhà văn hóa thôn Bản Bẻng</t>
  </si>
  <si>
    <t>Quyết định só 33/QĐ-UBND ngày 08/01/2026 của UBND tỉnh. Quyết định chuyển đổi công năng số 278/QĐ-UBND ngày 29/5/2026 của UBND xã. Bố trí làm sân chơi, bãi tập thôn Quảng Sơn</t>
  </si>
  <si>
    <t>Quyết định só 33/QĐ-UBND ngày 08/01/2026 của UBND tỉnh. Quyết định chuyển đổi công năng số 278/QĐ-UBND ngày 29/5/2026 của UBND xã. Bố trí làm sân chơi, bãi tập thôn Cương Quyết</t>
  </si>
  <si>
    <t>Quyết định só 33/QĐ-UBND ngày 08/01/2026 của UBND tỉnh. Quyết định chuyển đổi công năng số 278/QĐ-UBND ngày 29/5/2026 của UBND xã. Bố trí làm sân chơi, bãi tập thôn Quảng Lộng</t>
  </si>
  <si>
    <t>Quyết định só 33/QĐ-UBND ngày 08/01/2026 của UBND tỉnh. Quyết định chuyển đổi công năng số 278/QĐ-UBND ngày 29/5/2026 của UBND xã. Bố trí làm sân chơi, bãi tập thôn Pò Mánh</t>
  </si>
  <si>
    <t>Quyết định só 33/QĐ-UBND ngày 08/01/2026 của UBND tỉnh. Quyết định chuyển đổi công năng số 278/QĐ-UBND ngày 29/5/2026 của UBND xã. Bố trí làm Nhà văn hóa thôn Hòa Lạc</t>
  </si>
  <si>
    <t xml:space="preserve">Quyết định số 33/QĐ-UBND ngày 08/01/2026 của Chủ tịch UBND tỉnh. Quyết định số 711/QĐ-UBND ngày 27/5/2026 về việc chuyển đổi công năng sử dụng tài sản công là nhà, đất. Ngày 08/6/2026 đã bàn giao cho Nhà VH thôn Xóm Mới sử dụng. </t>
  </si>
  <si>
    <t>Đã giao cho thôn Lũng Nưa sử dụng làm nhà Văn hóa thôn. Giao Phòng Văn hóa - Xã hội quản lý, hạch toán tài sản. Quyết định 436/QĐ-UBND ngày 28/5/2026 về việc chuyển đổi công năng</t>
  </si>
  <si>
    <t>Quyết định chuyển đổi công năng số 434/QĐ-UBND ngày 10/6/2026 của UBND xã</t>
  </si>
  <si>
    <t>Quyết định chuyển đổi công năng số 352/QĐ-UBND ngày 19/5/2026 của UBND xã</t>
  </si>
  <si>
    <t>Quyết định chuyển đổi công năng số 472/QĐ-UBND ngày 28/5/2026 của UBND xã</t>
  </si>
  <si>
    <t>Số 759 đường Trần Đăng Ninh, phường Tam Thanh</t>
  </si>
  <si>
    <t>Trụ sở UBND phường Tam Thanh</t>
  </si>
  <si>
    <t xml:space="preserve">Số 42 đường Ngô Thị Nhậm, phường Tam Thanh </t>
  </si>
  <si>
    <t>Số 30A, Lê Hồng Phong, phườngTam Thanh</t>
  </si>
  <si>
    <t>KM số 3 quốc lộ 1A cũ, Khối Quảng Liên 2, phường Lương Văn Tri</t>
  </si>
  <si>
    <t>Số 2 đường Lê Lợi, phường Đông Kinh</t>
  </si>
  <si>
    <t>Số 40, đường Chu Văn An, phường Đông Kinh</t>
  </si>
  <si>
    <t>Khối Trung Cấp, phường Đông Kinh</t>
  </si>
  <si>
    <t>Không sử dụng do học sinh chuyển sang điểm trường chính. Trường TH Yên Trạch hạch toán và theo dõi tài sản. Điểm trường bị thu hồi một phần diện tích để thực hiện dự án Đường Cao tốc Hữu Nghị - Chi Lăng. Đã chuyển đổi công năng làm điểm sinh hoạt cộng đồng tại Quyết định số 774/QĐ-UBND ngày 08/6/2026 của UBND phường Đông Kinh</t>
  </si>
  <si>
    <t>Khối 2, phường Đông Kinh</t>
  </si>
  <si>
    <t>Số 12, Đường Lý Thái Tổ, phường Đông Kinh</t>
  </si>
  <si>
    <t>Khối 24, phường Kỳ Lừa</t>
  </si>
  <si>
    <t>Khối 26, phường Kỳ Lừa</t>
  </si>
  <si>
    <t>Khối Bắc Đông II, phường Kỳ Lừa</t>
  </si>
  <si>
    <t>Khối An Rinh II, phường Kỳ Lừa</t>
  </si>
  <si>
    <t>Số 256, đường Bà Triệu, phường Kỳ Lừa</t>
  </si>
  <si>
    <t>Khối 22, phường Kỳ Lừa</t>
  </si>
  <si>
    <t>Khối 6, đường Trần Phú</t>
  </si>
  <si>
    <t>Khối 23, phường Kỳ Lừa</t>
  </si>
  <si>
    <t>Khối Tằm Nguyên, phường Kỳ Lừa</t>
  </si>
  <si>
    <t>Khối Tam Độ, phường Kỳ Lừa</t>
  </si>
  <si>
    <t>Khối Hợp Thành, phường Kỳ Lừa</t>
  </si>
  <si>
    <t>Khối Nà Ca, phường Kỳ Lừa</t>
  </si>
  <si>
    <t>Khối Cổ Lương, phường Kỳ Lừa</t>
  </si>
  <si>
    <t>Khối Sa Cao, phường Kỳ Lừa</t>
  </si>
  <si>
    <t>Số 20, đường Lương Văn Tri, phường Kỳ Lừa</t>
  </si>
  <si>
    <t>Đường Nguyễn Khắc Cần, khu đô thị Phú Lộc I+II, phường Kỳ Lừa</t>
  </si>
  <si>
    <t>Số 95, đường Bắc Sơn, phường Kỳ Lừa</t>
  </si>
  <si>
    <t>Khối Nà Nùng, phường Kỳ Lừa</t>
  </si>
  <si>
    <t>Khối Đại Sơn, phường Kỳ Lừa</t>
  </si>
  <si>
    <t>Số 155, ngõ 11, đường Khòn Cuổng, phường Kỳ Lừa</t>
  </si>
  <si>
    <t>Khối 21, phường Kỳ Lừa</t>
  </si>
  <si>
    <t>Khối 28, phường Kỳ Lừa</t>
  </si>
  <si>
    <t>Khối Nà Pinh, phường Kỳ Lừa</t>
  </si>
  <si>
    <t>Khối Bắc Đông I, phường Kỳ Lừa</t>
  </si>
  <si>
    <t>Khối Pò Cại, phường Kỳ Lừa</t>
  </si>
  <si>
    <t>Khối Hợp Tân, phường Kỳ Lừa</t>
  </si>
  <si>
    <t>Tổ 1 khối 27, phường Kỳ Lừa</t>
  </si>
  <si>
    <t>Thôn Bắc Đông, phường Kỳ Lừa</t>
  </si>
  <si>
    <t>Điểm trường Lũng Vài (Trường Mầm non Bắc Hùng)</t>
  </si>
  <si>
    <t>Điểm trường chính (Trường Mầm non Hoàng Việt)</t>
  </si>
  <si>
    <t>Trạm phát Thanh truyền hình trung tâm Na Sầm  (Đội Văn hóa, Thể thao và Truyền thông khu vực Văn Lãng)</t>
  </si>
  <si>
    <t>Tháng 7/2025</t>
  </si>
  <si>
    <t>Năm 2021</t>
  </si>
  <si>
    <t>UBND xã Ban hành Quyết định số 377/QĐ-UBND ngày 19/5/2026 Bố trí làm NVH, sân chơi, bãi tập thôn 4. (Biên bản bản giao ngày 28/5/2026 của UBND xã Na Sầm)</t>
  </si>
  <si>
    <t>Năm 2014</t>
  </si>
  <si>
    <t>Tháng 8/2022</t>
  </si>
  <si>
    <t>Trạm Y tế xã Tân Việt đã sử dụng xây nhà trên điểm trường. UBND xã ban hành Quyết định số 377/QĐ-UBND ngày 19/5/2026 bố trí làm nhà văn hoá thôn Nà Cạn</t>
  </si>
  <si>
    <t>Năm 2010</t>
  </si>
  <si>
    <t>Năm 2016</t>
  </si>
  <si>
    <t>Năm 2023</t>
  </si>
  <si>
    <t>Năm 2024</t>
  </si>
  <si>
    <t>Số 221, Bến Bắc, phường Tam Thanh</t>
  </si>
  <si>
    <t>Tháng 10/2018</t>
  </si>
  <si>
    <t>Tháng 9/2021</t>
  </si>
  <si>
    <t>Km3, thôn Quảng Liên I, phường Lương Văn Tri</t>
  </si>
  <si>
    <t>Tháng 8/2018</t>
  </si>
  <si>
    <t>Số 11, đường Hoàng Văn Thụ, phường Lương Văn Tri</t>
  </si>
  <si>
    <t>Tháng 10/2025</t>
  </si>
  <si>
    <t>Năm 2011</t>
  </si>
  <si>
    <t>số 221, Bến Bắc, phường Tam Thanh</t>
  </si>
  <si>
    <t>Trụ sở làm việc Sơn Hà (cũ)</t>
  </si>
  <si>
    <t xml:space="preserve">UBND xã Đồng Tân (cũ)
</t>
  </si>
  <si>
    <t xml:space="preserve"> UBND xã Hồ Sơn (cũ) </t>
  </si>
  <si>
    <t>Trạm Y tế xã Hồ Sơn (cũ cơ sở 2)</t>
  </si>
  <si>
    <t>Trạm Y tế thị trấn Hữu Lũng (cũ cơ sở 1)</t>
  </si>
  <si>
    <t>Khu đất trống (Trường Tiểu học Đồng Tân)</t>
  </si>
  <si>
    <t>Trụ sở UBND xã Yên Vượng (cũ)</t>
  </si>
  <si>
    <t>Phân trường Hố Mười (Trường TH 1 Minh Sơn)</t>
  </si>
  <si>
    <t>Phân trường thôn Mới (Trường TH Minh Hòa)</t>
  </si>
  <si>
    <t>Điểm trường Quyết Tiến (Trường Tiểu học Hòa Sơn)</t>
  </si>
  <si>
    <t>Điểm trường Chiến Thắng  (Trường Tiểu học Hòa Sơn)</t>
  </si>
  <si>
    <t>Trụ sở UBND xã Nhật Tiến (cũ)</t>
  </si>
  <si>
    <t>Phân trường Hố Mười - (Trường Tiểu học 1 Minh Sơn)</t>
  </si>
  <si>
    <t>Phân trường thôn Mới - (Trường Tiểu học Minh Hòa)</t>
  </si>
  <si>
    <t>Điểm trường Quyết Tiến - (Trường Tiểu học Hòa Sơn)</t>
  </si>
  <si>
    <t>Điểm trường Chiến Thắng - (Trường Tiểu học Hòa Sơn)</t>
  </si>
  <si>
    <t>Điểm trường Gốc Đào - (Trường Tiểu học Tân Thành)</t>
  </si>
  <si>
    <t>Trạm Y tế xã Tân Thành (cũ cơ sở 2)</t>
  </si>
  <si>
    <t>Điểm trường Bản Bó (Mầm Non Phi Mỹ)</t>
  </si>
  <si>
    <t>Điểm trường Bản Bó (Tiểu học Tri Phương)</t>
  </si>
  <si>
    <t>Điểm trường Khau Slâm trường TH và THCS Đội Cấn</t>
  </si>
  <si>
    <t xml:space="preserve">Trạm Y tế xã Tri Phương (cơ sở 2) </t>
  </si>
  <si>
    <t>Điểm trường Nặm Khoang trường TH và THCS Đội Cấn</t>
  </si>
  <si>
    <t>Thu hồi đất để thực hiện dự án nhà trưng bày công viên địa chất theo quy định của pháp luật về đất đai</t>
  </si>
  <si>
    <t>Quyết định chuyển đổi công năng số 282/QĐ-UBND ngày 20/5/2026</t>
  </si>
  <si>
    <t>Điểm trường Suối (Cái Trường Mầm non Quan Sơn)</t>
  </si>
  <si>
    <t>Trụ sở UBND xã Thanh Long (cũ) 1</t>
  </si>
  <si>
    <t>Trụ sở UBND xã Bắc La (cũ) (trụ sở cũ)</t>
  </si>
  <si>
    <t>Điểm trường Pò Danh (cũ) (Trường Tiểu học Gia Miễn)</t>
  </si>
  <si>
    <t>Quyết định chuyển đổi công năng số 439/QĐ-UBND ngày 28/5/2026 của UBND xã.</t>
  </si>
  <si>
    <t>Quyết định chuyển đổi công năng số 288/QĐ-UBND ngày 20/5/2026 của UBND xã</t>
  </si>
  <si>
    <t>Quyết định chuyển đổi công năng số 278/QĐ-UBND ngày 29/5/2026 của UBND xã</t>
  </si>
  <si>
    <t>Phân trường Dẻn Lình (Trường Tiểu học Đại Đồng)</t>
  </si>
  <si>
    <t>Trụ sở làm việc của Phòng Kinh tế, Hạ tầng và Đô thị thành phố (cũ)</t>
  </si>
  <si>
    <t>Phân trường thôn Pò Muồng (Trường PTDTBT TH và THCS Bắc Ái I)</t>
  </si>
  <si>
    <t>Phân trường thôn Kéo Sét (Trường PTDTBT TH và THCS Bắc Ái I)</t>
  </si>
  <si>
    <t>Phân trường Khau Có (Trường PTDTBT TH và THCS Bắc Ái I)</t>
  </si>
  <si>
    <t>Trường chính (Trường Tiểu học Quốc Việt)</t>
  </si>
  <si>
    <t>Điềm trường Bản Kéo (Trường Tiểu học Đào Viên)</t>
  </si>
  <si>
    <t>Trụ sở Đảng uỷ xã Quốc Việt (cũ)</t>
  </si>
  <si>
    <t>Trụ sở khối đoàn thể xã Đào Viên (cũ)</t>
  </si>
  <si>
    <t>Trạm Y tế xã Quốc Việt (cũ) (cơ sở 1)</t>
  </si>
  <si>
    <t>Thôn Bản Bó, xã Quốc Khánh</t>
  </si>
  <si>
    <t>Thôn Trường Sơn, xã Hữu Lũng</t>
  </si>
  <si>
    <t>Thôn Sẩy Thượng , xã Hữu Lũng</t>
  </si>
  <si>
    <t xml:space="preserve">Thôn Còn Slù, xã Văn Lãng </t>
  </si>
  <si>
    <t>Thôn Bản Slằng, xã Kháng Chiến</t>
  </si>
  <si>
    <t>Thôn Thống Nhất II, xã Chi Lăng</t>
  </si>
  <si>
    <t>Điểm trường Bản Kéo (Trường Tiểu học Đào Viên)</t>
  </si>
  <si>
    <t>Trạm y tế xã Quốc Việt (cũ) cơ sở 1</t>
  </si>
  <si>
    <t>Viện KSND huyện Tràng Định (cũ) -Viện Kiểm sát nhân dân tối cao</t>
  </si>
  <si>
    <t>Trạm Y tế xã Thất Khê - Trạm Y tế thị trấn Thất Khê (cơ sở 1)</t>
  </si>
  <si>
    <t>Trụ sở Đảng ủy, UBMTTQ, HĐND và UBND xã</t>
  </si>
  <si>
    <t>Trạm bảo vệ thực vật (cũ)</t>
  </si>
  <si>
    <t>Khu đất Trạm truyền giống (cũ)</t>
  </si>
  <si>
    <t>Trụ sở UBND xã Chí Minh (cũ) (trụ sở mới)</t>
  </si>
  <si>
    <t>Trường THCS Đại Đồng</t>
  </si>
  <si>
    <t>Thôn Pò Bó, xã Thất Khê</t>
  </si>
  <si>
    <t>Đất trường chính mở rộng (Trường THCS Chi Lăng)</t>
  </si>
  <si>
    <t>Đất trường chính Trường THCS Chi Lăng</t>
  </si>
  <si>
    <t>Cấp TH và THCS - Trường TH và THCS Đại Đồng II</t>
  </si>
  <si>
    <t>Điểm trường cũ (Trường TH và THCS Đại Đồng II)</t>
  </si>
  <si>
    <t>Trường THCS Thất Khê</t>
  </si>
  <si>
    <t>Thôn Nà Slàng, xã Thất Khê</t>
  </si>
  <si>
    <t>Trường Tiểu học (Trường PTDTBT Tiểu học và THCS Chí Minh)</t>
  </si>
  <si>
    <t>Thôn Nà Cạo, xã Thất Khê</t>
  </si>
  <si>
    <t>Trường THCS (Trường PTDTBT Tiểu học và THCS Chí Minh)</t>
  </si>
  <si>
    <t>Trường PTDTBT TH và THCS Chí Minh (cũ)</t>
  </si>
  <si>
    <t>Đất trường chính (Trường Tiểu học Đại Đồng)</t>
  </si>
  <si>
    <t>thôn Đông Bắc, xã Quốc Khánh</t>
  </si>
  <si>
    <t>Trường Tiểu học Thất Khê</t>
  </si>
  <si>
    <t>thôn Nà Nghều, xã Thất Khê</t>
  </si>
  <si>
    <t>Đất điểm trường Bản Chang (Trường Tiểu học Chi Lăng)</t>
  </si>
  <si>
    <t>thôn Bản Chang, xã Thất Khê</t>
  </si>
  <si>
    <t>Đất điểm trường Khảo Bàn (Trường Tiểu học Chi Lăng)</t>
  </si>
  <si>
    <t>thôn Khảo Bàn, xã Thất Khê</t>
  </si>
  <si>
    <t>Trường chính Trường mầm non Chí Minh</t>
  </si>
  <si>
    <t>Điểm trường Lũng Phầy (Trường mầm non Chí Minh)</t>
  </si>
  <si>
    <t>thôn lũng Phầy, xã Thất Khê</t>
  </si>
  <si>
    <t>Trường chính Trường mầm non Chi Lăng</t>
  </si>
  <si>
    <t>Phân trường Khảo Bàn (Trường mầm non Chi Lăng)</t>
  </si>
  <si>
    <t>Trường mầm non 10-10 Thất Khê</t>
  </si>
  <si>
    <t>thôn 1 xã Thất Khê</t>
  </si>
  <si>
    <t>Đất trường (khu lớp học) (Trường mầm non Đại Đồng)</t>
  </si>
  <si>
    <t>Đất trường (khu hành chính) (Trường mầm non Đại Đồng)</t>
  </si>
  <si>
    <t>Trường mầm non Hoa Hồng</t>
  </si>
  <si>
    <t>thôn Lục Bó, xã Công Sơn</t>
  </si>
  <si>
    <t>Trụ sở UBND phường Tam Thanh (cũ)</t>
  </si>
  <si>
    <t>Trường mầm non Hoa Sữa (cũ)</t>
  </si>
  <si>
    <t>Trạm y tế Phường Tam Thanh (cũ)</t>
  </si>
  <si>
    <t>Điểm trường thôn Ba Đàn (Trường Tiểu học Chi Lăng)</t>
  </si>
  <si>
    <t>Trụ sở trung tâm dịch vụ nông nghiệp</t>
  </si>
  <si>
    <t>Trụ sở trung tâm dịch vụ nông nghiệp (Nhà trạm thú y cũ)</t>
  </si>
  <si>
    <t>Trụ sở UBND xã Chí Minh (trụ sở cũ)</t>
  </si>
  <si>
    <t>Trạm Y tế xã Thất Khê - Trạm Y tế  thị trấn Thất Khê (cơ sở 1)</t>
  </si>
  <si>
    <t>Trụ sở UBND xã Chí Minh (trụ sở mới)</t>
  </si>
  <si>
    <t>Trường chính (cũ) trường Mầm non Thụy Hùng</t>
  </si>
  <si>
    <t>Trường THCS Bảo Lâm (cũ)</t>
  </si>
  <si>
    <t>Trạm y tế thị trấn Đồng Đăng (cũ)</t>
  </si>
  <si>
    <t>Trạm kiểm tra chất lượng hàng hóa
 XNK (cũ)</t>
  </si>
  <si>
    <t>Phân trường - thôn Kéo Cà (Trường PTDTBT Tiểu học và THCS Tân Yên)</t>
  </si>
  <si>
    <t>Phân trường - thôn Phia Khao (Trường PTDTBT Tiểu học và THCS Tân Yên)</t>
  </si>
  <si>
    <t>Phân trường - Thôn Pác Mười (Trường PTDTBT Tiểu học và THCS Tân Yên)</t>
  </si>
  <si>
    <t xml:space="preserve">Trụ sở UBND xã Bắc Ái cũ (Trụ sở mới) </t>
  </si>
  <si>
    <t>Điều chuyển cho Văn phòng HĐND và UBND xã quản lý tại Quyết định số 1993/QĐ-UBND ngày 17/6/2026 của UBND xã, tạm giao Công an xã sử dụng</t>
  </si>
  <si>
    <t>Điều chuyển cho Văn phòng HĐND và UBND xã quản lý tại Quyết định số 1993/QĐ-UBND ngày 17/6/2026 của UBND xã, tạm giao Ban chỉ hủy quân sự xã sử dụng</t>
  </si>
  <si>
    <t>Chuyển đổi công năng tại Quyết định số 1887/QĐ-UBND ngày 10/6/2026 của UBND xã làm sân chơi bãi tập, điểm sinh hoạt cộng đồng</t>
  </si>
  <si>
    <t>Chuyển đổi công năng thành nhà văn hoá thôn Khuổi Chửn tại Quyết định số 1518/QĐ-UBND ngày 18/5/2026 của UBND xã</t>
  </si>
  <si>
    <t xml:space="preserve">Chuyển đổi công năng thành nhà văn hoá thôn Kéo Mười tại Quyết định số 1519/QĐ-UBND ngày 18/5/2026 của UBND xã </t>
  </si>
  <si>
    <t>Chuyển đổi công năng thành nhà văn hoá thôn Phia Khao tại Quyết định số 1517/QĐ-UBND ngày 18/5/2026 của UBND xã</t>
  </si>
  <si>
    <t xml:space="preserve">Chuyển đổi công năng thành sân chơi bãi tập tại Quyết định số 1516/QĐ-UBND ngày 18/5/2026 của UBND xã </t>
  </si>
  <si>
    <t>Trung tâm giáo dục thường xuyên sáp nhập với Trung tâm giáo dục nghề nghệp</t>
  </si>
  <si>
    <t>Trạm bảo vệ thực vật sáp nhập với Trung tâm dịch vụ nông nghiệp</t>
  </si>
  <si>
    <t>Cửa hàng vật tư không còn nhu cầu sử dụng, được giao lại cho UBND huyện năm 2017</t>
  </si>
  <si>
    <t>Sáp nhập xã Quang Lang với thị trấn Đồng Mỏ do đó dồn điểm trường</t>
  </si>
  <si>
    <t>Điểm trường Nặm Khoang trường TH THCS Đội Cấn</t>
  </si>
  <si>
    <t xml:space="preserve">Trụ sở UBND xã Tân Yên cũ (Trụ sở mới) </t>
  </si>
  <si>
    <t>Giấy CNQSDĐ số BP 195520 ngày 08/12/2013 do UBND cấp</t>
  </si>
  <si>
    <t>thôn 5, xã Thất Khê</t>
  </si>
  <si>
    <t>thôn Thống Nhất, xã Thất Khê</t>
  </si>
  <si>
    <t>đường Hoàng Văn Thụ, thôn V, xã Thất Khê</t>
  </si>
  <si>
    <t>Ngã tư Hồng Phong, xã Đồng Đăng</t>
  </si>
  <si>
    <t>Tháng 8/2025</t>
  </si>
  <si>
    <t>Từ tháng 9/2023</t>
  </si>
  <si>
    <t>Trạm y tế phường Hoàng Văn Thụ (cũ)</t>
  </si>
  <si>
    <t>Trụ sở UBND xã Yên Trạch (cũ)</t>
  </si>
  <si>
    <t>Quyết định số 975/QĐ-UBND ngày 29/5/2026 của UBND tỉnh</t>
  </si>
  <si>
    <t>Điểm trường Bản Loà (Trường PTDTBT TH và THCS Thanh Lòa)</t>
  </si>
  <si>
    <t>Trạm kiểm tra chất lượng hàng hóa XNK (cũ)</t>
  </si>
  <si>
    <t>Trạm Khuyến nông huyện (cũ )</t>
  </si>
  <si>
    <t>Trạm Khuyến nông huyện (cũ)</t>
  </si>
  <si>
    <t xml:space="preserve"> Trung tâm Dân số KHHGĐ huyện (cũ)</t>
  </si>
  <si>
    <t>Trung tâm DSKHHGĐ huyện (cũ)</t>
  </si>
  <si>
    <t>Trụ sở Ban quản lý dự án 661 (cũ)</t>
  </si>
  <si>
    <t>Trụ sở Bảo hiểm xã hội (cũ)</t>
  </si>
  <si>
    <t>Trụ sở UBND xã Bắc Hùng (cũ)</t>
  </si>
  <si>
    <t>Trụ sở UBND xã Hoàng Việt (cũ)</t>
  </si>
  <si>
    <t>Điểm trường thôn Nà Tềnh (Trường Mầm non xã Hoàng Việt)</t>
  </si>
  <si>
    <t>Điểm trường thôn Nà Phai (Trường Mầm non xã Hoàng Việt)</t>
  </si>
  <si>
    <t>Điểm trường thôn Nà Cạn (Trường Mầm non xã Tân Việt cũ)</t>
  </si>
  <si>
    <t>Điểm trường thôn Nà Là (Trường Mầm non xã Tân Việt cũ)</t>
  </si>
  <si>
    <t>Điểm trường thôn Khun Liền (Trường Tiểu học Hoàng Việt)</t>
  </si>
  <si>
    <t>Trạm y tế xã Hoàng Việt (xã Hoàng Việt cũ) - Trạm Y tế xã Na Sầm</t>
  </si>
  <si>
    <t>Điểm trường chính (Trường TH và THCS Trùng Khánh)</t>
  </si>
  <si>
    <t>Điểm trường thôn Co Tào (cũ) (Trường PTDTBT TH Hội Hoan)</t>
  </si>
  <si>
    <t>Trạm y tế xã Nam La (cũ)</t>
  </si>
  <si>
    <t>Văn phòng HĐND và UBND huyện (cũ) - (Trụ sở cơ quan Thi hành án cũ)</t>
  </si>
  <si>
    <t>Điểm  trường thôn Trường Sơn (Trường Mầm non Sơn Hà  )</t>
  </si>
  <si>
    <t>Điểm trường Gốc Đào (Trường Tiểu học Tân Thành)</t>
  </si>
  <si>
    <t>Điểm trường Làng Ngôn (Trường Tiểu học Tân Thành)</t>
  </si>
  <si>
    <t>Điểm trường Làng Ngôn - (Trường Tiểu học Tân Thành)</t>
  </si>
  <si>
    <t>Trạm Y tế xã Thiện Tân (cũ cơ sở 1)</t>
  </si>
  <si>
    <t>Trạm y tế xã Vân Nham (cũ cơ sở 3)</t>
  </si>
  <si>
    <t>Điểm trường Phan Thanh - thôn Nà Căm (Trường Tiểu học Đề Thám)</t>
  </si>
  <si>
    <t>Trụ sở của Ban Quản lý chợ Áng Mò (cũ)</t>
  </si>
  <si>
    <t>Phân trường - Thôn Khuổi Chửn (Trường PTDTBT Tiểu học và THCS Tân Yên)</t>
  </si>
  <si>
    <t>Phân trường - thôn Cốc Tàn (Trường PTDTBT Tiểu học và THCS Tân Yên)</t>
  </si>
  <si>
    <t>Phân trường - thôn Hang Dường (Trường PTDTBT TH và THCS Bắc Ái II)</t>
  </si>
  <si>
    <t>Điều chuyển cho Văn phòng HĐND và UBND xã Kháng Chiến, tỉnh Lạng Sơn, Quyết định số 1888/QĐ-UBND ngày 17/6/2026</t>
  </si>
  <si>
    <t>Sử dụng làm nhà văn hóa Thôn 1 xã Kháng Chiến, Quyết định chuyển đổi công năng số 1728/QĐ-UBND ngày 08/6/2026 của UBND xã</t>
  </si>
  <si>
    <t>Chuyển đổi công năng làm sân tập thể thao tại Quyết định 420/QĐ-UBND ngày 28/5/2026 của UBND xã Quốc Việt (đã có biên bản bàn giao ngày 28/5/2026)</t>
  </si>
  <si>
    <t>Chuyển giao cho Văn phòng HĐND và UBND xã quản lý theo Quyết định số 559/QĐ-UBND ngày 17/6/2026. Giao cho Ban chỉ huy quân sự xã tạm sử dụng</t>
  </si>
  <si>
    <t>Giao cho Thôn Đông Bắc sử dụng làm nhà văn hóa thôn. Chuyển đổi công năng tại Quyết định số 515/QĐ-UBND ngày 02/06/2026 của UBND xã</t>
  </si>
  <si>
    <t>Giao cho Phòng Kinh tế quản lý, xử lý theo quy định của Luật Đất đai theo công văn số 246/UBND -KT ngày 28/01/2026</t>
  </si>
  <si>
    <t>Giao cho Thôn Lũng Xá sử dụng làm sân thể thao. Chuyển đổi công năng tại Quyết định số 515/QĐ-UBND ngày 02/06/2026 của UBND xã</t>
  </si>
  <si>
    <t>Giao cho Thôn Bản Bó sử dụng làm nơi sinh hoạt cộng đồng. Chuyển đổi công năng tại Quyết định số 515/QĐ-UBND ngày 02/06/2026 của UBND xã</t>
  </si>
  <si>
    <t>Dự kiến đấu giá quyền sử dụng đất, UBND xã Thất Khê đang điều chỉnh quy hoạch; đã ban hành Công văn số 854/UBND-KT ngày 10/6/2026 chỉ đạo Phòng kinh tế thực hiện việc đấu giá</t>
  </si>
  <si>
    <t xml:space="preserve">Điều chuyển cho Trạm y tế xã tại Quyết định số 626/QĐ-UBND ngày 18/6/2026 của Chủ tịch UBND xã Tràng Định </t>
  </si>
  <si>
    <t>UBND xã dự kiến đấu giá quyền sử dụng đất, đang điều chỉnh quy hoạch; đã ban hành Công văn số 854/UBND-KT ngày 10/6/2026 chỉ đạo Phòng kinh tế thực hiện việc đấu giá</t>
  </si>
  <si>
    <t>Thôn Cốc Slầy, xã Tràng Định</t>
  </si>
  <si>
    <t>Thôn Phan Thanh, xã Tràng Định</t>
  </si>
  <si>
    <t>Thôn Cốc Lùng, xã Tràng Định</t>
  </si>
  <si>
    <t>Điều chuyển cho Văn phòng HĐND và UBND xã quản lý tại Quyết định số 473/QĐ-UBND ngày 17/6/2026 của UBND xã. Công an xã tạm sử dụng</t>
  </si>
  <si>
    <t>Điều chuyển cho Văn phòng HĐND và UBND xã quản lý tại Quyết định số 626/QĐ-UBND ngày 18/6/2026. Tạm thời làm trụ sở Tổ an ninh trật tự của Công an xã Tràng Định</t>
  </si>
  <si>
    <t xml:space="preserve"> Công văn số 854/UBND-KT ngày 10/6/2026 chỉ đạo Phòng kinh tế thực hiện quản lý, xử lý theo pháp luật về đất đai.</t>
  </si>
  <si>
    <t>Trụ sở UBND xã An Hùng (cũ)</t>
  </si>
  <si>
    <t>Thôn Thống Nhất II, xã Chi Lăn</t>
  </si>
  <si>
    <t>Trạm phát thanh truyền hình Hoàng Văn Thụ (Đội Văn hóa, Thể thao và Truyền thông khu vực Văn Lãng)</t>
  </si>
  <si>
    <t>Trạm phát thanh truyền hình Tân Thanh  (Đội Văn hóa, Thể thao và Truyền thông khu vực Văn Lãng)</t>
  </si>
  <si>
    <t>Xã Hoàng Văn Thụ</t>
  </si>
  <si>
    <t>Khu Trung Tâm, thị trấn Đồng Mỏ, huyện Chi Lăng</t>
  </si>
  <si>
    <t>Khu Tiền Phong, thị trấn Đồng Mỏ, huyện Chi Lăng</t>
  </si>
  <si>
    <t>Khu Hòa Bình 2, xã Chi Lăng</t>
  </si>
  <si>
    <t>Khu Thống Nhất, xã Chi lăng</t>
  </si>
  <si>
    <t>Trạm phát lại truyền hình Gia Lộc  ( Đội Văn hóa, Thể thao và Truyền thông khu vực Chi Lăng)</t>
  </si>
  <si>
    <t>Cầu Bóng, xã Gia Lộc, huyện Chi
Lăng</t>
  </si>
  <si>
    <t>Trụ sở làm việc 2  (Đội Văn hóa, Thể thao và Truyền thông khu vực Tràng Định)</t>
  </si>
  <si>
    <t>Trụ sở làm việc 1  (Đội Văn hóa, Thể thao và Truyền thông khu vực Tràng Định)</t>
  </si>
  <si>
    <t>Sân Vận động  (Đội Văn hóa, Thể thao và Truyền thông khu vực Tràng Định)</t>
  </si>
  <si>
    <t>xã  Đồng Đăng</t>
  </si>
  <si>
    <t>thôn Cỏn Quyền, xã Đồng Đăng</t>
  </si>
  <si>
    <t>Xã Thụy Hùng</t>
  </si>
  <si>
    <t>Xã Hội  Hoan</t>
  </si>
  <si>
    <t>Trạm phát thanh truyền hình Hội Hoan  (Đội Văn hóa, Thể thao và Truyền thông khu vực Văn Lãng)</t>
  </si>
  <si>
    <t>Thôn Ngọc Thành, xã Hữu Lũng</t>
  </si>
  <si>
    <t xml:space="preserve"> Thôn Tân Hòa, xã Hữu Lũng</t>
  </si>
  <si>
    <t>Thôn Tân Mỹ I, xã Hữu Lũng</t>
  </si>
  <si>
    <t>thôn Rừng Dong, xã Hữu Lũng</t>
  </si>
  <si>
    <t xml:space="preserve"> thôn Nhất Hà, xã Hữu Lũng</t>
  </si>
  <si>
    <t>thôn Tám Nhăm, xã Hữu Lũng</t>
  </si>
  <si>
    <t xml:space="preserve"> Thôn Tân Lập, xã Hữu Lũng</t>
  </si>
  <si>
    <t>Thôn An Ninh, Xã Hữu Lũng</t>
  </si>
  <si>
    <t>thôn Tân Mỹ 2, xã Hữu Lũng</t>
  </si>
  <si>
    <t>Thôn Đồng Heo, xã Hữu Lũng</t>
  </si>
  <si>
    <t>Thôn Tám Nhăm, xã Hữu Lũng</t>
  </si>
  <si>
    <t>Điểm  trường thôn Trường Sơn (Trường mầm non Sơn Hà)</t>
  </si>
  <si>
    <t>Thôn Chùa, xã Hữu Liên</t>
  </si>
  <si>
    <t>Chuyển đổi công năng làm sân chơi, bãi tập tại Quyết định số 193/QĐ-UBND ngày 30/5/2026 của UBND xã Đoàn Kết, đã ký biên bản ngày 09/6/2026</t>
  </si>
  <si>
    <t>Chuyển đổi công năng làm điểm sinh hoạt cộng đồng thôn Phiêng Sâu tại Quyết định số 193/QĐ-UBND ngày 30/5/2026 của UBND xã Đoàn Kết, đã ký biên bản ngày 09/6/2026</t>
  </si>
  <si>
    <t>Chuyển đổi công năng làm sân chơi, bãi tập thôn Khuổi Khìn tại Quyết định số 193/QĐ-UBND ngày 30/5/2026 của UBND xã Đoàn Kết, đã ký biên bản ngày 09/6/2026</t>
  </si>
  <si>
    <t>Phân trường thôn Cốc Slầy (Trường PTDTBT TH và THCS Bắc Ái I)</t>
  </si>
  <si>
    <t>Làm điểm sinh hoạt cộng đồng thôn Cốc Slầy. Quyết định chuyển đổi công năng số 520/QĐ-UBND ngày 08/5/2026 của UBND</t>
  </si>
  <si>
    <t>Làm điểm sinh hoạt cộng đồng thôn Phan Thanh. Quyết định chuyển đổi công năng số 520/QĐ-UBND ngày 08/5/2026 của UBND</t>
  </si>
  <si>
    <t>Làm điểm sinh hoạt cộng đồng thôn Cốc Bao. Quyết định chuyển đổi công năng số 520/QĐ-UBND ngày 08/5/2026 của UBND</t>
  </si>
  <si>
    <t>Thu hồi đất theo quy định của pháp luật về đất đai theo Văn bản số 10144/VP-KTCN ngày 23/12/2025 của UBND tỉnh</t>
  </si>
  <si>
    <t>Thực hiện thủ tục thu hồi đất quốc phòng để phát triển kinh tế - xã hội theo quy định của pháp luật về đất đai theo. Văn bản số 10144/VP-KTCN ngày 23/12/2025 của UBND tỉnh</t>
  </si>
  <si>
    <t>Kế hoạch đấu giá số KH số 115/KH-UBND ngày 24/4/2026 của UBND xã</t>
  </si>
  <si>
    <t xml:space="preserve">Quyết định số 33/QĐ-UBND ngày 08/01/2026 của Chủ tịch UBND tỉnh. UBND xã dự kiến đấu giá theo Kế hoạch số 115/KH-UBND ngày 24/4/2026 về XD phương án đấu giá. </t>
  </si>
  <si>
    <t>Kế hoạch đấu giá số 168/KH-UBND ngày 04/6/2026 của UBND xã</t>
  </si>
  <si>
    <t>Kế hoạch đấu giá số KH số 116/KH-UBND ngày 24/4/2026 của UBND xã</t>
  </si>
  <si>
    <t>Quyết định điều chuyển số 674/QĐ-UBND ngày 18/6/2026 của UBND xã</t>
  </si>
  <si>
    <t xml:space="preserve">Quyết định điều chuyển số 334/QĐ-UBND ngày 17/6/2026 của UBND xã </t>
  </si>
  <si>
    <t>Quyết định điều chuyển số 523/QĐ-UBND ngày 17/6/2026 của UBND xã</t>
  </si>
  <si>
    <t>Quyết định điều chuyển số 455/QĐ-UBND ngày 18/6/2026 của UBND xã</t>
  </si>
  <si>
    <t>Quyết định điều chuyển số 455/QĐ-UBND ngày 18/6/2026</t>
  </si>
  <si>
    <t>Quyết định chuyển đổi công năng số 436/QĐ-UBND ngày 28/5/2026 của UBND xã</t>
  </si>
  <si>
    <t>Quyết định điều chuyển số 825/QĐ-UBND ngày 17/6/2026 của UBND xã</t>
  </si>
  <si>
    <t>Quyết định chuyển đổi công năng số 711/QĐ-UBND ngày 27/5/2026 của UBND xã</t>
  </si>
  <si>
    <t>Quyết định điều chuyển số 843/QĐ-UBND ngày 22/6/2026 của UBND xã</t>
  </si>
  <si>
    <t>Quyết định điều chuyển số 303/QĐ-UBND ngày 17/6/2026 của UBND xã</t>
  </si>
  <si>
    <t>Quyết định chuyển đổi công năng số 250/QĐ-UBND ngày 28/5/2026 của UBND xã</t>
  </si>
  <si>
    <t>Làm nhà văn hóa thôn Tiền Phong. Chuyển đổi công năng tại Quyết định số 856a/QĐ-UBND ngày 24/6/2026 của UBND xã</t>
  </si>
  <si>
    <t>UBND xã dự kiến đấu giá theo Kế hoạch số 186/KH-UBND ngày 24/4/2026 về XD phương án đấu giá.</t>
  </si>
  <si>
    <t>Quyết định số 1163/QĐ-UBND ngày 24/6/2026 của UBND tỉnh</t>
  </si>
  <si>
    <t>Quyết định số 1147/QĐ-UBND ngày 08/6/2026 của UBND tỉnh</t>
  </si>
  <si>
    <t xml:space="preserve">Quyết định số 5998/QĐ-BNNMT ngày 31/12/2025 của Bộ Nông nghiệp và Môi trường về việc chuyển giao nhà, đất về địa phương quản lý, xử lý.  </t>
  </si>
  <si>
    <t xml:space="preserve">  Ngày 24/6/206, Sở Tài chính có Báo cáo số 558/BC-STC  gửi UBND tỉnh . Trong đó kiến nghị " Giao UBND phường Đông Kinh tiếp nhận quản lý với phần diện tích đất, hướng dẫn người dân thực hiện kê khai đăng ký đất đai "</t>
  </si>
  <si>
    <t>Bàn giao, tiếp nhận sử dụng</t>
  </si>
  <si>
    <t>Trường Dân tộc Nội trú tỉnh</t>
  </si>
  <si>
    <t xml:space="preserve">Số 123 khu Tân Hòa,xã Hữu Lũng </t>
  </si>
  <si>
    <t>Quyết định số 893QĐ-UBND ngày 20/5/2026 của UBND tỉnh</t>
  </si>
  <si>
    <t>Điều chuyển tài sản công sang Bệnh viện Phổi Lạng Sơn quản lý</t>
  </si>
  <si>
    <t>Tổ 3 khối 26 phường Kỳ Lừa, tỉnh Lạng Sơn</t>
  </si>
  <si>
    <t>Quyết định số 462/QĐ-UBND ngày 26/3/20265 của UBND tỉnh</t>
  </si>
  <si>
    <t xml:space="preserve"> Điều chuyển cho Trung tâm y tế khu vực Chi Lăng quản lý, sử dụng </t>
  </si>
  <si>
    <t>Trạm y tế phường Hoàng Văn Thụ ( cũ)</t>
  </si>
  <si>
    <t xml:space="preserve"> Giao UBND phường Đông Kinh tiếp nhận quản lý với phần diện tích đất, hướng dẫn người dân thực hiện kê khai đăng ký đất đai "</t>
  </si>
  <si>
    <t>Giao Trung tâm PTQĐ tỉnh quản lý, khai thác</t>
  </si>
  <si>
    <t xml:space="preserve"> Giao Trung tâm PTQĐ tỉnh quản lý, khai thác theo quy định tại Nghị định 108/2024/NĐ-CP ngày 23/8/2025. </t>
  </si>
  <si>
    <r>
      <t>Ngày 15/6/2026 UBND tỉnh ban hành Quyết định số 1062/QĐ-UBND giao cho Trung tâm PTQĐ quản lý, khai thác. Dự kiến bàn giao ngày 25/6/2026. Phương án quản lý</t>
    </r>
    <r>
      <rPr>
        <b/>
        <sz val="12"/>
        <rFont val="Times New Roman"/>
        <family val="1"/>
      </rPr>
      <t xml:space="preserve"> "Cho thuê"</t>
    </r>
  </si>
  <si>
    <r>
      <t xml:space="preserve">Ngày 15/6/2026 UBND tỉnh ban hành Quyết định số 1062/QĐ-UBND giao cho Trung tâm PTQĐ quản lý, khai thác. . Dự kiến bàn giao ngày 25/6/2026. Phương án quản lý </t>
    </r>
    <r>
      <rPr>
        <b/>
        <sz val="12"/>
        <rFont val="Times New Roman"/>
        <family val="1"/>
      </rPr>
      <t>"Cho thuê"</t>
    </r>
  </si>
  <si>
    <r>
      <t>Ngày 14/6/2026 UBND tỉnh ban hành Quyết định số 1060/QĐ-UBND phê duyệt kế hoạch quản lý, khai thác nhà, đất năm 2026 của TTPTQĐ tỉnh (đợt 1)</t>
    </r>
    <r>
      <rPr>
        <b/>
        <sz val="12"/>
        <rFont val="Times New Roman"/>
        <family val="1"/>
      </rPr>
      <t xml:space="preserve"> " Cho thuê"</t>
    </r>
  </si>
  <si>
    <r>
      <t>Ngày 14/6/2026 UBND tỉnh ban hành Quyết định số 1060/QĐ-UBND phê duyệt kế hoạch quản lý, khai thác nhà, đất năm 2026 của TTPTQĐ tỉnh (đợt 1)</t>
    </r>
    <r>
      <rPr>
        <b/>
        <sz val="12"/>
        <rFont val="Times New Roman"/>
        <family val="1"/>
      </rPr>
      <t xml:space="preserve"> " Cho thuê";</t>
    </r>
  </si>
  <si>
    <r>
      <t xml:space="preserve">Ngày 14/6/2026 UBND tỉnh ban hành Quyết định số 1060/QĐ-UBND phê duyệt kế hoạch quản lý, khai thác nhà, đất năm 2026 của TTPTQĐ tỉnh (đợt 1) </t>
    </r>
    <r>
      <rPr>
        <b/>
        <sz val="12"/>
        <rFont val="Times New Roman"/>
        <family val="1"/>
      </rPr>
      <t>" Cho thuê"</t>
    </r>
  </si>
  <si>
    <r>
      <t>Ngày 24/6/2026, Trung tâm PTQĐ tỉnh đã ban hành Báo cáo số 252a/BC-TTPTQĐ Báo cáo Đề xuất phương án quản lý, khai thác nhà, đất được UBND tỉnh giao cho
Trung tâm Phát triển quỹ đất</t>
    </r>
    <r>
      <rPr>
        <b/>
        <sz val="12"/>
        <rFont val="Times New Roman"/>
        <family val="1"/>
      </rPr>
      <t>" Cho thuê"</t>
    </r>
  </si>
  <si>
    <r>
      <t xml:space="preserve">Ngày 24/6/2026, Trung tâm PTQĐ tỉnh đã ban hành Báo cáo số 252a/BC-TTPTQĐ Báo cáo Đề xuất phương án quản lý, khai thác nhà, đất được UBND tỉnh giao cho
Trung tâm Phát triển quỹ đất </t>
    </r>
    <r>
      <rPr>
        <b/>
        <sz val="12"/>
        <rFont val="Times New Roman"/>
        <family val="1"/>
      </rPr>
      <t>"Tạm quản lý"</t>
    </r>
  </si>
  <si>
    <t>Giao cho Trường Chính trị Hoàng Văn Thụ tại Quyết định số 951/QĐ-UBND ngày 27/5/2026</t>
  </si>
  <si>
    <t>Không còn phù hợp</t>
  </si>
  <si>
    <t>Ngày 24/6/206, Sở Tài chính có Báo cáo số 558/BC-STC  gửi UBND tỉnh . Trong đó kiến nghị " Giao UBND phường Đông Kinh tiếp nhận quản lý với phần diện tích đất, hướng dẫn người dân thực hiện kê khai đăng ký đất đai "</t>
  </si>
  <si>
    <t>Điểm  trường thôn Trường Sơn (Trường Mầm non Sơn Hà)</t>
  </si>
  <si>
    <t xml:space="preserve">       ĐOÀN THANH TRA 173</t>
  </si>
  <si>
    <t>Chưa được cấp giấy CNQSD đất</t>
  </si>
  <si>
    <t>Thôn Nhị Hà, xã Hữu Lũng</t>
  </si>
  <si>
    <t>Thôn Na Hoa, xã  Hữu Lũng</t>
  </si>
  <si>
    <t xml:space="preserve">xã Hữu Lũng,
</t>
  </si>
  <si>
    <t>Đất trụ sở UBND xã Yên Vượng (cũ)</t>
  </si>
  <si>
    <t xml:space="preserve">Thôn Sơn Đông, xã Cai Kinh, </t>
  </si>
  <si>
    <t>Trụ sở UBND Xã Yên Sơn (cũ)</t>
  </si>
  <si>
    <t>Trạm Y tế xã Tân Thành (cũ) cơ sở 2</t>
  </si>
  <si>
    <t>Trạm Y tế xã Hòa Lạc (cũ) cơ sở 2 - Trạm Y tế xã Tân Thành</t>
  </si>
  <si>
    <t>Trụ sở UBND xã Thiện Tân (cũ)</t>
  </si>
  <si>
    <t>Thôn Quyết thắng, xã Thiện Tân</t>
  </si>
  <si>
    <t>Trụ sở UBND xã Tân lập (cũ)</t>
  </si>
  <si>
    <t>Thôn Đồng Sinh, xã Thiện Tân</t>
  </si>
  <si>
    <t>Trụ sở UBND xã Thanh Sơn (cũ)</t>
  </si>
  <si>
    <t>Thôn Đoàn Kết, xã Thiện Tân</t>
  </si>
  <si>
    <t>Thôn Đá Mài, xã Thiện Tân</t>
  </si>
  <si>
    <t>Thôn Làng Trang, xã Thiện Tân</t>
  </si>
  <si>
    <t>Thôn Làng Gia, xã Thiện Tân</t>
  </si>
  <si>
    <t>Thôn Quyết Thắng, xã Thiện Tân</t>
  </si>
  <si>
    <t>Thôn  Lân Luông, xã Thiện Tân</t>
  </si>
  <si>
    <t>Trụ sở UBND xã Minh Tiến (cũ)</t>
  </si>
  <si>
    <t>Trụ sở UBND xã Vân Nham (cũ)</t>
  </si>
  <si>
    <t>Trụ sở UBND xã Yên Bình (cũ)</t>
  </si>
  <si>
    <t>Trụ sở UBND xã Quyết Thắng (cũ)</t>
  </si>
  <si>
    <t xml:space="preserve">Xã Yên Bình,
</t>
  </si>
  <si>
    <t>Kế hoạch 231/KH-UBND ngày 18/6/2026 của UBND xã Hữu Lũngđấu giá quyền sử dụng đất của xã</t>
  </si>
  <si>
    <t>Quyết định 626/QĐ-UBND ngày 10/6/2026  của UBND xã Hữu Lũng đã giao Phòng Kinh tế xã thực hiện việc quản lý, xử lý theo luật đất đai</t>
  </si>
  <si>
    <t>Quyết định số 497/QĐ-UBND ngày 10/6/2026 của Chủ tịch UBND xã Cai Kinh giao Phòng Kinh tế quản lý, xử lý theo quy định pháp luật về đất đai</t>
  </si>
  <si>
    <t>Quyết định số 541/QĐ-UBND ngày 18/6/2026 của Chủ tịch UBND xã Tân Thành giao Phòng Kinh tế quản lý, xử lý theo quy định pháp luật về đất đai</t>
  </si>
  <si>
    <t>Quyết định số 408/QĐ-UBND ngày 09/6/2026 của Chủ tịch UBND xã Vân Nham giao Phòng Kinh tế quản lý, xử lý theo quy định pháp luật về đất đai</t>
  </si>
  <si>
    <t>Kế hoạch 178/KH-UBND ngày 18/6/2026 của UBND xã Vân Nham đấu giá quyền sử dụng đất của xã</t>
  </si>
  <si>
    <t>Kế hoạch 231/KH-UBND ngày 18/6/2026 của UBND xã Hữu Lũng đấu giá quyền sử dụng đất của xã</t>
  </si>
  <si>
    <t>Điều chuyển tại Quyết định số 647/QĐ-UBND ngày 17/6/2026 của Chủ tịch UBND xã Hũu Lũng; đã ký biên bản bàn giao</t>
  </si>
  <si>
    <t>Quyết định số 587/QĐ-UBND ngày 30/5/2026 của Chủ tịch UBND xã Thiện Tân giao nhiệm vụ cho Phòng Kinh tế thực hiện quy trình đấu giá</t>
  </si>
  <si>
    <t>Quyết định số 297/QĐ-UBND ngày 12/02/2026 của Chủ tịch UBND tỉnh giao về địa phương quản lý, xử lý. Quyết định số 497/QĐ-UBND ngày 10/6/2026 của Chủ tịch UBND xã Cai Kinh giao Phòng Kinh tế quản lý, xử lý theo quy định pháp luật về đất đai</t>
  </si>
  <si>
    <t>Trụ sở UBND xã Đoàn Kết (cũ)</t>
  </si>
  <si>
    <t>Trụ sở UBND xã Cao Minh (cũ)</t>
  </si>
  <si>
    <t>Trụ sở UBND xã Tràng Định (UBND xã Đề Thám cũ)</t>
  </si>
  <si>
    <t xml:space="preserve">Trụ sở UBND xã Đề Thám (cũ) </t>
  </si>
  <si>
    <t>Trụ sở UBND xã Hùng Việt (cũ )</t>
  </si>
  <si>
    <t>Trụ sở UBND xã Kháng Chiến (cũ )</t>
  </si>
  <si>
    <t>Trụ sở UBND xã Trung thành (cũ)</t>
  </si>
  <si>
    <t>Trụ sở UBND xã Tân Minh (cũ)</t>
  </si>
  <si>
    <t>Làm nhà văn hóa thôn 1</t>
  </si>
  <si>
    <t>Tạm giao cho công an sử dụng</t>
  </si>
  <si>
    <t>Trường chính Pò Mòn (Trường Tiểu học Đào Viên)</t>
  </si>
  <si>
    <t>Điểm trường Pắc Mười (Trường Tiểu học Đào Viên)</t>
  </si>
  <si>
    <t>Trụ sở HĐND và UBND xã Quốc Việt</t>
  </si>
  <si>
    <t>Kế hoạch số 1870KH-UBND ngày 09/6/2026 của UBND xã Tân Tiến về xử lý đối với một số cơ sở nhà, đất dôi dư dự kiến đưa vào đấu giá trên địa bàn xã Tân Tiến.</t>
  </si>
  <si>
    <t>Kế hoạch số 1870/KH-UBND ngày 09/6/2026 của UBND xã Tân Tiến về xử lý đối với một số cơ sở nhà, đất dôi dư dự kiến đưa vào đấu giá trên địa bàn xã Tân Tiến.</t>
  </si>
  <si>
    <t>Quyết định chuyển đổi công năng số 193/QĐ-UBND ngày 30/5/2026 của UBND xã</t>
  </si>
  <si>
    <t>Công văn số 854/UBND-KT ngày 10/6/2026 chỉ đạo Phòng kinh tế thực hiện việc đấu giá</t>
  </si>
  <si>
    <t>Điều chuyển cho Trạm y tế xã tại Quyết định số 626/QĐ-UBND ngày 18/6/2026 của UBND xã</t>
  </si>
  <si>
    <t>Quyết định chuyển đổi công năng số 520/QĐ-UBND ngày 08/5/2026 của UBND xã</t>
  </si>
  <si>
    <t>Công văn số 854/UBND-KT ngày 10/6/2026 Giao phòng kinh tế quản lý theo quy định của pháp luật về đất đai</t>
  </si>
  <si>
    <t>Quyết định chuyển đổi công năng số 626/QĐ-UBND ngày 18/6/2026 của UBND xã</t>
  </si>
  <si>
    <t>Quyết định chuyển đổi công năng số 515/QĐ-UBND ngày 02/6/2026 của UBND xã</t>
  </si>
  <si>
    <t>Quyết định chuyển đổi công năng số 1887/QĐ-UBND ngày 10/6/2026 của UBND xã</t>
  </si>
  <si>
    <t>Quyết định chuyển đổi công năng số 1518/QĐ-UBND ngày 18/5/2026 của UBND xã</t>
  </si>
  <si>
    <t>Quyết định chuyển đổi công năng số 1519/QĐ-UBND ngày 18/5/2026 của UBND xã</t>
  </si>
  <si>
    <t>Quyết định chuyển đổi công năng số 1517/QĐ-UBND ngày 18/5/2026 của UBND xã</t>
  </si>
  <si>
    <t>Quyết định chuyển đổi công năng số 1516/QĐ-UBND ngày 18/5/2026 của UBND xã</t>
  </si>
  <si>
    <t>Quyết định chuyển đổi công năng số 1728/QĐ-UBND ngày 08/6/2026 của UBND xã</t>
  </si>
  <si>
    <t>Quyết định điều chuyển số 559/QĐ-UBND ngày 17/6/2026 của UBND xã</t>
  </si>
  <si>
    <t>Quyết định điều chuyển số 473/QĐ-UBND ngày 17/6/2026 của UBND xã</t>
  </si>
  <si>
    <t>Quyết định chuyển đổi công năng số 420/QĐ-UBND ngày 28/5/2026 của UBND xã</t>
  </si>
  <si>
    <t>Quyết định điều chuyển số 1993/QĐ-UBND ngày 17/6/2026 của UBND xã</t>
  </si>
  <si>
    <t>Quyết định điều chuyển số 1888/QĐ-UBND ngày 17/6/2026 của UBND xã</t>
  </si>
  <si>
    <t>Công văn số 696/UBND-KTTH</t>
  </si>
  <si>
    <t>UBND tỉnh</t>
  </si>
  <si>
    <t>Về việc sắp xếp, bố trí, xử lý tài sản công khi thực hiện sắp xếp, tổ chức lại đơn vị hành chính</t>
  </si>
  <si>
    <t>Công văn số 857/UBND-KTCN</t>
  </si>
  <si>
    <t>Về việc triển khai thực hiện rà soát, sắp xếp, bố trí, xử lý trụ sở, tài sản công và rà soát các dự án, công trình, trụ sở đang xây dựng hoặc đã phê duyệt chủ trương đầu tư</t>
  </si>
  <si>
    <t>Công văn số 989/UBND-KTTH</t>
  </si>
  <si>
    <t>Về việc thực hiện bàn giao, quản lý, xử lý tài sản công là tài sản kết cấu hạ tầng, tài sản được xác lập quyền sở hữu toàn dân, tài sản của dự án sử dụng vốn nhà nước khi thực hiện sắp xếp, tổ chức lại đơn vị hành chính</t>
  </si>
  <si>
    <t>Công văn số 1033/UBND-KTTH</t>
  </si>
  <si>
    <t>Về việc thực hiện Công điện số 68/CĐ-TTg, ngày 21/5/2025 của Thủ tướng Chính phủ về triển khai sắp xếp, xử lý trụ sở, cơ sở vật chất khi thực hiện sắp xếp đơn vị hành chính các cấp</t>
  </si>
  <si>
    <t>Công văn số 1095/UBND-KTTH</t>
  </si>
  <si>
    <t>Về việc thực hiện Công điện số 80/CĐ-TTg ngày 01/6/2025 của Thủ tướng Chính phủ về việc đẩy mạnh công tác triển khai thực hiện phương án xử lý tài sản sau sắp xếp, tổ chức bộ máy, đơn vị hành chính các cấp</t>
  </si>
  <si>
    <t xml:space="preserve">Công văn số 1138/UBND-KTTH </t>
  </si>
  <si>
    <t xml:space="preserve">UBND tỉnh </t>
  </si>
  <si>
    <t>Về việc khẩn trương thực hiện một số nội dung liên quan đến công tác xử lý tài chính, tài sản trong thực hiện chính quyền địa phương 2 cấp</t>
  </si>
  <si>
    <t>Công văn số 1178/UBND-KTTH</t>
  </si>
  <si>
    <t>Về việc khẩn trương thực hiện một số nội dung về tài sản, con dấu khi tổ chức chính quyền địa phương 02 cấp</t>
  </si>
  <si>
    <t>Công văn số 1242/UBND-KTTH</t>
  </si>
  <si>
    <t>Về việc thực hiện Công văn số 8380/BTC-QLCS ngày 13/6/2025 của Bộ Tài chính về việc hướng dẫn bổ sung việc bố trí, sắp xếp, xử lý trụ sở, tài sản công khi thực hiện sắp xếp đơn vị hành chính</t>
  </si>
  <si>
    <t>Công văn số 1297/UBND-KTTH</t>
  </si>
  <si>
    <t>triển khai các quy định về phân cấp, phân định thẩm quyền quản lý nhà nước trong lĩnh vực quản lý, sử dụng tài sản công và các văn bản quy định tiêu chuẩn, định mức sử dụng tài sản công</t>
  </si>
  <si>
    <t xml:space="preserve">Công văn số 1330/UBND-KTTH </t>
  </si>
  <si>
    <t>Về việc sắp xếp, xử lý tài sản công là nhà, đất khi sắp xếp tổ chức bộ máy của các cơ quan Trung ương trên địa bàn tỉnh</t>
  </si>
  <si>
    <t xml:space="preserve">Công văn số 1333/UBND-KTTH </t>
  </si>
  <si>
    <t>Về việc thực hiện Công điện số 95/CĐ-TTg ngày 22/6/2025 của Thủ tướng Chính phủ về việc đảm bảo cơ sở, vật chất cho các cơ quan, tổ chức đơn vị của Nhà nước khi thực hiện sắp xếp, tinh gọn bộ máy, sắp xếp đơn vị hành chính xây dựng mô hình chính quyền địa phương 02 cấp</t>
  </si>
  <si>
    <t>Công văn số 1563/UBND-KTTH</t>
  </si>
  <si>
    <t>Về việc thực hiện các nhiệm vụ trọng tâm liên quan đến công tác quản lý, sử dụng tài sản công khi sắp xếp tổ chức bộ máy, sắp xếp đơn vị hành chính</t>
  </si>
  <si>
    <t>Công văn số 2097/UBND-KTTH</t>
  </si>
  <si>
    <t>Về việc thực hiện Chỉ thị số 23/CT-TTg ngày 26/8/2025 của Thủ tướng Chính phủ</t>
  </si>
  <si>
    <t>Công văn số 2137/UBND-KTTH</t>
  </si>
  <si>
    <t>Về việc thực hiện Công văn số 14612/BTC-QLCS ngày 18/9/2025 của Bộ Tài chính về việc xử lý tài sản công khi thực hiện sắp xếp đơn vị hành chính trên địa bàn tỉnh Lạng Sơn</t>
  </si>
  <si>
    <t>Công văn số 2303/UBND-KTTH</t>
  </si>
  <si>
    <t>Về việc triển khai thực hiện Công điện số 184/CĐ-TTg ngày 02/10/2025 của Thủ tướng Chính phủ về việc điều hành ngân sách nhà nước những tháng cuối năm 2025</t>
  </si>
  <si>
    <t>Công văn số 2634/UBND-KTTH</t>
  </si>
  <si>
    <t>Về việc tiếp tục triển khai thực hiện Nghị định số 02/2024/NĐ-CP ngày 10/01/2024 của Chính phủ về việc chuyển giao công trình điện là tài sản công sang Tập đoàn Điện lực Việt Nam</t>
  </si>
  <si>
    <t>Công văn số 2667/UBND-KTTH</t>
  </si>
  <si>
    <t>Về việc triển khai thực hiện Công điện số 207/CĐ-TTg ngày 04/11/2025 của Thủ tướng Chính phủ về đẩy nhanh tiến độ sắp xếp lại, xử lý nhà, đất tại cơ quan, tổ chức, đơn vị và tăng cường quản lý, sử dụng nhà, đất của doanh nghiệp nhà nước</t>
  </si>
  <si>
    <t>Công văn số 2766/UBND-KTTH</t>
  </si>
  <si>
    <t>Về việc thực hiện Công điện số 213/CĐ-TTg ngày 11/11/2025 của Thủ tướng Chính phủ về việc đẩy nhanh tiến độ sắp xếp, bố trí, xử lý các cơ sở nhà, đất sau khi sắp xếp tổ chức bộ máy, đơn vị hành chính các cấp</t>
  </si>
  <si>
    <t>Công văn số 2927/UBND-KTTH</t>
  </si>
  <si>
    <t>Về việc đẩy mạnh triển khai thực hiện sắp xếp, bố trí, xử lý các cơ sở nhà, đất sau khi sắp xếp tổ chức bộ máy, đơn vị hành chính các cấp</t>
  </si>
  <si>
    <t xml:space="preserve">Công văn số 72/UBND-KTTH </t>
  </si>
  <si>
    <t>Về việc thực hiện Công văn số 457-CV/ĐUBTC-QLCS ngày 11/12/2025 của Đảng uỷ Bộ Tài chính về việc sắp xếp, bố trí, xử lý trụ sở, tài sản công sau khi sắp xếp tổ chức bộ máy, sắp xếp đơn vị hành chính</t>
  </si>
  <si>
    <t xml:space="preserve">Công văn số 172/UBND-KTTH </t>
  </si>
  <si>
    <t>Về việc thực hiện Công văn số 223/BTC-QLCS ngày 08/01/2026 của Bộ Tài chính về việc thực hiện sắp xếp, bố trí, xử lý trụ sở sau khi sắp xếp tổ chức bộ máy, sắp xếp đơn vị hành chính</t>
  </si>
  <si>
    <t>Công văn số 280/UBND-KTTH</t>
  </si>
  <si>
    <t>Về việc thực hiện Công văn số 642/BTC-QLCS ngày 16/01/2026 của Bộ Tài chính về việc nhiệm vụ, giải pháp trọng tâm trong công tác quản lý tài sản công năm 2026</t>
  </si>
  <si>
    <t xml:space="preserve">Công văn số 3575/VP-KTTH </t>
  </si>
  <si>
    <t>Văn phòng UBND tỉnh</t>
  </si>
  <si>
    <t xml:space="preserve">Công văn số 5597/VP-KTTH </t>
  </si>
  <si>
    <t>Về việc thực hiện Công văn số 11119/BTC-QLCS ngày 21/7/2025 của Bộ Tài chính</t>
  </si>
  <si>
    <t xml:space="preserve">Công văn số 5758/VP-KTTH </t>
  </si>
  <si>
    <t>Về việc tiếp tục thực hiện hướng dẫn của Bộ Tài chính Về việc rà soát, xử lý tài sản công sau khi thực hiện sắp xếp, tinh gọn bộ máy</t>
  </si>
  <si>
    <t>Công văn số 6728/VP-KTTH</t>
  </si>
  <si>
    <t>Về việc chủ động thực hiện Công điện số 06/CĐ-BTC ngày 25/8/2025 của Bộ Tài chính</t>
  </si>
  <si>
    <t>Công văn số 72/UBND-KTTH</t>
  </si>
  <si>
    <t xml:space="preserve"> UBND tỉnh</t>
  </si>
  <si>
    <t>Công văn số 172/UBND-KTTH</t>
  </si>
  <si>
    <t>Công văn số 579/UBND-KTTH</t>
  </si>
  <si>
    <t>Công văn 838/UBND-KTTH</t>
  </si>
  <si>
    <t>Về việc đẩy nhanh tiến độ thực hiện xử lý, khai thác các cơ sở nhà, đất dôi dư sau khi sắp xếp tổ chức bộ máy, sắp xếp đơn vị hành chính</t>
  </si>
  <si>
    <t>SỞ KHOA HỌC VÀ CÔNG NGHỆ</t>
  </si>
  <si>
    <t>Trụ sở làm việc (Sở Thông tin và Truyền thông (cũ)) - Ngôi 1 trụ sở, Ngôi 2 nhà Trung tâm Công nghệ số</t>
  </si>
  <si>
    <t>Số 01, Mai Thế Chuẩn, phường Lương Văn Tri</t>
  </si>
  <si>
    <t>Trụ sở làm việc (Đảng ủy Khối các cơ quan tỉnh (cũ))</t>
  </si>
  <si>
    <t>Số 01, Mai Thế Chuẩn, P.Lương Văn Tri</t>
  </si>
  <si>
    <t>Trạm kiểm tra chất lượng hàng hoá Xuất nhập khẩu (cũ) - Nhà làm việc</t>
  </si>
  <si>
    <t>Trụ sở Chi cục Tiêu chuẩn Đo lường Chất lượng (cũ) - Nhà làm việc 4 tầng, Nhà kiểm định xe Xitec</t>
  </si>
  <si>
    <t>Số 428, đường Hùng Vương, phường Đông Kinh</t>
  </si>
  <si>
    <t>Quyết định số 1024/QĐ-UBND ngày 08/6/2026 của UBND tỉnh chuyển sang Trung tâm Khoa học và công nghệ Lạng Sơn</t>
  </si>
  <si>
    <t>Trung tâm Khoa học và Công nghệ Lạng Sơn - Nhà trụ sở 3 tầng, Nhà sản xuất giống lúa, Nhà thường trực…</t>
  </si>
  <si>
    <t>Tổ 5, khối 18, phường Đông Kinh</t>
  </si>
  <si>
    <t>Trạm quan trắc và cảnh báo phóng xạ môi trường tỉnh Lạng Sơn</t>
  </si>
  <si>
    <t>Khu đô thị mới Nam Hoàng Đồng I, phường Tam Thanh</t>
  </si>
  <si>
    <t>SỞ NÔNG NGHIỆP VÀ MÔI TRƯỜNG</t>
  </si>
  <si>
    <t>Văn phòng Sở Nông nghiệp và Môi trường - Trụ sở Văn phòng (Cơ sở 1)</t>
  </si>
  <si>
    <t>Số 118 đường Ba Sơn, phường Tam Thanh</t>
  </si>
  <si>
    <t>Văn phòng Sở Nông nghiệp và Môi trường - Trụ sở Văn phòng (Cơ sở 2)</t>
  </si>
  <si>
    <t>Số 5 đường Lý Thái Tổ, phường Đông Kinh</t>
  </si>
  <si>
    <t>Văn phòng Sở Nông nghiệp và Môi trường - Trụ sở Kho bac Nhà nước (cũ)</t>
  </si>
  <si>
    <t>Số 37 đường Nguyễn Thái Học, phường Lương Văn Tri</t>
  </si>
  <si>
    <t>Trụ sở Văn phòng Trung tâm Khuyến nông Cơ sở 1</t>
  </si>
  <si>
    <t>Số 98A đường Ngô Quyền, phường Đông Kinh</t>
  </si>
  <si>
    <t>Quyết định số 1061/QĐ-UBND ngày 15/6/2026 của UBND tỉnh chuyển sang Chi cục Kiểm lâm</t>
  </si>
  <si>
    <t>Trụ sở Văn phòng Trung tâm Khuyến nông Cơ sở 2</t>
  </si>
  <si>
    <t>Số 59 đường Yết Kiêu, phường Tam Thanh</t>
  </si>
  <si>
    <t>Đất khu sản xuất và Cung ứng giống Thủy sản Bản Ngà</t>
  </si>
  <si>
    <t>Khối Bắc Đông 1, phường Kỳ Lừa</t>
  </si>
  <si>
    <t>Đất trụ sở Văn phòng Trung tâm Khuyến nông (Cơ sở 3) Chi cục Chăn nuôi và Thú y (cũ)</t>
  </si>
  <si>
    <t>Số 55 đường Yết Kiêu, phường Tam Thanh</t>
  </si>
  <si>
    <t>Đất khu tạm giữ và tiêu hủy gia cầm nhập lậu Lạng Sơn, Nhà làm việc, nhà tạm giữ, nhà bảo vệ, nhà Gara…</t>
  </si>
  <si>
    <t>Khối Phai Luông, phường Kỳ Lừa</t>
  </si>
  <si>
    <t>Đất trạm Kiểm dịch động vật Hữu Lũng, Nhà làm việc</t>
  </si>
  <si>
    <t>Thôn Bến Lường, xã Tuấn Sơn</t>
  </si>
  <si>
    <t>Chi Cục Bảo vệ Môi trường (cũ)</t>
  </si>
  <si>
    <t>Khối 18 đường Võ Thị Sáu, phường Đông Kinh</t>
  </si>
  <si>
    <t xml:space="preserve">Chi nhánh Văn phòng đăng ký đất đai khu vực Đô Thị </t>
  </si>
  <si>
    <t>Số 124 đường Nguyễn Du, phường Đông Kinh</t>
  </si>
  <si>
    <t xml:space="preserve">Chi nhánh Văn phòng đăng ký đất đai khu vực Bình Gia </t>
  </si>
  <si>
    <t>Thôn Ngọc Khuyến, xã Bình Gia</t>
  </si>
  <si>
    <t xml:space="preserve">Chi nhánh Văn phòng đăng ký đất đai khu vực Văn Quan </t>
  </si>
  <si>
    <t>Chi nhánh Văn phòng đăng ký đất đai khu vực Bắc Sơn</t>
  </si>
  <si>
    <t>Xã Bắc Sơn</t>
  </si>
  <si>
    <t>Chi nhánh Văn phòng đăng ký đất đai khu vực Chi Lăng</t>
  </si>
  <si>
    <t>Chi nhánh Văn phòng đăng ký đất đai khu vực Hữu Lũng</t>
  </si>
  <si>
    <t>Xã Hữu Lũng, tỉnh Lạng Sơn</t>
  </si>
  <si>
    <t>Chi nhánh Văn phòng đăng ký đất đai khu vực Đình Lập</t>
  </si>
  <si>
    <t>Xã Đình Lập</t>
  </si>
  <si>
    <t>Văn phòng Chi cục Chi cục Kiểm lâm - Trụ sở cơ quan, nhà làm việc</t>
  </si>
  <si>
    <t>Đường Trần Hưng Đạo, phường Lương Văn Tri</t>
  </si>
  <si>
    <t>Đội Kiểm lâm cơ động và Phòng cháy chữa cháy rừng - trụ sở cơ quan, nhà làm việc</t>
  </si>
  <si>
    <t>Hạt Kiểm lâm khu vực Cao Lộc</t>
  </si>
  <si>
    <t>Số 50 Khối 25, phường Kỳ Lừa</t>
  </si>
  <si>
    <t>Hạt Kiểm lâm khu vực Văn Lãng</t>
  </si>
  <si>
    <t>Hạt Kiểm lâm khu vực Tràng Định</t>
  </si>
  <si>
    <t>Số 284 đường Hoàng Văn Thụ xã Thất Khê</t>
  </si>
  <si>
    <t>Trụ sở Hạt kiểm lâm khu vực Bắc Sơn</t>
  </si>
  <si>
    <t>Khối phố Vĩnh Thuận, xã Bắc Sơn</t>
  </si>
  <si>
    <t>Trạm Kiểm lâm Mỏ Rẹ</t>
  </si>
  <si>
    <t>Thôn Tràng Sơn, xã Vũ Lăng</t>
  </si>
  <si>
    <t>Trạm Kiểm lâm Vũ Lễ</t>
  </si>
  <si>
    <t>Thôn Quang Thái, xã Vũ Lễ</t>
  </si>
  <si>
    <t>Hạt Kiểm lâm khu vực Bình Gia</t>
  </si>
  <si>
    <t>Thôn Ngọc Quyến, xã Bình Gia</t>
  </si>
  <si>
    <t>Hạt Kiểm lâm khu vực Văn Quan</t>
  </si>
  <si>
    <t>Thôn Tân Thanh II, xã Văn Quan</t>
  </si>
  <si>
    <t>Hạt Kiểm lâm khu vực Lộc Bình</t>
  </si>
  <si>
    <t>Số 21 thôn Bản Kho xã Lộc Bình</t>
  </si>
  <si>
    <t>Hạt Kiểm lâm khu vực Đình Lập</t>
  </si>
  <si>
    <t>Thôn 4, xã Đình Lập</t>
  </si>
  <si>
    <t>Hạt Kiểm lâm khu vực Chi Lăng</t>
  </si>
  <si>
    <t xml:space="preserve"> Thôn Trung tâm xã Chi Lăng</t>
  </si>
  <si>
    <t>Trụ sở Hạt Kiểm lâm khu vực Hữu Lũng</t>
  </si>
  <si>
    <t>Trạm Mỏ Lỏng</t>
  </si>
  <si>
    <t>Xã Hữu Liên</t>
  </si>
  <si>
    <t>Trung tâm Tài nguyên và Môi trường</t>
  </si>
  <si>
    <t>Đường Ba Sơn, phường Tam Thanh</t>
  </si>
  <si>
    <t>Văn phòng Ban quản lý rừng đặc dụng và phòng hộ</t>
  </si>
  <si>
    <t>Thôn Tân Lai, xã Hữu Liên</t>
  </si>
  <si>
    <t>Đất Thôn Diễn thuộc Ban quản lý rừng đặc dụng và phòng hộ</t>
  </si>
  <si>
    <t>Thôn Diễn, xã Hữu Liên</t>
  </si>
  <si>
    <t>Viện KSND huyện Lộc Bình (cũ) -Viện Kiểm sát nhân đân tối cao</t>
  </si>
  <si>
    <t>Thôn Lao động, xã Lộc Bình</t>
  </si>
  <si>
    <t>Văn phòng đăng ký đất đai thuộc Sở Nông nghiệp và môi trường</t>
  </si>
  <si>
    <t>SỞ CÔNG THƯƠNG</t>
  </si>
  <si>
    <t>Trụ sở làm việc Chi Cục Quản lý thị trường</t>
  </si>
  <si>
    <t>Số 211 đường Trần Đăng Ninh, phường Tam Thanh</t>
  </si>
  <si>
    <t>Chi Cục Quản lý thị trường (Phòng Giáo dục và Đào tạo Thành phố (cũ))</t>
  </si>
  <si>
    <t>Đường Võ Thị Sáu, Khối 8, phường Đông Kinh</t>
  </si>
  <si>
    <t>Giao tài sản công cho Chi cục Quản lý thị trường sử dụng sau khi sắp xếp đơn vị hành chính theo mô hình tổ chức chính quyền địa phương 02 cấp</t>
  </si>
  <si>
    <t>Đội Quản lý thị trường số 2 (UBND xã Hồng Phong (cũ))</t>
  </si>
  <si>
    <t>Thôn Cỏn Quyền, xã Đồng Đăng</t>
  </si>
  <si>
    <t>Đã bàn giao về UBND xã Đồng Đăng</t>
  </si>
  <si>
    <t>Đội Quản lý thị trường số 3</t>
  </si>
  <si>
    <t>Thôn Minh Khai, xã Lộc Bình</t>
  </si>
  <si>
    <t>Thôn Than Muội, xã Chi Lăng</t>
  </si>
  <si>
    <t>2,000,66</t>
  </si>
  <si>
    <t>Thôn An ninh, xã Hữu Lũng</t>
  </si>
  <si>
    <t>Đội Quản lý thị trường số 5</t>
  </si>
  <si>
    <t>Thôn Tân Long, xã Văn Quan</t>
  </si>
  <si>
    <t>Đội Quản lý thị trường số 5 (Phòng Tài chính - Kế hoạch huyện văn Quan (cũ))</t>
  </si>
  <si>
    <t>Thôn Tân An, xã Văn Quan</t>
  </si>
  <si>
    <t>Trung tâm Khuyến công &amp; Xúc tiến thương mại (cũ),</t>
  </si>
  <si>
    <t xml:space="preserve"> Đội Quản lý thị trường số 7</t>
  </si>
  <si>
    <t>Thôn Thống Nhất, xã Chi lăng</t>
  </si>
  <si>
    <t>Đã bàn giao về UBND xã Chi Lăng</t>
  </si>
  <si>
    <t>TRƯỜNG CAO ĐẲNG LẠNG SƠN</t>
  </si>
  <si>
    <t>Cơ sở 1: Trường Cao đẳng nghề Lạng Sơn cũ</t>
  </si>
  <si>
    <t>Khu Đồi chè, Phường Tam Thanh</t>
  </si>
  <si>
    <t>Số 9, Khối Đèo Giang, Phường Lương Văn Tri</t>
  </si>
  <si>
    <t>cơ sở 3: Cơ sở Nguyễn Du</t>
  </si>
  <si>
    <t>số 148, đường Nguyễn Du, phường Đông Kinh</t>
  </si>
  <si>
    <t>Cơ sở 4: Cơ sở tại phường Lương Văn Tri</t>
  </si>
  <si>
    <t>Số 11, đường Hoàng Văn Thụ, Phường Lương Văn Tri</t>
  </si>
  <si>
    <t>Quyết định số 1021/QĐ-UBND ngày 08/6/2026 về việc điều chuyển tài sản công là các cơ sở, nhà đất về địa phương quản lý, xử lý.</t>
  </si>
  <si>
    <t>Số 450 đường Bà Triệu, phường Đông Kinh, tỉnh Lạng Sơn</t>
  </si>
  <si>
    <t>Thông báo số 70/TB-UBND ngày 07/02/2025 của UBND tỉnh Kết luận Phiên họp UBND tỉnh thường kỳ tháng 02 năm 2025</t>
  </si>
  <si>
    <t>Tiếp nhận</t>
  </si>
  <si>
    <t>Sử dụng làm Trụ sở làm việc phù hợp với kế hoạch sử dụng đất</t>
  </si>
  <si>
    <t>UBND XÃ VĂN QUAN</t>
  </si>
  <si>
    <t>Trụ sở Đảng ủy xã Văn Quan (Huyện ủy cũ)</t>
  </si>
  <si>
    <t>Phố Đức Tâm, xã Văn Quan</t>
  </si>
  <si>
    <t>Trung tâm Chính trị xã Văn Quan (Trung tâm chính trị huyện cũ)</t>
  </si>
  <si>
    <t>Thôn Tâm An xã Văn Quan</t>
  </si>
  <si>
    <t>Trụ sở UBND xã Văn Quan (Trụ sở HĐND và UBND huyện cũ)</t>
  </si>
  <si>
    <t>Thôn Đức tâm xã, Văn Quan</t>
  </si>
  <si>
    <t>Kho tài liệu của xã (Trụ sở Ủy ban MTTQVN cũ)</t>
  </si>
  <si>
    <t>Nhà công vụ 1</t>
  </si>
  <si>
    <t>Nhà công vụ 2</t>
  </si>
  <si>
    <t>Thôn Đức Tâm, xã Văn Quan</t>
  </si>
  <si>
    <t>Nhà công vụ 3</t>
  </si>
  <si>
    <t>Trường THCS Văn Quan</t>
  </si>
  <si>
    <t>Thôn Thanh Xuân, xã Văn Quan</t>
  </si>
  <si>
    <t>Trường Tiểu học 1 Văn Quan</t>
  </si>
  <si>
    <t>Số 52, thôn Thanh Xuân, xã Văn Quan</t>
  </si>
  <si>
    <t>Trường Tiểu học 2 thị trấn Văn Quan</t>
  </si>
  <si>
    <t>Đất trường chính (Trường PTDTBT TH và THCS Hòa Bình)</t>
  </si>
  <si>
    <t>Thôn Nà Thượng, xã Văn Quan</t>
  </si>
  <si>
    <t>Đất Điểm trường Hà Quảng (Trường PTDTBT TH và THCS Hòa Bình)</t>
  </si>
  <si>
    <t>Thôn Hà Quảng, xã Văn Quan</t>
  </si>
  <si>
    <t>Trường Tiểu học và trung học cơ sở  Tú Xuyên</t>
  </si>
  <si>
    <t>Thôn Hang Nà, xã Văn Quan</t>
  </si>
  <si>
    <t xml:space="preserve">Trường tiểu học và trung học cơ sở  Tú Xuyên (Trường PTDTBT TH Nà Lốc cũ) - Cơ sở 2 </t>
  </si>
  <si>
    <t>Thôn Thanh Đông, xã Văn Quan</t>
  </si>
  <si>
    <t>Trường Mầm non Tú Xuyên (trường chính)</t>
  </si>
  <si>
    <t>Điểm trường Thanh Đông (Trường Mầm non Tú Xuyên)</t>
  </si>
  <si>
    <t>Trường Mầm non Văn Quan (Trường chính)</t>
  </si>
  <si>
    <t>Điểm trường Thanh Xuân (Trường Mầm non Văn Quan)</t>
  </si>
  <si>
    <t xml:space="preserve">Trường Mầm Non Hòa Bình (Trường chính) </t>
  </si>
  <si>
    <t>Thôn Nà 
thượng, xã 
Văn Quan</t>
  </si>
  <si>
    <t xml:space="preserve">Điểm trường (Trường Mầm Non Hòa Bình) </t>
  </si>
  <si>
    <t>Điểm trường Pò Khao  (Trường TH vàTHCS Điềm He) Tiểu học Vĩnh Lại (cũ)</t>
  </si>
  <si>
    <t>Thôn Nà Lộc, xã Văn Quan</t>
  </si>
  <si>
    <t xml:space="preserve">Quyết định số 407/QĐ-UBND ngày 08/6/2026 của UBND xã Văn Quan về chuyển đổi công năng sử dụng tài sản công </t>
  </si>
  <si>
    <t>Trụ sở Hội đông y huyện Văn Quan (cũ)</t>
  </si>
  <si>
    <t>Quyết định số 426/QĐ-UBND ngày 18/6/2026 về việc điều chuyển tài sản công làm kho lưu trữ tài liệu của xã</t>
  </si>
  <si>
    <t>Trụ sở Hội Chữ thập đỏ huyện Văn Quan (cũ)</t>
  </si>
  <si>
    <t>Trụ sở phòng Tài chính Kế hoạch huyện (cũ)</t>
  </si>
  <si>
    <t>Quyết định số 680/QĐ-UBND ngày 13/4/2026 của Chủ tịch UBND tỉnh về điều chuyển tài sản công là cơ sở nhà, đất sang Chi cục Quản lý thị trường thuộc Sở Công thương quản lý, sử dụng</t>
  </si>
  <si>
    <t xml:space="preserve">Điểm trường Mầm non Tân Xuân </t>
  </si>
  <si>
    <t>Quyết định số 426/QĐ-UBND ngày 18/6/2026 về việc điều chuyển tài sản công là cơ sở nhà, đất chuyển giao về địa phương xử lý, quản lý trên địa bàn xã Văn Quan (điều chuyển cho phòng kinh tế đểxử lý theo quy định của luật đất đai)</t>
  </si>
  <si>
    <t>Trụ sở UBND xã Hòa Bình (cũ) - Trụ sở mới</t>
  </si>
  <si>
    <t>Thôn Nà 
Thượng, xã
 Văn Quan</t>
  </si>
  <si>
    <t>Trụ sở UBND xã Hòa Bình (cũ) - Trụ sở cũ</t>
  </si>
  <si>
    <t>Quyết định số 407/QĐ-UBND ngày 08/6/2026 của UBND xã Văn Quan về chuyển đổi công năng sử dụng tài sản công làm nơi sinh hoạt cộng đồng</t>
  </si>
  <si>
    <t>Trụ sở Đoàn thể xã Hòa Bình (cũ)</t>
  </si>
  <si>
    <t>Trụ sở làm việc UBND xã Tú Xuyên (cũ) - Trụ sở mới</t>
  </si>
  <si>
    <t>Thôn Khòn
 Coọng, xã
 Văn Quan</t>
  </si>
  <si>
    <t>Điểm trường thôn Bó Cáng (Trường tiểu học và trung học cơ sở Tú Xuyên)</t>
  </si>
  <si>
    <t>Thôn Bó Cáng, xã Văn Quan</t>
  </si>
  <si>
    <t>Cơ sở nhà, đất 2 - Đội Quản lý thị trường số 5</t>
  </si>
  <si>
    <t>Khu đất Liên cơ, UBND thị trấn Văn Quan (cũ)</t>
  </si>
  <si>
    <t>Thôn Đức Hinh, xã Văn Quan</t>
  </si>
  <si>
    <t>Không thuộc phạm vi sắp xếp theo quy định tại điểm e khoản 3 Điều 3 Nghị định 03/2025/NĐ-CP ngày 01/01/2025 của Chính phủ, được bổ sung tại bởi điểm a khoản 6 Điều 5 Nghị định 286/2025/NĐ-CP ngày 03/11/2025 của Chính phủ sửa đổi, bổ sung một số điều của các Nghị định trong lĩnh vực quản lý, sử dụng tài sản công</t>
  </si>
  <si>
    <t xml:space="preserve">Trạm  chính - Trạm Y tế xã Văn Quan </t>
  </si>
  <si>
    <t xml:space="preserve">Điểm trạm Hòa Bình  - Trạm Y tế xã Văn Quan </t>
  </si>
  <si>
    <t>Thôn Trung Thượng, xã Văn Quan</t>
  </si>
  <si>
    <t xml:space="preserve">Điểm trạm Tú Xuyên - Trạm Y tế xã Văn Quan </t>
  </si>
  <si>
    <t>Thôn Nà Hang, xã Văn Quan</t>
  </si>
  <si>
    <t>Trạm Y tế xã Tú Xuyên (cũ)</t>
  </si>
  <si>
    <t>Trụ sở làm việc (Đội Văn hóa, Thể thao và Truyền thông khu vực Văn Quan)</t>
  </si>
  <si>
    <t xml:space="preserve"> Xã Văn Quan</t>
  </si>
  <si>
    <t>Phân chia tài sản công</t>
  </si>
  <si>
    <t>Đất xây dựng cơ sở thể dục thể thao (Đội Văn hóa, Thể thao và Truyền thông khu vực Văn Quan)</t>
  </si>
  <si>
    <t>Trụ sở Chi nhánh Dịch vụ nông nghiệp khu vực Văn Quan (Nhà làm việc 3 tầng)</t>
  </si>
  <si>
    <t>Không thuộc đối tượng sắp xếp lại, xử lý theo quy định tại điểm h khoản 3 Điều 3 Nghị định số 03/2025/NĐ-CP, được sửa đổi tại khoản 5 Điều 5 Nghị định số 286/2025/NĐ-CP</t>
  </si>
  <si>
    <t xml:space="preserve"> Thống kê cơ sở Văn Quan - Bộ Tài chính</t>
  </si>
  <si>
    <t xml:space="preserve">Thôn Đức Tâm, xã Văn Quan </t>
  </si>
  <si>
    <t>Quyết định số 4153/QĐ-BTC ngày 15/12/2025 của Bộ trưởng Bộ Tài chính</t>
  </si>
  <si>
    <t xml:space="preserve">Quyết định số 440/QĐ-UBND ngày 14/3/2026 của UBND tỉnh về việc giao UBND xã Văn Quan quản lý, sử dụng; Nằm trong kuôn viên đất UBND huyện Văn Quan (cũ), tỉnh Lạng Sơn; </t>
  </si>
  <si>
    <t>Trụ sở Chi nhánh Dịch vụ nông nghiệp khu vực Văn Quan (Nhà kho vườn ươm giống cây)</t>
  </si>
  <si>
    <t>UBND XÃ ĐIỀM HE</t>
  </si>
  <si>
    <t>Trụ sở UBND xã Điềm He (cũ)</t>
  </si>
  <si>
    <t>Thôn Phú Nhuận, xã Điềm He</t>
  </si>
  <si>
    <t>Trụ sở Đảng ủy xã -  Trụ sở UBND xã Điềm He (cũ)</t>
  </si>
  <si>
    <t>Thôn Điềm He 2, xã Điềm He</t>
  </si>
  <si>
    <t>Trụ sở UB MTTQ Việt Nam xã - Nhà văn hóa xã Điềm He (cũ)</t>
  </si>
  <si>
    <t>Trụ sở UBND xã Vĩnh Lại (cũ)</t>
  </si>
  <si>
    <t>Thôn Nà Súng, xã Điềm He</t>
  </si>
  <si>
    <t>Kế hoạch số 170/KH-UBND ngày 10/6/2026 của UBND xã Điềm He về triển khai thực hiện đấu giá các cơ sở nhà, đất được giao về địa phương quản lý</t>
  </si>
  <si>
    <t>Trụ sở UBND xã Liên Hội (cũ)</t>
  </si>
  <si>
    <t>Thôn Khòn Tẩu, xã Điềm He</t>
  </si>
  <si>
    <t xml:space="preserve">Quyết định thu hồi số 2384/QĐ-UBND ngày 07/11/2025 của Chủ tịch UBND tỉnh, tạm giao Công an xã </t>
  </si>
  <si>
    <t>Trụ sở UBND xã Việt Yên (cũ)</t>
  </si>
  <si>
    <t>Thôn Nà Me, xã Điềm He</t>
  </si>
  <si>
    <t>Quyết định số 295/QĐ-UBND ngày 20/5/2026 của UBND xã về chuyển đổi công năng sử dụng tài sản công</t>
  </si>
  <si>
    <t>Trụ sở UBND xã Phú Mỹ (cũ)</t>
  </si>
  <si>
    <t>Thôn Bản Hạ, xã Điềm He</t>
  </si>
  <si>
    <t xml:space="preserve"> UBND xã Trấn Ninh (cũ) - Trụ sở cũ </t>
  </si>
  <si>
    <t>Thôn Khau Ngòa, xã Điềm He</t>
  </si>
  <si>
    <t>Quyết định số 358/QĐ-UBND ngày 17/6/2026 của UBND xã về việc điều chuyển tài sản công là cơ sở nhà, đất giao về địa phương quản lý, xử lý, chuyển cho Văn phòng HĐND và UBND Điềm He</t>
  </si>
  <si>
    <t>Trụ sở mới của UBND xã Trấn Ninh (cũ)</t>
  </si>
  <si>
    <t>Trường TH và THCS Điềm He -Trường chính</t>
  </si>
  <si>
    <t>Thôn Điềm He 1, xã Điềm He</t>
  </si>
  <si>
    <t>Trường PTDTBT TH và THCS Điềm He (Khu Hành chính, Trụ sở Song Giang (cũ))</t>
  </si>
  <si>
    <t>Thôn Pác Làng, xã Điềm He</t>
  </si>
  <si>
    <t>Điểm trường THCS (Trường PTDTBT TH và THCS Điềm He)</t>
  </si>
  <si>
    <t>Điểm trường Tiểu học thôn Pác Làng (Trường PTDTBT TH vàTHCS Điềm He)</t>
  </si>
  <si>
    <t>Thôn Pác Làng, xã  Điềm He</t>
  </si>
  <si>
    <t>Điểm trường thôn Thống Nhất  (Trường PTDTBT TH vàTHCS Điềm He)</t>
  </si>
  <si>
    <t>Thôn Thống Nhất xã Điềm He</t>
  </si>
  <si>
    <t>Trường TH vàTHCS Liên Hội</t>
  </si>
  <si>
    <t>Thôn Khòn Cải, xã Điềm He</t>
  </si>
  <si>
    <t>Trường chính (Trường PTDTBT TH vàTHCS Liên Hội)</t>
  </si>
  <si>
    <t>Thôn Bản Thượng, xã Điềm He</t>
  </si>
  <si>
    <t>Nhà hành chính  (Trường PTDTBT TH và THCS Liên Hội) - Trụ sở UBND xã Phú Mỹ (cũ)</t>
  </si>
  <si>
    <t>Điểm trường Nà Me (Trường PTDTBT TH và THCS Liên Hội)</t>
  </si>
  <si>
    <t>Điểm trường thôn Bản Hạ (Trường PTDTBT TH và THCS Liên Hội)</t>
  </si>
  <si>
    <t>Điểm trường thôn Bản Nhang (Trường PTDTBT TH và THCS Liên Hội)</t>
  </si>
  <si>
    <t>Thôn Bản Nhang, xã Điềm He</t>
  </si>
  <si>
    <t>Trường TH và THCS Trấn Ninh</t>
  </si>
  <si>
    <t>Thôn Bản Hẻo, xã Điềm He</t>
  </si>
  <si>
    <t xml:space="preserve">Trường Mầm non 1  Điềm He - Trường chính </t>
  </si>
  <si>
    <t>Đất điểm trường Bản Nhuần  (Trường Mầm non 1 Điềm He)</t>
  </si>
  <si>
    <t xml:space="preserve">Trường Mầm non 2 Điềm He -Trường chính </t>
  </si>
  <si>
    <t>Điểm trường Thôn Nà Súng (Trường Mầm non 2 Điềm He)</t>
  </si>
  <si>
    <t xml:space="preserve">Trường Mầm non Trấn Ninh - Trường chính </t>
  </si>
  <si>
    <t>Điểm trường thôn Phù Huê (Trường Mầm non Trấn Ninh)</t>
  </si>
  <si>
    <t>Thôn Phù Huê, xã Điềm He</t>
  </si>
  <si>
    <t>Điểm trường thôn Kòn Pù (Trường Mầm non Trấn Ninh)</t>
  </si>
  <si>
    <t>Thôn Kòn Pù, xã Điềm He</t>
  </si>
  <si>
    <t xml:space="preserve">Trường Mầm non Liên Hội - Trường chính </t>
  </si>
  <si>
    <t>Điểm Trường thôn Bản Thượng  (Trường Mầm non Liên Hội)</t>
  </si>
  <si>
    <t>Nằm trong khuôn viên đất của Trường PTDTBT TH&amp;THCS Liên Hội</t>
  </si>
  <si>
    <t>Điểm trường Nà Me  (Trường Mầm non Liên Hội)</t>
  </si>
  <si>
    <t xml:space="preserve">Trạm Y tế xã Điềm He </t>
  </si>
  <si>
    <t>Phố Điềm He 1, xã Điềm He</t>
  </si>
  <si>
    <t xml:space="preserve">Điểm trạm Trấn Ninh - Trạm Y tế xã Điềm He </t>
  </si>
  <si>
    <t xml:space="preserve">Điểm trạm Liên Hội - Trạm Y tế xã Điềm He </t>
  </si>
  <si>
    <t>Thôn Nà Pua, xã Điềm He</t>
  </si>
  <si>
    <t>Trạm y tế xã Điềm He 1 (cũ)</t>
  </si>
  <si>
    <t>Trạm y tế xã Điềm He (cũ) - Trạm y tế xã Song Giang (cũ)</t>
  </si>
  <si>
    <t>Trạm y tế xã Điềm He 2 (cũ)</t>
  </si>
  <si>
    <t xml:space="preserve">Trạm Y tế xã Trấn Ninh (cũ) - Trạm Y tế xã Điềm He </t>
  </si>
  <si>
    <t>Thôn Đồi khuổi Lộng, xã Điềm He</t>
  </si>
  <si>
    <t>Trạm y tế xã Liên Hội (cũ) - Trạm y tế xã Việt Yên (cũ)</t>
  </si>
  <si>
    <t xml:space="preserve">Trạm Y tế xã Liên Hội (cũ) - Trạm Y tế xã Điềm He </t>
  </si>
  <si>
    <t>Thôn Còn Tẩu, xã Điềm He</t>
  </si>
  <si>
    <t>Trung tâm Y tế khu vực Văn Quan - Phòng khám đa khoa Điềm He</t>
  </si>
  <si>
    <t>Quyết định số 358/QĐ-UBND ngày 17/6/2026 của UBND xã về việc điều chuyển tài sản công là cơ sở nhà, đất giao về địa phương quản lý, xử lý, chuyể n cho Trung tâm dịch vụ công ích xã Điềm He</t>
  </si>
  <si>
    <t>Nhà trạm phát truyền hình Điềm He (Đội Văn hóa, Thể thao và Truyền thông khu vực Văn Quan)</t>
  </si>
  <si>
    <t>Xã Điềm He</t>
  </si>
  <si>
    <t>Nhà trạm phát truyền hình Liên Hội  (Đội Văn hóa, Thể thao và Truyền thông khu vực Văn Quan)</t>
  </si>
  <si>
    <t>UBND XÃ TRI LỄ</t>
  </si>
  <si>
    <t>Trụ sở làm việc khối Đảng, MTTQ - Trụ sở UBND xã Hữu Lễ (cũ)</t>
  </si>
  <si>
    <t>Thôn Bản Rượi, xã Tri Lễ</t>
  </si>
  <si>
    <t xml:space="preserve">Trụ sở làm việc của Đảng ủy, UBND xã Tri Lễ </t>
  </si>
  <si>
    <t>Thôn Bản Châu, xã Tri Lễ</t>
  </si>
  <si>
    <t>Nhà công vụ UBND xã Tri Lễ - Nhà đất cung giao thông cũ</t>
  </si>
  <si>
    <t>Trụ sở làm việc của BCH Quân sự xã (Lương Năng cũ)</t>
  </si>
  <si>
    <t>Trường THCS Lương Năng</t>
  </si>
  <si>
    <t>Thôn Nà Thang, xã Tri Lễ</t>
  </si>
  <si>
    <t xml:space="preserve">Trường PTDTBT TH và THCS Hữu Lễ - Khu trường chính (khối THCS) </t>
  </si>
  <si>
    <t xml:space="preserve">Trường PTDTBT TH vàTHCS Hữu Lễ - Khu trường chính (Khối tiểu học) </t>
  </si>
  <si>
    <t>Đất Điểm trường Bản Chặng (Trường PTDTBT TH và THCS Hữu Lễ)</t>
  </si>
  <si>
    <t>Thôn Bản Chặng, xã Tri Lễ</t>
  </si>
  <si>
    <t>Đất Điểm trường Bản Só (Trường PTDTBT TH vàTHCS Hữu Lễ)</t>
  </si>
  <si>
    <t>Thôn Bản Só xã Tri  Lễ</t>
  </si>
  <si>
    <t xml:space="preserve">Quyết định số 264/QĐ-UBND ngày 14/5/2026 của UBND xã về việc chuyển đổi công năng sử dụng tài sản công </t>
  </si>
  <si>
    <t>Trường PTDT BT THCS Tri Lễ</t>
  </si>
  <si>
    <t xml:space="preserve">Trường Tiểu học Lương Năng -Trường chính </t>
  </si>
  <si>
    <t>Điểm trường Nà Mười (Trường Tiểu học Lương Năng)</t>
  </si>
  <si>
    <t>Quyết định 675/QĐ-UBND ngày 11/4/2026 của UBND tỉnh về việc điều chuyển tài sản công và các cơ sở, nhà đất, chuyển cho Trường Mầm non Lương Năng</t>
  </si>
  <si>
    <t>Trường PTDTBT Tiểu học 1 Tri Lễ - Trường chính</t>
  </si>
  <si>
    <t xml:space="preserve">Thôn Bản Châu xã Tri Lễ </t>
  </si>
  <si>
    <t>Điểm trường Pò Đồn (Trường PTDTBT Tiểu học 1 Tri Lễ )</t>
  </si>
  <si>
    <t>Thôn Nà Chuông, xã Tri Lễ</t>
  </si>
  <si>
    <t xml:space="preserve">Trường PTDTBT Tiểu học 2 Tri Lễ - Trường chính </t>
  </si>
  <si>
    <t>Thôn Lũng Phúc, xã Tri Lễ</t>
  </si>
  <si>
    <t>Điểm trường Bản Bang (Trường PTDTBT Tiểu học 2 Tri Lễ )</t>
  </si>
  <si>
    <t>Thôn Bản Bang, xã Tri Lễ</t>
  </si>
  <si>
    <t>Điểm trường Nà Bó (Trường PTDTBT Tiểu học 2 Tri Lễ )</t>
  </si>
  <si>
    <t>Thôn Nà Bó, xã Tri Lễ</t>
  </si>
  <si>
    <t>Trường chính (Trường Mầm non Lương Năng)</t>
  </si>
  <si>
    <t>Thôn Bản Téng, xã Tri Lễ</t>
  </si>
  <si>
    <t>Trường Mầm non Lương Năng - Trường chính</t>
  </si>
  <si>
    <t>Điểm trường Nà Nười (Trường Mầm non Lương Năng)</t>
  </si>
  <si>
    <t>Phần diện tích đất nằm trên GCNQSDĐ của trường PTDTBT Tiểu học Lương Năng</t>
  </si>
  <si>
    <t>Điểm trường Pá Hà  (Trường Mầm non Lương Năng)</t>
  </si>
  <si>
    <t>Thôn Pá Hà, xã Tri Lễ</t>
  </si>
  <si>
    <t>Quyết định số 355/QĐ-UBND ngày 18/6/2026 của UBND xã về việc điều chuyển tài sản công, chuyển cho Văn phòng HĐND và UBND xã quản lý</t>
  </si>
  <si>
    <t xml:space="preserve">Trường Mầm non Hữu Lễ -Ttrường chính </t>
  </si>
  <si>
    <t>Điểm trường Bản Chặng (Trường Mầm non Hữu Lễ)</t>
  </si>
  <si>
    <t xml:space="preserve">Trường Mầm Non 1 Tri Lễ - Trường chính </t>
  </si>
  <si>
    <t>Điểm trường Pò Đồn (Trường Mầm Non 1 Tri Lễ)</t>
  </si>
  <si>
    <t>Thôn Nà Chuông, xã Tri Lễ,</t>
  </si>
  <si>
    <t xml:space="preserve">Trường mầm Non 2 Tri Lễ - Trường chính </t>
  </si>
  <si>
    <t>Điểm trường Lũng Phúc (Trường mầm Non 2 Tri Lễ )</t>
  </si>
  <si>
    <t>Điểm trường Bản Bang (Trường mầm Non 2 Tri Lễ)</t>
  </si>
  <si>
    <t>Trạm chính - Trạm Y tế xã Tri Lễ</t>
  </si>
  <si>
    <t>Điểm trạm Lương Năng - Trạm Y tế xã Tri Lễ</t>
  </si>
  <si>
    <t>Điểm trạm Hữu Lễ - Trạm Y tế xã Tri Lễ</t>
  </si>
  <si>
    <t>Trạm y tế xã Lương Năng (cũ)</t>
  </si>
  <si>
    <t xml:space="preserve">Đã bàn giao cho Trường Mầm non Lương Năng ngày 08/01/2026 </t>
  </si>
  <si>
    <t>Trạm y tế xã Hữu Lễ (cũ)</t>
  </si>
  <si>
    <t>UBND XÃ YÊN PHÚC</t>
  </si>
  <si>
    <t>Trụ sở UBND xã An Sơn (cũ)</t>
  </si>
  <si>
    <t>Thôn Bình Đãng B,
 xã Yên Phúc</t>
  </si>
  <si>
    <t>Quyết định số 372/QĐ-UBND ngày 18/6/2026 của UBND xã về việc điều chuyển tài sản công là nhà, đất được chuyển giao về địa phương quản lý, xử lý sang cơ quan, đơn vị quản lý, sử dụng</t>
  </si>
  <si>
    <t>Trụ sở UBND xã Yên Phúc (cũ)</t>
  </si>
  <si>
    <t>Chợ Bãi 1, xã Yên Phúc</t>
  </si>
  <si>
    <t>Quyết định thu hồi số 2384/QĐ-UBND ngày 07/11/2025 của Chủ tịch UBND tỉnh, tạm giao cho Công an xã</t>
  </si>
  <si>
    <t>Trụ sở UBND xã Yên Phúc - Trụ sở UBND xã Bình Phúc (cũ)</t>
  </si>
  <si>
    <t>Thôn Bản Dạ, xã Yên Phúc</t>
  </si>
  <si>
    <t>Trụ sở Đảng ủy xã Yên Phúc</t>
  </si>
  <si>
    <t>Thôn Nà Hấy, xã Yên Phúc</t>
  </si>
  <si>
    <t xml:space="preserve">Trường TH và THCS 1 An Sơn -Trường chính </t>
  </si>
  <si>
    <t>Thôn Bình Đãng B, xã Yên Phúc</t>
  </si>
  <si>
    <t>Phân trường Khun Lầu (Trường TH và THCS 1 An Sơn)</t>
  </si>
  <si>
    <t>Thôn Khun Lầu, xã Yên Phúc,</t>
  </si>
  <si>
    <t>Quyết định số 347/QĐ-UBND ngày 04/6/2026 của UBND xã về việc chuyển đổi công năng sử dụng tài sản công</t>
  </si>
  <si>
    <t xml:space="preserve">Trường TH và THCS 2 An Sơn - Trường chính </t>
  </si>
  <si>
    <t>Thôn Phiền Mậu, xã Yên Phúc</t>
  </si>
  <si>
    <t>Điểm trường Khòn Cát (Trường TH và THCS 2 An Sơn)</t>
  </si>
  <si>
    <t>Thôn Bản Thí, Xã Yên Phúc</t>
  </si>
  <si>
    <t>Trường TH và THCS 3 An Sơn - Khu lớp học</t>
  </si>
  <si>
    <t>Thôn Cốc Phường, xã Yên Phúc</t>
  </si>
  <si>
    <t>Trường TH và THCS 3 An Sơn - Sân thể dục</t>
  </si>
  <si>
    <t>Phân trường Hạ Noóc (Trường TH và THCS 3 An Sơn)</t>
  </si>
  <si>
    <t>Thôn Hạ Noóc, xã Yên Phúc</t>
  </si>
  <si>
    <t>Điểm trường Cốc Phường - Dùng Trụ sở UBND xã Chu Túc (cũ)  (Trường TH và THCS 3 An Sơn)</t>
  </si>
  <si>
    <t>Trường TH và THCS Bình Phúc -Trường chính</t>
  </si>
  <si>
    <t>Điểm trường Nà Hấy (Trường TH và THCS Bình Phúc)</t>
  </si>
  <si>
    <t>Thôn Nà Háy, xã Bình Phúc</t>
  </si>
  <si>
    <t>Điểm trường Khòn Mới (Trường TH và THCS Bình Phúc)</t>
  </si>
  <si>
    <t>Thôn Khòn Mới, xã yên Phúc</t>
  </si>
  <si>
    <t xml:space="preserve">Trường THCS Yên Phúc </t>
  </si>
  <si>
    <t>Thôn Bắc, xã Yên Phúc</t>
  </si>
  <si>
    <t xml:space="preserve">Trường Tiểu học Yên Phúc -Trường chính </t>
  </si>
  <si>
    <t>Đất điểm trường Thôn Nam (Trường Tiểu học Yên Phúc)</t>
  </si>
  <si>
    <t>Thôn Nam, xã Yên Phúc</t>
  </si>
  <si>
    <t>Đất điểm trường Thôn Tây A (Trường Tiểu học Yên Phúc)</t>
  </si>
  <si>
    <t>Thôn Tây A, xã Yên Phúc</t>
  </si>
  <si>
    <t xml:space="preserve">Trường Mầm non Yên phúc - Trường chính </t>
  </si>
  <si>
    <t>Điểm trường Thôn Tây A (Trường Mầm non Yên phúc)</t>
  </si>
  <si>
    <t xml:space="preserve">Trường Mầm non Bình Phúc - Trường chính </t>
  </si>
  <si>
    <t>Điểm trường Nà Hấy (Trường Mầm non Bình Phúc)</t>
  </si>
  <si>
    <t>Điểm trường Khòn Mới (Trường Mầm non Bình Phúc)</t>
  </si>
  <si>
    <t>Điểm trường Bản Cưởm (Trường Mầm non Bình Phúc)</t>
  </si>
  <si>
    <t>Thôn Bản Cưởm, xã Yên Phúc</t>
  </si>
  <si>
    <t xml:space="preserve">Trường Mầm non 1 An Sơn - Trường chính </t>
  </si>
  <si>
    <t>Điểm trường Ích Hữu (Trường Mầm non 1 An Sơn)</t>
  </si>
  <si>
    <t xml:space="preserve">Thôn Ích Hữu, Xã Yên Phúc </t>
  </si>
  <si>
    <t>Đất Điểm trường Bản Thí (Trường Mầm non 1 An Sơn)</t>
  </si>
  <si>
    <t xml:space="preserve">Thôn Bản Thí, Xã Yên Phúc </t>
  </si>
  <si>
    <t>Điểm trường Phiền Mậu (Trường Mầm non 1 An Sơn)</t>
  </si>
  <si>
    <t>Thôn Phiền Mậu, Xã Yên Phúc</t>
  </si>
  <si>
    <t xml:space="preserve">Trường mầm non 2 An Sơn - Trường chính </t>
  </si>
  <si>
    <t>Thôn Cốc phường, xã Yên Phúc</t>
  </si>
  <si>
    <t>Điểm trường Hạ Noóc (Trường mầm non 2 An Sơn)</t>
  </si>
  <si>
    <t>Thôn Bản Noóc, xã Yên Phúc</t>
  </si>
  <si>
    <t>Trạm chính - Trạm Y tế xã Yên Phúc</t>
  </si>
  <si>
    <t>Thôn Chợ Bãi 1, xã Yên Phúc</t>
  </si>
  <si>
    <t>Điểm trạm An Sơn - Trạm Y tế xã Yên Phúc</t>
  </si>
  <si>
    <t>Thôn Còn Nà, xã Yên Phúc</t>
  </si>
  <si>
    <t>Điểm trạm Bình Phúc - Trạm Y tế xã Yên Phúc</t>
  </si>
  <si>
    <t>Trạm Y tế xã An Sơn 1 (cũ) - Trạm Y tế xã Yên Phúc</t>
  </si>
  <si>
    <t>Trạm Y tế xã An Sơn 2 (cũ) - Trạm Y tế xã Yên Phúc</t>
  </si>
  <si>
    <t>Trạm Y tế xã An Sơn cũ (Trạm y tế xã Chu Túc cũ)</t>
  </si>
  <si>
    <t>Thôn Nà Tèn, xã Yên Phúc</t>
  </si>
  <si>
    <t>Trạm Y tế xã An Sơn 3 (cũ) - Trạm Y tế xã Yên Phúc</t>
  </si>
  <si>
    <t>Trạm Y tế xã Bình Phúc - Trạm Y tế xã Yên Phúc</t>
  </si>
  <si>
    <t>Nhà trạm phát truyền hình Yên Phúc (Đội Văn hóa, Thể thao và Truyền thông khu vực Văn Quan)</t>
  </si>
  <si>
    <t>Xã Yên Phúc</t>
  </si>
  <si>
    <t>UBND XÃ TÂN ĐOÀN</t>
  </si>
  <si>
    <t>Trụ sở Đảng ủy xã Tân Đoàn - Trụ sở UBND xã Tân Đoàn (cũ)</t>
  </si>
  <si>
    <t>Thôn Ba Xã, xã Tân Đoàn</t>
  </si>
  <si>
    <t>Trụ sở UBND xã Tân Đoàn - Trụ sở UBND xã Tràng Phái (cũ)</t>
  </si>
  <si>
    <t>Thôn Còn Riềng, xã Tân Đoàn</t>
  </si>
  <si>
    <t>Thôn Tồng Han, xã Tân Đoàn</t>
  </si>
  <si>
    <t xml:space="preserve">Trường Mầm non Tân Đoàn </t>
  </si>
  <si>
    <t xml:space="preserve">Thôn Ba xã, xã Tân Đoàn </t>
  </si>
  <si>
    <t xml:space="preserve">Trường Mầm non Tràng Phái - Trường chính </t>
  </si>
  <si>
    <t>Thôn Phai Làng, xã Tân Đoàn</t>
  </si>
  <si>
    <t>Điểm trường Lùng Thúm (Trường Mầm non Tràng Phái)</t>
  </si>
  <si>
    <t>Thôn Đoàn Kết, xã Tràng Phái</t>
  </si>
  <si>
    <t xml:space="preserve">Trường Mầm non Tân Thành - Trường chính </t>
  </si>
  <si>
    <t>Điểm trường Tầm Danh (Trường Mầm non Tân Thành)</t>
  </si>
  <si>
    <t>Thôn Tầm Danh, xã Tân Đoàn</t>
  </si>
  <si>
    <t xml:space="preserve">Trường TH&amp;THCS Tân Đoàn - Khu TH và THCS </t>
  </si>
  <si>
    <t xml:space="preserve">Trường TH và THCS Tân Đoàn - Khu Tiểu học cũ </t>
  </si>
  <si>
    <t>Quyết định số 675/QĐ-UBND ngày 11/4/2026 của Chủ tịch UBND tỉnh về việc điều chuyển tài sản công, một phần chuyển cho Trường Mầm non Tân Đoàn và một phần chuyển ncho UBND xã Tân Đoàn</t>
  </si>
  <si>
    <t xml:space="preserve">Trường TH và THCS Tràng Phái </t>
  </si>
  <si>
    <t>thôn Phai Làng, xã Tân Đoàn</t>
  </si>
  <si>
    <t xml:space="preserve">Trường Tiểu học Tân Thành - Trường chính </t>
  </si>
  <si>
    <t>Thôn Nà Múc,
 xã Tân Đoàn</t>
  </si>
  <si>
    <t>Điểm trường Bản Cắm (Trường Tiểu học Tân Thành)</t>
  </si>
  <si>
    <t>Thôn Bản Cắm,
 xã Tân Đoàn</t>
  </si>
  <si>
    <t>Điểm trường Km 16 (Trường Tiểu học Tân Thành)</t>
  </si>
  <si>
    <t>Thôn Tồng Han,
 xã Tân Đoàn</t>
  </si>
  <si>
    <t>Điểm trường Sài Hồ (Trường Tiểu học Tân Thành)</t>
  </si>
  <si>
    <t>Thôn Sài Hồ,
 xã Tân Đoàn</t>
  </si>
  <si>
    <t>Thôn Nà Múc, xã Tân Đoàn</t>
  </si>
  <si>
    <t xml:space="preserve">Trạm chính (Trạm Y tế xã Tràng Phái cũ) - Trạm Y tế xã Tân Đoàn </t>
  </si>
  <si>
    <t xml:space="preserve">Điểm trạm Tân Thành - Trạm Y tế xã Tân Đoàn </t>
  </si>
  <si>
    <t xml:space="preserve">Trạm Y tế xã Tân Đoàn - Trạm Y tế xã Tân Đoàn </t>
  </si>
  <si>
    <t>Thôn Khòn Ngoà, xã Tân Đoàn</t>
  </si>
  <si>
    <t>Đã bàn giao cho Ủy ban MTTQ Việt Nam xã Tân Đoàn ngày 08/01/2026</t>
  </si>
  <si>
    <t>Nhà trạm phát truyền hình Tân Đoàn (Đội Văn hóa, Thể thao và Truyền thông khu vực Văn Quan)</t>
  </si>
  <si>
    <t>Xã Tân Đoàn</t>
  </si>
  <si>
    <t>UBND XÃ KHÁNH KHÊ</t>
  </si>
  <si>
    <t xml:space="preserve"> Trụ sở Đảng ủy xã Khánh Khê - Trụ sở UBND xã Bình Trung (cũ)</t>
  </si>
  <si>
    <t>Thôn Thống Nhất, xã Khánh Khê</t>
  </si>
  <si>
    <t xml:space="preserve"> Kho lưu trữ hồ sơ-Trụ sở UBND xã Đồng Giáp (cũ)</t>
  </si>
  <si>
    <t>Thôn Nà Bản, xã Khánh Khê</t>
  </si>
  <si>
    <t xml:space="preserve"> Trụ sở UBND xã Khánh Khê - Trụ sở UBND xã Khánh Khê xây mới</t>
  </si>
  <si>
    <t>Thôn Đoàn Kết, xã Khánh Khê</t>
  </si>
  <si>
    <t xml:space="preserve"> Trụ sở UBND Khánh Khê (cũ)</t>
  </si>
  <si>
    <t>Thôn Đồng Phú, xã Khánh Khê</t>
  </si>
  <si>
    <t>Quyết định số 406/QĐ-UBND ngày 09/6/2026 của UBND xã Khánh Khê về việc chuyển đổi công năng sử dụng tài sản công</t>
  </si>
  <si>
    <t xml:space="preserve"> Trụ sở UBND xã Xuân Long (cũ)</t>
  </si>
  <si>
    <t>Thôn Long Giang, xã Khánh Khê</t>
  </si>
  <si>
    <t xml:space="preserve"> Trụ sở UBND xã Đồng Giáp (cũ)</t>
  </si>
  <si>
    <t xml:space="preserve"> Trụ sở UBND xã Tràng Các 1  (cũ)</t>
  </si>
  <si>
    <t>Thôn Nà Khàn, xã Khánh Khê</t>
  </si>
  <si>
    <t xml:space="preserve"> Trụ sở UBND xã Tràng Các 2 (cũ)</t>
  </si>
  <si>
    <t xml:space="preserve"> Trường PTDTBT THCS Xuân Long</t>
  </si>
  <si>
    <t>Thôn Long Sơn, xã Khánh Khê</t>
  </si>
  <si>
    <t>Trường chính (Trường PTDTBTTH Đồng Giáp)</t>
  </si>
  <si>
    <t xml:space="preserve"> Điểm trường Bác Nam (Trường PTDTBTTH Đồng Giáp)</t>
  </si>
  <si>
    <t>Thôn Đồng Văn, xã Khánh Khê</t>
  </si>
  <si>
    <t>Trường chính (Trường TH và THCS Tràng Các)</t>
  </si>
  <si>
    <t>Thôn Nà Tao, xã Khánh Khê</t>
  </si>
  <si>
    <t xml:space="preserve"> Điểm trường thôn Nà Tao (Trường TH và THCS Tràng Các)</t>
  </si>
  <si>
    <t xml:space="preserve"> Điểm trường Bản Cháng (Trường TH và THCS Tràng Các)</t>
  </si>
  <si>
    <t xml:space="preserve"> Điểm trường thôn Khau Đắng (Trường TH và THCS Tràng Các)</t>
  </si>
  <si>
    <t>Thôn Khau Đắng, xã Khánh Khê</t>
  </si>
  <si>
    <t>Trường chính THCS (Trường Tiểu học và THCS Đồng Giáp)</t>
  </si>
  <si>
    <t xml:space="preserve"> Khu đất trống thôn Nà Bản (Trường Tiểu học và THCS Đồng Giáp)</t>
  </si>
  <si>
    <t xml:space="preserve"> Điểm trường Bản Chạp 1 (Trường Tiểu học và THCS Đồng Giáp)</t>
  </si>
  <si>
    <t xml:space="preserve"> Thôn Trung Giáp, xã Khánh Khê</t>
  </si>
  <si>
    <t xml:space="preserve"> Điểm trường Bản Chạp 2 (Trường Tiểu học và THCS Đồng Giáp)</t>
  </si>
  <si>
    <t>Khu Tiểu học Trường chính (Trường TH và THCS xã Khánh Khê)</t>
  </si>
  <si>
    <t>Khu THCS Trường chính (Trường TH và THCS xã Khánh Khê)</t>
  </si>
  <si>
    <t xml:space="preserve"> Điểm trường Kỳ Mông (Trường TH và THCS xã Khánh Khê)</t>
  </si>
  <si>
    <t>Thôn Thanh Sơn, xã Khánh Khê</t>
  </si>
  <si>
    <t>Trường chính (Trường TH&amp;THCS Bình Trung)</t>
  </si>
  <si>
    <t xml:space="preserve"> Điểm trường Nà Riềng  (Trường TH&amp;THCS Bình Trung)</t>
  </si>
  <si>
    <t>Thôn Nà Riềng, xã Khánh Khê</t>
  </si>
  <si>
    <t xml:space="preserve"> Đất khu nhà tập thể giáo viên  (Trường TH vàTHCS Bình Trung)</t>
  </si>
  <si>
    <t>Thôn An Tri, xã Khánh Khê</t>
  </si>
  <si>
    <t xml:space="preserve">Trường Tiểu học Xuân Long - Trường chính </t>
  </si>
  <si>
    <t xml:space="preserve"> Điểm trường Bản Tàn 1 (Trường Tiểu học Xuân Long)</t>
  </si>
  <si>
    <t>Thôn Long Tràng, xã Khánh Khê</t>
  </si>
  <si>
    <t xml:space="preserve"> Điểm trường Nưa Muồn (Trường Tiểu học Xuân Long)</t>
  </si>
  <si>
    <t>Thôn Long Thượng, xã Khánh Khê</t>
  </si>
  <si>
    <t xml:space="preserve"> Điểm trường Bản Tàn 2 (Trường Tiểu học Xuân Long)</t>
  </si>
  <si>
    <t xml:space="preserve"> Điểm Trường Nà Kiêng (Trường Tiểu học Xuân Long)</t>
  </si>
  <si>
    <t xml:space="preserve">Trường Mầm non Bình Trung - Trường chính </t>
  </si>
  <si>
    <t xml:space="preserve"> Điểm trường Nà Riềng (Trường Mầm non Bình Trung)</t>
  </si>
  <si>
    <t xml:space="preserve"> Điểm trường Khuổi Mạ (Trường Mầm non Bình Trung)</t>
  </si>
  <si>
    <t>Thôn Khuổi Mạ, xã Khánh Khê</t>
  </si>
  <si>
    <t xml:space="preserve">Trường Mầm non Xuân Long - Trường chính </t>
  </si>
  <si>
    <t xml:space="preserve"> Điểm trường Nà Lìn  (Trường Mầm non Xuân Long)</t>
  </si>
  <si>
    <t xml:space="preserve">Trường Mầm non Khánh Khê - Khu trường cũ </t>
  </si>
  <si>
    <t>Quyết định 675/QĐ-UBND ngày 11/4/2026 của UBND tỉnh về việc điều chuyển tài sản công và các cơ sở, nhà đất, chuyển cho Trạm y tế xã Khánh Khê</t>
  </si>
  <si>
    <t>Trường Mầm non Khánh Khê - Khu trường mới</t>
  </si>
  <si>
    <t>Trường Mầm non Tràng Các - Trường chính</t>
  </si>
  <si>
    <t xml:space="preserve"> Điểm trường thôn Khau Đắng (Trường Mầm non Tràng Các)</t>
  </si>
  <si>
    <t xml:space="preserve">Trường Mầm non Đồng Giáp - Trường chính </t>
  </si>
  <si>
    <t>Thôn Đồng Tân, xã Khánh Khê</t>
  </si>
  <si>
    <t xml:space="preserve"> Điểm trường thôn Trung Giáp (Trường Mầm non Đồng Giáp)</t>
  </si>
  <si>
    <t>Thôn Trung Giáp, xã Khánh Khê</t>
  </si>
  <si>
    <t xml:space="preserve"> Điểm trường thôn Đồng Văn (Trường Mầm non Đồng Giáp)</t>
  </si>
  <si>
    <t>Trụ sở xã Bình Trung (cũ) - Trước đây là Trạm cung ứng Xuất nhập khẩu</t>
  </si>
  <si>
    <t>Thôn Bình Trung, xã Khánh khê</t>
  </si>
  <si>
    <t xml:space="preserve">Trường Mầm non Khánh Khê - Khu đất tập thể </t>
  </si>
  <si>
    <t>Thôn Đoàn Kết, xã Khánh khê</t>
  </si>
  <si>
    <t>Trạm chính - Trạm Y tế xã Khánh Khê</t>
  </si>
  <si>
    <t>Thôn Còn Khiển, xã Khánh Khê</t>
  </si>
  <si>
    <t>Điểm trạm Xuân Long - Trạm Y tế xã Khánh Khê</t>
  </si>
  <si>
    <t xml:space="preserve">Thôn Khôn Chủ, xã Khánh Khê
</t>
  </si>
  <si>
    <t>Điểm trạm Bình Trung - Trạm Y tế xã Khánh Khê</t>
  </si>
  <si>
    <t>Thôn Trục Pình, xã Khánh Khê</t>
  </si>
  <si>
    <t>Trạm Y tế xã Bình Trung (cũ)  - Trạm Y tế xã Khánh Khê</t>
  </si>
  <si>
    <t>Trạm Y tế xã Khánh Khê (cũ) 1</t>
  </si>
  <si>
    <t>Trạm Y tế xã Khánh Khê (cũ) 2</t>
  </si>
  <si>
    <t>Trạm Y tế xã Khánh Khê (cũ) 3</t>
  </si>
  <si>
    <t xml:space="preserve">Đã bàn giao cho Trường Mầm non Đồng Giáp ngày 08/01/2026 </t>
  </si>
  <si>
    <t>UBND XÃ BÌNH GIA</t>
  </si>
  <si>
    <t>Đảng uỷ xã Bình Gia và khối MTTQ xã (trụ sở Huyện uỷ Bình Gia và khối Đoàn thể huyện cũ)</t>
  </si>
  <si>
    <t xml:space="preserve">Trung tâm chính trị </t>
  </si>
  <si>
    <t xml:space="preserve"> Văn phòng HĐND&amp;UBND xã</t>
  </si>
  <si>
    <t xml:space="preserve">Trung tâm Phát triển quỹ đất </t>
  </si>
  <si>
    <t>Đã thực hiện điều chuyển cho Phòng Giao dịch ngân hàng chính sách xã hội Bình Gia tại Quyết định số 1070/QĐ-UBND ngày 15/6/2026 Ủy ban nhân dân tỉnh Lạng Sơn</t>
  </si>
  <si>
    <t xml:space="preserve">Trung tâm Dịch vụ Nông nghiệp </t>
  </si>
  <si>
    <t>Thôn Trần Hưng Đạo, xã Bình Gia</t>
  </si>
  <si>
    <t>Đã điều chuyển cho Trung tâm Dịch vụ công ích xã Bình Gia quản lý, sử dụng tại Quyết định số 442/QĐ-UBND ngày 18/6/2026 của Chủ tịch UBND xã Bình Gia (làm trụ sở thư viện xã)</t>
  </si>
  <si>
    <t>Trạm bảo vệ thực vật</t>
  </si>
  <si>
    <t>Quyết định số 470a/QĐ-UBND ngày  24/6/2026 của UBND xã về việc chuyển giao tài sản công cho phòng Kinh tế xã Bình Gia quản lý theo quy định của pháp luật về đất đai</t>
  </si>
  <si>
    <t>Trạm Thú y</t>
  </si>
  <si>
    <t>Trạm Khuyến nông</t>
  </si>
  <si>
    <t>Trụ sở UBND xã Hoàng Văn Thụ (cũ)</t>
  </si>
  <si>
    <t>Thôn Thuần Như I, xã Bình Gia</t>
  </si>
  <si>
    <t>Trụ sở UBND xã Mông Ân</t>
  </si>
  <si>
    <t>Thôn Nà Vường, xã Bình Gia</t>
  </si>
  <si>
    <t>Điều chuyển theo Quyết định số 640/QĐ-UBND ngày 06/4/2026 của Chủ tịch UBND tỉnh Lạng Sơn . Công văn số 2181/STC-QLG&amp;CS ngày 18/4/2026 của Sở Tài chính đã điều chuyển 1 phần diện tích cho trường PTDTBT và THCS Mông Ân, phần diện tích còn lại giao cho thôn Nà Vường sử dụng làm nhà văn hòa</t>
  </si>
  <si>
    <t>Trụ sở UBND xã Mông Ân (cũ)</t>
  </si>
  <si>
    <t xml:space="preserve">Quyết định số 354/QĐ-UBND  ngày 14/5/2026 quyết định chuyển đổi công năng. Giao thôn Nà Vường làm Khu thể thao thôn. </t>
  </si>
  <si>
    <t>Trụ sở UBND thị trấn Bình Gia (cũ) (điểm gần chợ)</t>
  </si>
  <si>
    <t xml:space="preserve">Quyết định số 354/QĐ-UBND  ngày 14/5/2026 quyết định chuyển đổi công năng. Thôn 2 sử dụng làm nhà văn hoá thôn. </t>
  </si>
  <si>
    <t>Hội trường UBND thị trấn (cũ)</t>
  </si>
  <si>
    <t xml:space="preserve">Quyết định số 354/QĐ-UBND  ngày 14/5/2026 quyết định chuyển đổi công năng. Thôn Trần Hưng Đạo sử dụng làm nhà văn hoá thôn.  </t>
  </si>
  <si>
    <t>Quyết định số 444/QĐ-UBND ngày 18/6/2026 của UBND xã Bình Gia về việc chuyển giao tài sản công cho phòng Kinh tế xã Bình Gia quản lý theo quy định của pháp luật về đất đai</t>
  </si>
  <si>
    <t>Trường THCS Tô Hiệu</t>
  </si>
  <si>
    <t>Trường chính (Trường PTDTBT TH và THCS Mông Ân)</t>
  </si>
  <si>
    <t>Điểm trường Cốc Mặn (Trường PTDTBT TH và THCS Mông Ân)</t>
  </si>
  <si>
    <t>Thôn Cốc Mặn, xã Mông Ân</t>
  </si>
  <si>
    <t>Đất điểm trường Đồng Hương  (Trường PTDTBT TH và THCS Mông Ân)</t>
  </si>
  <si>
    <t>Thôn Đồng Hương, xã Bình Gia</t>
  </si>
  <si>
    <t>Đất điểm trường Nà Cướm (Trường PTDTBT TH và THCS Mông Ân)</t>
  </si>
  <si>
    <t>Thôn Nà Cướm, xã Bình Gia</t>
  </si>
  <si>
    <t>Đất điểm trường Viên Minh (Trường PTDTBT TH và THCS Mông Ân)</t>
  </si>
  <si>
    <t>Thôn Viên Minh, xã Bình Gia</t>
  </si>
  <si>
    <t>Quyết định số 354/QĐ-UBND của UBND xã Bình Gia ngày 14/5/2026 quyết định chuyển đổi công năng</t>
  </si>
  <si>
    <t>Thôn Phai Danh, xã Bình Gia</t>
  </si>
  <si>
    <t>Trường tiểu học Bình Gia</t>
  </si>
  <si>
    <t>Thôn Thẳm Sáng, xã Bình Gia</t>
  </si>
  <si>
    <t xml:space="preserve">Trường chính (Trường Tiểu học Tô Hiệu)
</t>
  </si>
  <si>
    <t xml:space="preserve">Phân trường Pắc Nàng (Trường Tiểu học Tô Hiệu)
</t>
  </si>
  <si>
    <t>Thôn Pác Nàng, xã Bình Gia</t>
  </si>
  <si>
    <t xml:space="preserve">Trường chính (Trường Mầm non Bình Gia)
</t>
  </si>
  <si>
    <t xml:space="preserve">Điểm trường Cam Thủy (Trường Mầm non Bình Gia)
</t>
  </si>
  <si>
    <t>Thôn Cam Thủy, xã Bình Gia</t>
  </si>
  <si>
    <t>Điểm trường Trần Hưng Đạo khu 4 cũ  (Trường Mầm non Bình Gia)</t>
  </si>
  <si>
    <t xml:space="preserve">Trường chính (Trường Mầm non Tô Hiệu)
</t>
  </si>
  <si>
    <t xml:space="preserve">Điểm trường Pác Nàng (Trường Mầm non Tô Hiệu)
</t>
  </si>
  <si>
    <t xml:space="preserve">Trường chính (Trường Mầm non Mông Ân)
</t>
  </si>
  <si>
    <t>Điểm trường Đồng Hương (Trường Mầm non Mông Ân)</t>
  </si>
  <si>
    <t>Điểm trường Nà Cướm (Trường Mầm non Mông Ân)</t>
  </si>
  <si>
    <t>Trường chính  (Trường Mầm non Hoàng Văn Thụ)</t>
  </si>
  <si>
    <t>Thôn Thẳm sáng, xã Bình Gia</t>
  </si>
  <si>
    <t>Điểm trường Bản Phân (Trường Mầm non Hoàng Văn Thụ)</t>
  </si>
  <si>
    <t>Thôn Liên Hợp, xã Bình Gia</t>
  </si>
  <si>
    <t>Quyết định số 354/QĐ-UBND  ngày 14/5/2026 của UBND xã Bình Gia quyết định chuyển đổi công năng</t>
  </si>
  <si>
    <t>Trạm chính (Trạm Y tế Hoàng Văn Thụ cũ) - Trạm Y tế xã Bình Gia</t>
  </si>
  <si>
    <t>Thôn Thuần Như II, xã Bình Gia</t>
  </si>
  <si>
    <t>Điểm Trạm Bình Gia (Trạm Y tế xã Bình Gia)</t>
  </si>
  <si>
    <t>Khối phố  Tân Thành, xã Bình Gia</t>
  </si>
  <si>
    <t>Điểm trạm Mông Ân (Trạm Y tế xã Bình Gia)</t>
  </si>
  <si>
    <t>Trạm y tế thị trấn Bình Gia cũ (điểm gần chợ)</t>
  </si>
  <si>
    <t>Trạm Y tế xã Hoàng Văn Thụ cũ - Trạm Y tế xã Bình Gia</t>
  </si>
  <si>
    <t xml:space="preserve">Quyết định số 443/QĐ-UBND ngày 18/6/2026 của Chủ tịch UBND xã Bình Gia. Điều chuyển cho Văn phòng HĐND và UBND xã để bố trí làm Trung tâm Học tập cộng đồng xã </t>
  </si>
  <si>
    <t>Trạm Y tế xã Mông Ân (cũ)</t>
  </si>
  <si>
    <t xml:space="preserve"> Thôn Nà Vường, xã Bình Gia</t>
  </si>
  <si>
    <t>Cở sở 2 Trung tâm y tế Khu vực Bình  Gia</t>
  </si>
  <si>
    <t>Thôn Ngọc Trí, xã Bình Gia (Bên trái đường ĐT 226 (Km1+00 trái tuyến)</t>
  </si>
  <si>
    <t>Quyết định số 967/QĐ-UBND ngày 28/5/2026  của UBND tỉnh</t>
  </si>
  <si>
    <t>Cở sở 3 Trung tâm y tế Khu vực Bình  Gia</t>
  </si>
  <si>
    <t>Bên phải đường ĐT 226 thôn Ngọc Trí, xã Bình Gia (Km0+950 phải tuyến)</t>
  </si>
  <si>
    <t>Đất trụ sở Đài phát thanh - truyền hình cũ (Đội Văn hóa, Thể thao và Truyền thông khu vực Bình Gia)</t>
  </si>
  <si>
    <t xml:space="preserve">Xã Bình Gia
</t>
  </si>
  <si>
    <t>Đất tháp ăng ten đài PTTH ( Đội Văn hóa, Thể thao và Truyền thông khu vực Bình Gia)</t>
  </si>
  <si>
    <t>Trụ sở Trạm TT và TH trung tâm (Đội Văn hóa, Thể thao và Truyền thông khu vực Bình Gia)</t>
  </si>
  <si>
    <t>Trụ sở Nhà thư viện thôn Tòng Chu 1 (Đội Văn hóa, Thể thao và Truyền thông khu vực Bình Gia)</t>
  </si>
  <si>
    <t>Sân vận động, Nhà thi đấu khối phố 4, Bình Gia ( Đội Văn hóa, Thể thao và Truyền thông khu vực Bình Gia)</t>
  </si>
  <si>
    <t>UBND XÃ TÂN VĂN</t>
  </si>
  <si>
    <t>Trụ sở UBND xã Tân Văn (cũ)</t>
  </si>
  <si>
    <t>Thôn Nà Vước, xã Tân Văn</t>
  </si>
  <si>
    <t xml:space="preserve">Quyết định số 364/QĐ-UBND ngày 19/6/2026 của Chủ tịch UBND xã Tân Văn. Điều chuyển cho Văn phòng HĐND và UBND xã để bố trí làm trụ sở công an xã </t>
  </si>
  <si>
    <t>Trụ sở làm việc của UBND xã Tân Văn (Trụ sở 1 xã Hồng Thái cũ)</t>
  </si>
  <si>
    <t>Thôn Bản Huấn, xã Tân Văn</t>
  </si>
  <si>
    <t>Trụ sở 2 UBND xã Hồng Thái (cũ)</t>
  </si>
  <si>
    <t xml:space="preserve"> Quyết định số 364/QĐ-UBND ngày 19/6/2026 của Chủ tịch UBND xã Tân Văn. Điều chuyển cho Văn phòng HĐND và UBND xã để bố trí làm trụ sở công an xã.</t>
  </si>
  <si>
    <t>Trụ sở làm việc của UBND xã Tân Văn (Sử dụng Nhà văn hoá xã Hồng Thái cũ)</t>
  </si>
  <si>
    <t>Trụ sở UBND xã Bình La (cũ)</t>
  </si>
  <si>
    <t>Thôn Bản Pìoa, xã Tân Văn</t>
  </si>
  <si>
    <t>Quyết định số 364/QĐ-UBND ngày 19/6/2026 của Chủ tịch UBND xã Tân Văn. Điều chuyển cho Văn phòng HĐND và UBND xã để tạm bố trí làm trụ sở ban CHQS xã</t>
  </si>
  <si>
    <t>Nhà văn hoá xã Bình La (cũ)</t>
  </si>
  <si>
    <t xml:space="preserve">Quyết định số 364/QĐ-UBND ngày 19/6/2026 của Chủ tịch UBND xã Tân Văn. Điều chuyển cho Văn phòng HĐND và UBND xã để bố trí làm trụ sở Ban Chỉ huy Quân sự xã </t>
  </si>
  <si>
    <t>Trường THCS Tân Văn</t>
  </si>
  <si>
    <t>Thôn Nà Vước, Xã Tân Văn</t>
  </si>
  <si>
    <t xml:space="preserve">Đất điểm trường chính (Trường Tiểu học Tân Văn)
</t>
  </si>
  <si>
    <t>Thôn Nà Đồng, xã Tân Văn</t>
  </si>
  <si>
    <t xml:space="preserve">Đất điểm trường Trà Lẩu (Trường Tiểu học Tân Văn)
</t>
  </si>
  <si>
    <t>Thôn Trà Lẩu, xã Tân Văn</t>
  </si>
  <si>
    <t xml:space="preserve">Đất điểm trường Nà Dài (Trường Tiểu học Tân Văn)
</t>
  </si>
  <si>
    <t>Thôn Nà Dài, xã Tân Văn</t>
  </si>
  <si>
    <t xml:space="preserve">Điểm trường Bản Đao (Trường Tiểu học Tân Văn)
</t>
  </si>
  <si>
    <t>Thôn Bản Đao, xã Tân Văn</t>
  </si>
  <si>
    <t>Quyết định số 309/QĐ-UBND ngày 26/5/2026 của UBND xã quyết định chuyển đổi công năng</t>
  </si>
  <si>
    <t xml:space="preserve">Đất điểm trường Bản Nâng (Trường Tiểu học Tân Văn)
</t>
  </si>
  <si>
    <t>Thôn Bản Nâng, xã Tân Văn</t>
  </si>
  <si>
    <t xml:space="preserve">Đất điểm trường chính tại thôn Bản Pìoa (Trường PTDTBT Tiểu học và THCS Bình La)
</t>
  </si>
  <si>
    <t xml:space="preserve">Đất điểm trường Bản Khoang (Trường PTDTBT Tiểu học và THCS Bình La)
</t>
  </si>
  <si>
    <t>Thôn Bản Khoang, xã Tân Văn</t>
  </si>
  <si>
    <t xml:space="preserve">Điểm trường Khuổi Luông (Trường PTDTBT Tiểu học và THCS Bình La)
</t>
  </si>
  <si>
    <t>Thôn Khuổi Luông, xã Tân Văn</t>
  </si>
  <si>
    <t xml:space="preserve">Đất điểm trường Cốc Phường (Trường PTDTBT Tiểu học và THCS Bình La)
</t>
  </si>
  <si>
    <t>Thôn Cốc Phường, xã Tân Văn</t>
  </si>
  <si>
    <t>Quyết định số 365/QĐ-UBND ngày 19/6/2026 của UBND xã Tân Văn về việc chuyển giao tài sản công giao phòng Kinh tế quản lý theo pháp luật đất đai.</t>
  </si>
  <si>
    <t xml:space="preserve">Đất điểm trường Bản Pìoa (cũ) (Trường PTDTBT Tiểu học và THCS Bình La)
</t>
  </si>
  <si>
    <t xml:space="preserve">Đất điểm trường chính (Trường PTDTBT Tiểu học và THCS Hồng Thái)
</t>
  </si>
  <si>
    <t xml:space="preserve">Đất điểm Bản Hoay (Mới) (Trường PTDTBT Tiểu học và THCS Hồng Thái)
</t>
  </si>
  <si>
    <t>Thôn Bản Hoay, xã Tân Văn</t>
  </si>
  <si>
    <t xml:space="preserve">Đất điểm trường Bản nghiệc cũ (Bảo Lâm) (Trường PTDTBT Tiểu học và THCS Hồng Thái)
</t>
  </si>
  <si>
    <t>Thôn Bảo Lâm, xã Tân Văn</t>
  </si>
  <si>
    <t xml:space="preserve">Đất điểm trường Nà Khoang (Bảo Lộc)  (Trường PTDTBT Tiểu học và THCS Hồng Thái)
</t>
  </si>
  <si>
    <t>Thôn Bảo Lộc, xã Tân Văn</t>
  </si>
  <si>
    <t xml:space="preserve">Quyết định số 327/QĐ-UBND ngày 25/2/2026 của UBND tỉnh Lạng Sơn. Điều chuyển cho trường Mầm non Hồng Thái  </t>
  </si>
  <si>
    <t xml:space="preserve">Điểm trường Nà Dẳn (Bảo Lộc) (Trường PTDTBT Tiểu học và THCS Hồng Thái)
</t>
  </si>
  <si>
    <t xml:space="preserve">Đất điểm trường Nà Bản (Trường PTDTBT Tiểu học và THCS Hồng Thái)
</t>
  </si>
  <si>
    <t>Thôn Nà Bản, xã Tân Văn</t>
  </si>
  <si>
    <t>Đất điểm trường chính tại thôn Bản Huấn (Trường mầm non Hồng Thái)</t>
  </si>
  <si>
    <t xml:space="preserve">Điểm trường thôn Bảo Lộc (thôn Nà Khoang cũ) (Trường mầm non Hồng Thái)
</t>
  </si>
  <si>
    <t xml:space="preserve">Trường mầm non Hồng Thái (Điểm trường thôn Nà Bản)
</t>
  </si>
  <si>
    <t>Thôn Nà Bản, Tân Văn</t>
  </si>
  <si>
    <t xml:space="preserve">Điểm trường Bản Hoay (Trường mầm non Hồng Thái)
</t>
  </si>
  <si>
    <t>Bản Hoay, Tân Văn</t>
  </si>
  <si>
    <t xml:space="preserve"> Đất điểm trường chính (Trường mầm non Bình La)
</t>
  </si>
  <si>
    <t xml:space="preserve">Đất điểm trường Bản Khoang (Trường mầm non Bình La)
</t>
  </si>
  <si>
    <t xml:space="preserve">Đất điểm trường chính (Trường Mầm non Tân Văn)
</t>
  </si>
  <si>
    <t xml:space="preserve">Đất điểm trường Nà Pái (Trường Mầm non Tân Văn)
</t>
  </si>
  <si>
    <t>Trạm Y tế xã Bình La cũ  (Trạm Y tế xã Tân Văn)</t>
  </si>
  <si>
    <t>Thôn Bản Piòa, xã Tân Văn</t>
  </si>
  <si>
    <t>Trạm chính (Trạm Y tế xã Hồng Thái) - Trạm Y tế xã Tân Văn</t>
  </si>
  <si>
    <t>Điểm trạm Tân Văn  (Trạm Y tế xã Tân Văn)</t>
  </si>
  <si>
    <t>Điểm trạm  Bình La (Trạm Y tế xã Tân Văn)</t>
  </si>
  <si>
    <t>UBND XÃ HỒNG PHONG</t>
  </si>
  <si>
    <t>Đất trụ sở UBND xã Minh Khai (cũ) (Cơ sở 1)</t>
  </si>
  <si>
    <t>Thôn Nà Mạ, xã Hồng Phong</t>
  </si>
  <si>
    <t>Đất trụ sở UBND xã Hồng Phong (Cơ sở 2)</t>
  </si>
  <si>
    <t>Thôn Văn Mịch, xã Hồng Phong</t>
  </si>
  <si>
    <t>Trường PTDTBT THCS Hồng Phong</t>
  </si>
  <si>
    <t>Trường THCS Minh Khai</t>
  </si>
  <si>
    <t>Thôn Nà Nưa, xã Hồng Phong</t>
  </si>
  <si>
    <t xml:space="preserve">Điểm trường Pàn Pẻn (Trường Tiểu học Minh Khai)
</t>
  </si>
  <si>
    <t>Thôn Pàn Pẻn, xã Hồng Phong</t>
  </si>
  <si>
    <t>Quyết định số 201/QĐ-UBND ngày 16/5/2026 của UBND xã Hồng Phong về việc chuyển đổi công năng</t>
  </si>
  <si>
    <t>Thôn Khuổi Con, xã Hồng Phong</t>
  </si>
  <si>
    <t>Thôn Thống Nhất, xã Hồng Phong</t>
  </si>
  <si>
    <t xml:space="preserve">Điểm trường Nà khuông (Trường Tiểu học Minh Khai)
</t>
  </si>
  <si>
    <t xml:space="preserve">Điểm trường Bản Tăn 1 (Trường Tiểu học Minh Khai)
</t>
  </si>
  <si>
    <t>Thôn Bản Tăn,xã Hồng Phong</t>
  </si>
  <si>
    <t xml:space="preserve">Điểm trường Bản Tăn 2 (Trường Tiểu học Minh Khai)
</t>
  </si>
  <si>
    <t>Thôn Bản Tăn, xã Hồng Phong</t>
  </si>
  <si>
    <t>Thôn Văn Can
xã Hồng Phong</t>
  </si>
  <si>
    <t xml:space="preserve">Điểm trường Nà Kít (Trường PTDTBT TH Hồng Phong)
</t>
  </si>
  <si>
    <t>Thôn Nà Kít,
xã Hồng Phong</t>
  </si>
  <si>
    <t xml:space="preserve">Điểm trường Nà Sla (Trường PTDTBT TH Hồng Phong)
</t>
  </si>
  <si>
    <t>Thôn Nà Sla, xã Hồng Phong</t>
  </si>
  <si>
    <t>Thôn Vằng Phya,
xã Hồng Phong</t>
  </si>
  <si>
    <t>Thôn Đoàn Kết,
xã Hồng Phong</t>
  </si>
  <si>
    <t xml:space="preserve">Điểm trường Khuổi Khuy (Trường PTDTBT TH Hồng Phong)
</t>
  </si>
  <si>
    <t>Thôn Khuổi Khuy, xã Hồng Phong</t>
  </si>
  <si>
    <t>Trường chính (Trường Mầm Non Minh Khai)</t>
  </si>
  <si>
    <t>Đất điểm trường Bản Tăn (Trường Mầm Non Minh Khai)</t>
  </si>
  <si>
    <t>Đất điểm trường Phiêng Nưa (Trường Mầm Non Minh Khai)</t>
  </si>
  <si>
    <t xml:space="preserve">Đất điểm trường Nà Khuông (Trường Mầm Non Minh Khai)
</t>
  </si>
  <si>
    <t xml:space="preserve">Điểm trường Khuổi Khuy (Trường Mầm Non Hồng Phong)
</t>
  </si>
  <si>
    <t>Thôn Văn Can,
xã Hồng Phong</t>
  </si>
  <si>
    <t>Thôn Kim Đồng,
xã Hồng Phong</t>
  </si>
  <si>
    <t>Trạm Y tế (điểm trạm Hồng Phong)</t>
  </si>
  <si>
    <t>Thôn Nhất Tiến, xã Hồng Phong</t>
  </si>
  <si>
    <t>Trạm Y tế (điểm trạm Minh Khai - mới)</t>
  </si>
  <si>
    <t>Trạm Y tế (điểm trạm Minh Khai - cũ)</t>
  </si>
  <si>
    <t>Quyết định số 266/QĐ-UBND ngày 18/6/2026 của Chủ tịch UBND xã Hồng phong. Điều chuyển cho UBMTTQ xã làm điểu giao dịch các tổ công tác đoàn thể</t>
  </si>
  <si>
    <t>Trụ sở Trạm truyền hình
Văn Mịch (xã Hồng Phong cũ) ( Đội Văn hóa, Thể thao và Truyền thông khu vực Bình Gia)</t>
  </si>
  <si>
    <t>Xã Hồng Phong</t>
  </si>
  <si>
    <t>UBND XÃ HOA THÁM</t>
  </si>
  <si>
    <t>Văn phòng HĐND và UBND xã Hoa Thám (cơ sở 1)</t>
  </si>
  <si>
    <t>Thôn Bản Chu, xã Hoa Thám</t>
  </si>
  <si>
    <t>Văn phòng HĐND và UBND xã Hoa Thám (cơ sở 2)</t>
  </si>
  <si>
    <t>Thôn Nà Pàn, xã Hoa Thám</t>
  </si>
  <si>
    <t>Trường PTDTBT THCS Hoa Thám</t>
  </si>
  <si>
    <t xml:space="preserve">Điểm trường Pác Buông (Trường PTDTBT THCS Hưng Đạo)
</t>
  </si>
  <si>
    <t>Thôn Nà Bưa, xã Hoa Thám</t>
  </si>
  <si>
    <t>Quyết định số 838/QĐ-UBND ngày 20/5/2026  của UBND xã Hoa Thám chuyển đổi công năng</t>
  </si>
  <si>
    <t xml:space="preserve">Điểm trường Tấu Lặp (Trường PTDTBT THCS Hưng Đạo)
</t>
  </si>
  <si>
    <t>Thôn Pác Khiếc, xã Hoa Thám</t>
  </si>
  <si>
    <t>Thôn Bản Thẳm, xã Hoa Thám.</t>
  </si>
  <si>
    <t>Thôn Đội I, xã Hoa Thám</t>
  </si>
  <si>
    <t>Thôn Đội Cấn II, xã Hoa Thám</t>
  </si>
  <si>
    <t xml:space="preserve">Điểm trường Cảo Chang (Đội Cấn 2) (Trường PTDTBT TH Hoa Thám)
</t>
  </si>
  <si>
    <t>Thôn Bản Nghĩu, xxã Hoa Thám</t>
  </si>
  <si>
    <t>Thôn Nà Ma, xã Hoa Thám</t>
  </si>
  <si>
    <t>Thôn Khuổi Táo, xã Hoa Thám</t>
  </si>
  <si>
    <t>Trường PTDTBT TH Vĩnh Quang</t>
  </si>
  <si>
    <t>Thôn Vĩnh Quang, xã Hoa Thám</t>
  </si>
  <si>
    <t>Thôn Bản Thảm, xã Hoa Thám</t>
  </si>
  <si>
    <t>Điểm trường Đội Cấn I (Trường Mầm non xã Hoa Thám )</t>
  </si>
  <si>
    <t>Thôn Đội Cấn I, xã Hoa Thám</t>
  </si>
  <si>
    <t xml:space="preserve">Điểm trường Bản Pìn (Trường Mầm non xã Hoa Thám)
</t>
  </si>
  <si>
    <t>Thôn Pản Pìn, xã Hoa Thám</t>
  </si>
  <si>
    <t>Trạm chính - Trạm Y tế xã Hoa Thám</t>
  </si>
  <si>
    <t>Thôn Nà Phàn, xã Hoa Thám</t>
  </si>
  <si>
    <t>Điểm trạm Hưng Đạo - Trạm Y tế xã Hoa Thám</t>
  </si>
  <si>
    <t>Trạm Y tế xã Hoa Thám cũ - Trạm Y tế xã Hoa Thám</t>
  </si>
  <si>
    <t>Trạm Y tế xã Hưng Đạo cũ - Trạm Y tế xã Hoa Thám</t>
  </si>
  <si>
    <t xml:space="preserve">Quyết định số 1051/QĐ-UBND ngày 18/6/2026 của Chủ tịch UBND xã Hoa Thám. Điều chuyển cho Văn phòng HĐND và UBND xã để bố trí tạm thời trụ sở Ban Chỉ huy Quân sự xã </t>
  </si>
  <si>
    <t>UBND XÃ QUÝ HÒA</t>
  </si>
  <si>
    <t>Trụ sở UBND xã Quý Hòa</t>
  </si>
  <si>
    <t>Thôn Khuổi Lùng, xã Quý Hòa</t>
  </si>
  <si>
    <t>Trụ sở UBND xã Vĩnh Yên (cũ)</t>
  </si>
  <si>
    <t>Thôn Vằng Mần, xã Quý Hòa</t>
  </si>
  <si>
    <t xml:space="preserve">Quyết định số 341/QD-UBND ngày 18/6/2026 của Chủ tịch UBND xã Quý Hoà. Điều chuyển cho Văn phòng HĐND và UBND xã để tạm bố trí làm trụ sở ban CHQS xã </t>
  </si>
  <si>
    <t>Thôn Khuổi Luông, xã Quý Hòa</t>
  </si>
  <si>
    <t>Thôn Nà Kéo, xã Quý Hòa</t>
  </si>
  <si>
    <t>Thôn Khuổi Ngành, xã Quý Hòa</t>
  </si>
  <si>
    <t>Quyết định số 234/QĐ-UBND ngày 29/5/2026 của UBND xã Qúy Hòa về việc chuyển đổi công năng</t>
  </si>
  <si>
    <t>Thôn Nà Lùng, xã Quý Hòa</t>
  </si>
  <si>
    <t>Điểm trường trung tâm (Trường Mầm non Quý Hòa)</t>
  </si>
  <si>
    <t>Trạm y tế xã Quý Hòa (cũ)</t>
  </si>
  <si>
    <t>Quyết định số 234/QĐ-UBND ngày 29/5/2026 của UBND xã Qúy Hòa về việc chuyển giao tài sản công cho phòng Kinh tế xã Qúy Hòa quản lý theo quy định của pháp luật về đất đai</t>
  </si>
  <si>
    <t>Trạm y tế xã Quý Hòa (trạm chính)</t>
  </si>
  <si>
    <t>Trạm y tế xã Quý Hòa (Điểm trạm Vĩnh Yên)</t>
  </si>
  <si>
    <t>UBND XÃ THIỆN HÒA</t>
  </si>
  <si>
    <t>Trụ sở UBND xã Thiện Hòa</t>
  </si>
  <si>
    <t>Thôn Ba Biển, xã Thiện Hòa</t>
  </si>
  <si>
    <t>Trụ sở UBND xã Yên Lỗ (cũ)</t>
  </si>
  <si>
    <t>Thôn Bản Mè, xã Thiện Hòa</t>
  </si>
  <si>
    <t xml:space="preserve">Ngày 17/4/2026 UBND xã đã tổ chức bàn giao cho trường PTDTBT THCS Yên Lỗ sử dụng  làm nhà bán trú học sinh </t>
  </si>
  <si>
    <t>Trường PTDTBT THCS Thiện Hòa</t>
  </si>
  <si>
    <t>Trường PTDTBT THCS Yên Lỗ</t>
  </si>
  <si>
    <t>Thôn Nà Đảng, xã Thiện Hòa</t>
  </si>
  <si>
    <t>Thôn Nà Tàn, xã Thiện Hòa</t>
  </si>
  <si>
    <t xml:space="preserve">Thôn Lân Luông, xã Thiện Hòa </t>
  </si>
  <si>
    <t>Thôn Thâm Khôn, xã Thiện Hòa</t>
  </si>
  <si>
    <t xml:space="preserve">Quyết định số 286/QĐ-UBND ngày 18/6/2026 của Chủ tịch UBND xã Thiện Hoà. Điều chuyển cho Văn phòng HĐND và UBND xã để tạm bố trí làm trụ sở ban CHQS xã </t>
  </si>
  <si>
    <t>Thôn Yên Hùng, xã Thiện Hòa</t>
  </si>
  <si>
    <t xml:space="preserve">Quyết định số 265/QĐ-UBND ngày 28/5/2026 của UBND xã Thiện Hòa về việc chuyển đổi công năng </t>
  </si>
  <si>
    <t>Điểm trường Khuổi Nà (Trường PTDTBT Tiểu học Thiện Hòa)</t>
  </si>
  <si>
    <t>Điểm trường Nà Lẹng (Trường PTDTBT Tiểu học Thiện Hòa)</t>
  </si>
  <si>
    <t>Thôn Nà Lẹng, xã Thiện Hòa</t>
  </si>
  <si>
    <t>Quyết định số 289/QĐ- UBND ngày 18/6/2026 của UBND xã Thiện Hòa về việc chuyển giao tài sản công cho phòng Kinh tế xã Thiện Hòa quản lý theo quy định của pháp luật về đất đai</t>
  </si>
  <si>
    <t>Thôn Khuổi Chặng, xã Thiện Hòa</t>
  </si>
  <si>
    <t>Thôn Khuổi Mè, xã Thiện Hòa</t>
  </si>
  <si>
    <t>Thôn Bản Pe, xã Thiện Hòa</t>
  </si>
  <si>
    <t>Thôn Nà Tồng, xã Thiện Hòa</t>
  </si>
  <si>
    <t>Thôn Khuổi Sắp, xã Thiện Hòa</t>
  </si>
  <si>
    <t>Trường chính (Trường Mầm non Thiện Hòa)</t>
  </si>
  <si>
    <t>Thôn Lân Luông, xã Thiện Hòa</t>
  </si>
  <si>
    <t>Quyết định số 265/QĐ-UBND ngày 28/5/2026 của UBND xã Thiện Hòa về việc chuyển đổi công năng. Hiện đang sử dụng chung thửa đất với Điểm trường TH Yên Hùng tại GCNQSDĐ số H962294 do UBND tỉnh cấp ngày 10/9/1997</t>
  </si>
  <si>
    <t xml:space="preserve">Quyết định số 265/QĐ-UBND ngày 28/5/2026 của UBND xã Thiện Hòa về việc chuyển đổi công năng. Hiện đang sử dụng chung thửa đất với Điểm trường TH Thâm Khôn tại GCNQSDĐ số H962290  do UBND tỉnh cấp ngày 16/9/1997   </t>
  </si>
  <si>
    <t>Thôn Nà Quãng, xã Thiện Hòa</t>
  </si>
  <si>
    <t>Điểm trường Mầm non Thâm Đình (Trường Mầm non Yên Lỗ)</t>
  </si>
  <si>
    <t>Thôn Pò Mầm, xã Thiện Hòa</t>
  </si>
  <si>
    <t>Trạm chính - Trạm Y tế xã Thiện Hòa</t>
  </si>
  <si>
    <t>Điểm trạm Yên Lỗ   - Trạm Y tế xã Thiện Hòa</t>
  </si>
  <si>
    <t>Trạm y tế xã Yên Lỗ (cũ)</t>
  </si>
  <si>
    <t>Đã điều chuyển cho Trường PTDTBT Tiểu học Yên Lỗ quản lý, sử dụng (giữ lại tiếp tục sử dụng) tại Quyết định số 2901/QĐ-UBND ngày 31/12/2025 của Chủ tịch UBND tỉnh</t>
  </si>
  <si>
    <t>UBND XÃ THIỆN THUẬT</t>
  </si>
  <si>
    <t>UBND xã Thiện Thuật (cũ) sau sáp nhập là xã Thiện Thuật</t>
  </si>
  <si>
    <t>Thôn Pác Khuông, xã Thiện Thuật</t>
  </si>
  <si>
    <t>Trụ sở UBND xã Quang Trung cũ (trụ sở cũ)</t>
  </si>
  <si>
    <t>Thôn Nà Tèo, 
Xã Thiện Thuật</t>
  </si>
  <si>
    <t xml:space="preserve"> Quyết định số 802/QĐ-UBND ngày 05/5/2026 của UBND tỉnh về việc điều chuyển tài sản công là các cơ sở nhà đất, trên địa bàn xã Thiện Thuật. Biên bản bàn giao ngày 26/5/2026</t>
  </si>
  <si>
    <t>Trụ sở UBND xã Quang Trung cũ (trụ sở mới)</t>
  </si>
  <si>
    <t>Quyết định số 802/QĐ-UBND ngày 05/5/2026 của UBND tỉnh về việc điều chuyển tài sản công là các cơ sở nhà đất, trên địa bàn xã Thiện Thuật. -Biên bản bàn giao ngày 26/5/2027</t>
  </si>
  <si>
    <t>Trường PTDTBT THCS Thiện Thuật</t>
  </si>
  <si>
    <t xml:space="preserve">Thôn Nà Mèo, xã Thiện Long </t>
  </si>
  <si>
    <t>Thôn Khuổi Lù, xã Thiện Thuật</t>
  </si>
  <si>
    <t>Thôn Bản Chúc, xã Thiện Thuật</t>
  </si>
  <si>
    <t>Thôn Khuổi 
Cưởm, xã Thiện Thuật</t>
  </si>
  <si>
    <t>Thôn Khuổi Hắp, xã Thiện Thuật</t>
  </si>
  <si>
    <t>Thôn Pác Luống, xã Thiện Thuật</t>
  </si>
  <si>
    <t>Thôn Pò Sè, xã Thiện Thuật</t>
  </si>
  <si>
    <t>Quyết định số 335/QĐ-UBND ngày 20/5/2026  của UBND xã Thiện Thuật chuyển đổi công năng</t>
  </si>
  <si>
    <t>Thôn Khuổi Hẩu, xã Thiện Thuật</t>
  </si>
  <si>
    <t>Thôn Bản Quần, 
xã Thiện Thuật</t>
  </si>
  <si>
    <t>Thôn pắc Giắm, 
xã Thiện Thuật</t>
  </si>
  <si>
    <t>Thôn Mò Mè, 
xã Thiện Thuật</t>
  </si>
  <si>
    <t>Thôn Bản Quần, xã Thiện Thuật</t>
  </si>
  <si>
    <t>Thôn Nà Tồng, xã Thiện Thuật</t>
  </si>
  <si>
    <t>Thôn Pác Giắm, xã Thiện Thuật</t>
  </si>
  <si>
    <t>Thôn Khuổi Cưởm, xã Thiện Thuật</t>
  </si>
  <si>
    <t>Điểm trường Pác Luống</t>
  </si>
  <si>
    <t>Thôn Khuổi Thoong, xã Thiện Thuật</t>
  </si>
  <si>
    <t>Điểm trường Khuổi Y (Trường Mầm non Thiện Thuật)</t>
  </si>
  <si>
    <t>Thôn Khuổi Y, xã Thiện Thuật</t>
  </si>
  <si>
    <t>Trạm chính  - Trạm Y tế xã Thiện Thuật</t>
  </si>
  <si>
    <t>Pác Khuông, xã Thiệt Thuật</t>
  </si>
  <si>
    <t>Điểm trạm Quang Trung - Trạm Y tế xã Thiện Thuật</t>
  </si>
  <si>
    <t>Nà Tèo, xã Thiện Thuật</t>
  </si>
  <si>
    <t>Trạm Y tế xã Thiện Thuật cũ - Trạm Y tế xã Thiện Thuật</t>
  </si>
  <si>
    <t>Xã Thiện Thuật</t>
  </si>
  <si>
    <t>UBND XÃ THIỆN LONG</t>
  </si>
  <si>
    <t xml:space="preserve"> Trụ sở UBND xã Thiện Long (cũ)</t>
  </si>
  <si>
    <t>Thôn Bắc Hóa, xã Thiện Long</t>
  </si>
  <si>
    <t xml:space="preserve"> Trụ sở UBND xã Tân Hòa (cũ)</t>
  </si>
  <si>
    <t>Thôn Tân Tiến, xã Thiện Long</t>
  </si>
  <si>
    <t>Thôn Tà Chu, xã Thiện Long</t>
  </si>
  <si>
    <t>Trường PTDTBT THCS Thiện Long</t>
  </si>
  <si>
    <t>Trường PTDTBT THCS Hòa Bình</t>
  </si>
  <si>
    <t>Trường chính (thửa 02) (Trường PTDTBT TH&amp;THCS Tân Hòa)</t>
  </si>
  <si>
    <t>Thôn Hợp Thành, xã Thiện Long</t>
  </si>
  <si>
    <t>Thôn Khuổi Bổng, xã Thiện Long</t>
  </si>
  <si>
    <t>Điểm trường Mạy Deng  (Trường PTDTBT TH&amp;THCS Tân Hòa)</t>
  </si>
  <si>
    <t xml:space="preserve">Quyết định số 286/QĐ-UBND ngày 26/5/2026 của UBND xã chuyển đổi công năng </t>
  </si>
  <si>
    <t>Thôn Khuổi Nà, xã Thiện Long</t>
  </si>
  <si>
    <t xml:space="preserve">Thôn Nà Mèo xã Thiện Long </t>
  </si>
  <si>
    <t xml:space="preserve">Đã được thu hồi theo Quyết định số 2384/QĐ-UBND ngày 07/11/2025 của Chủ tịch UBND tỉnh </t>
  </si>
  <si>
    <t>Thôn Nà Mèo xã Thiện Long</t>
  </si>
  <si>
    <t>Thôn Bản Duộc xã Thiện Long</t>
  </si>
  <si>
    <t>Thôn Khuổi Nhuần xã Thiện Long</t>
  </si>
  <si>
    <t>Quyết định số 286/QĐ-UBND ngày 26/5/2026 của UBND xã chuyển đổi công năng làm điểm sinh hoạt cộng đồng</t>
  </si>
  <si>
    <t>Điểm trường Khuổi Khinh Cũ (Trường PTDTBT TH Hòa Bình)</t>
  </si>
  <si>
    <t>Thôn Tồng Nộc, xã Thiện Long</t>
  </si>
  <si>
    <t>Thôn Nà Lù, xã Thiện Long</t>
  </si>
  <si>
    <t>Thôn Khuổi Hẩu,  xã Thiện Long</t>
  </si>
  <si>
    <t>Điểm trường Ca Siều mảnh 1 (Trường PTDTBT TH Thiện Long)</t>
  </si>
  <si>
    <t>Thôn Thanh Bình,  xã Thiện Long</t>
  </si>
  <si>
    <t xml:space="preserve">Thôn Nà Mèo Xã Thiện Long </t>
  </si>
  <si>
    <t>Điểm Trường Bản Duộc (Trường Mầm non Hòa Bình)</t>
  </si>
  <si>
    <t xml:space="preserve">Thôn Bản Duộc Xã Thiện Long </t>
  </si>
  <si>
    <t xml:space="preserve">Thôn Tà Chu Xã Thiện Long </t>
  </si>
  <si>
    <t xml:space="preserve">Quyết định số 335/QĐ-UBND ngày 19/6/2026 của Chủ tịch UBND xã Thiện Long. Điều chuyển cho Văn phòng HĐND và UBND xã để tạm bố trí làm trụ sở ban CHQS xã </t>
  </si>
  <si>
    <t>Thôn Nà Mèo Xã Thiện Long</t>
  </si>
  <si>
    <t>Thôn Khuổi Kiếc, xã Thiện Long</t>
  </si>
  <si>
    <t>Trạm  chính (Trạm Y tế xã Hòa Bình cũ) - Trạm Y tế xã Thiện Long</t>
  </si>
  <si>
    <t>Tà Chu, xã Thiện Long</t>
  </si>
  <si>
    <t>Điểm trạm Thiện Long - Trạm Y tế xã Thiện Long</t>
  </si>
  <si>
    <t>Điểm trạm Tân Hòa  - Trạm Y tế xã Thiện Long</t>
  </si>
  <si>
    <t>Trạm Y tế xã Tân Hòa (cũ)  - Trạm Y tế xã Thiện Long</t>
  </si>
  <si>
    <t>Xử lý theo quy định của Luật Đất đai. Dự kiến sẽ thu hồi do nằm trong quy hoạch xây dựng tuyến đường ĐH 65</t>
  </si>
  <si>
    <t>UBND XÃ VŨ LĂNG</t>
  </si>
  <si>
    <t>Trụ sở HĐND và UBND xã Vũ Lăng (sử dụng trụ sở UBND xã Vũ Lăng (cũ))</t>
  </si>
  <si>
    <t>Trụ sở Đảng ủy, khối đoàn thể xã Vũ Lăng (sử dụng Trụ sở UBND Tân Hương (cũ))</t>
  </si>
  <si>
    <t>Thôn Đon Úy, xã Vũ Lăng</t>
  </si>
  <si>
    <t>Trụ sở UBND Chiêu Vũ (cũ) (Ban chỉ huy quân sự xã sử dụng)</t>
  </si>
  <si>
    <t>Thôn Bình Thượng, xã Vũ Lăng</t>
  </si>
  <si>
    <t>Trụ sở UBND Tân Lập (cũ)</t>
  </si>
  <si>
    <t>Thôn Nà Nâm, xã Vũ Lăng</t>
  </si>
  <si>
    <t>Quyết định 2384/QĐ-UBND ngày 07/11/2025 của UBND tỉnh (Công an xã Vũ Lăng tạm sử dụng)</t>
  </si>
  <si>
    <t>Trường THCS Vũ Lăng</t>
  </si>
  <si>
    <t>Trường chính (Trường THCS Tân Lập)</t>
  </si>
  <si>
    <t>Khu nhà cấp IV (giai đoạn trước Công an xã Tân Lập (cũ) sử dụng làm nhà công vụ) (Trường THCS Tân Lập)</t>
  </si>
  <si>
    <t>Trường chính (Trường TH&amp;THCS Tân Hương)</t>
  </si>
  <si>
    <t>Điểm trường thôn Nam Hương 1 (Trường TH&amp;THCS Tân Hương)</t>
  </si>
  <si>
    <t>Thôn Nam Hương 1, xã Vũ Lăng</t>
  </si>
  <si>
    <t>Điểm trường thôn Nam Hương 2 (Trường TH&amp;THCS Tân Hương)</t>
  </si>
  <si>
    <t>Thôn Nam Hương 2, xã Vũ Lăng</t>
  </si>
  <si>
    <t>Trường chính (Trường TH và THCS Chiêu Vũ)</t>
  </si>
  <si>
    <t>Điểm trường Bình Hạ (Trường TH và THCS Chiêu Vũ)</t>
  </si>
  <si>
    <t>Thôn Bình Hạ, xã Vũ Lăng</t>
  </si>
  <si>
    <t>Điểm trường thôn Tân Kỳ (Trường TH và THCS Chiêu Vũ)</t>
  </si>
  <si>
    <t>Thôn Tân Kỳ, xã Vũ Lăng</t>
  </si>
  <si>
    <t>Trường chính: thôn Tràng Sơn (Trường Tiểu học 1 xã Vũ Lăng)</t>
  </si>
  <si>
    <t>Điểm trường thôn Sông Hóa (Trường Tiểu học 1 xã Vũ Lăng)</t>
  </si>
  <si>
    <t>Thôn Sông Hóa 1, xã Vũ Lăng</t>
  </si>
  <si>
    <t>Điểm trường Làng Dọc 2 (Trường Tiểu học 1 xã Vũ Lăng)</t>
  </si>
  <si>
    <t>Thôn Làng Dọc, xã Vũ Lăng</t>
  </si>
  <si>
    <t>Trường chính (Trường Tiểu học 2 xã Vũ Lăng)</t>
  </si>
  <si>
    <t>Thôn Thanh Yên, xã Vũ Lăng</t>
  </si>
  <si>
    <t>Giữ lại tiếp tục sử dụng, điều chuyển 1 phần diện tích cho Trường Mầm non Vũ Lăng</t>
  </si>
  <si>
    <t>Điểm trường Bảo Thanh (Trường Tiểu học 2 xã Vũ Lăng)</t>
  </si>
  <si>
    <t>Thôn Bảo Thanh, xã Vũ Lăng</t>
  </si>
  <si>
    <t>Điểm trường Bản Luông (Trường Tiểu học 2 xã Vũ Lăng)</t>
  </si>
  <si>
    <t>Thôn Bản Luông, xã Vũ Lăng</t>
  </si>
  <si>
    <t>Hiện tại có lớp học của trường Mầm non đã xây dựng trên diện tích đất tại điểm trường Bản Luông của trường Trường TH2 Vũ Lăng, ghép 02 thửa thành 01 thửa và cấp lại GCNQSDĐ đúng với tên của cơ sở giáo dục</t>
  </si>
  <si>
    <t>Trường chính (Trường Tiểu học Tân Lập)</t>
  </si>
  <si>
    <t>Điểm trường thôn Nà Yêu (Trường Tiểu học Tân Lập)</t>
  </si>
  <si>
    <t>Thôn Nà Yêu, xã Vũ Lăng</t>
  </si>
  <si>
    <t>Thôn Nà Yêu đã xây dựng nhà văn hoá</t>
  </si>
  <si>
    <t>Trường Mầm non Chiêu Vũ</t>
  </si>
  <si>
    <t>Thôn Táp Già, xã Vũ Lăng</t>
  </si>
  <si>
    <t>Trường chính (Trường Mầm non xã Tân Hương)</t>
  </si>
  <si>
    <t>Thôn Cầu Hin, xã Vũ Lăng</t>
  </si>
  <si>
    <t>Điểm trường Mỏ Rẹ (Trường Mầm non xã Tân Hương)</t>
  </si>
  <si>
    <t>Trường chính (Trường Mầm non xã Tân Lập)</t>
  </si>
  <si>
    <t>Trường chính (Trường Mầm non xã Vũ Lăng)</t>
  </si>
  <si>
    <t>Điểm trường thôn Sông Hóa (Trường Mầm non xã Vũ Lăng)</t>
  </si>
  <si>
    <t>Điểm trường thôn Bảo Luân (Trường Mầm non xã Vũ Lăng)</t>
  </si>
  <si>
    <t>Điểm trường thôn Thanh Yên (Trường Mầm non xã Vũ Lăng)</t>
  </si>
  <si>
    <t>Thôn Thanh Yên 1, xã Vũ Lăng</t>
  </si>
  <si>
    <t>Điểm trường Bản Luông (Trường Mầm non xã Vũ Lăng)</t>
  </si>
  <si>
    <t>Điểm trường thôn Bản Đắc (Trường Mầm non xã Vũ Lăng)</t>
  </si>
  <si>
    <t>Trạm Y tế xã Tân Hương (Trạm Y tế xã Vũ Lăng)</t>
  </si>
  <si>
    <t>Quyết định 869/QĐ-UBND ngày 15/5/2026 của UBND tỉnh về việc điều chuyển sang cho VP Đảng ủy xã Vũ Lăng quản lý, xử lý, sử dụng</t>
  </si>
  <si>
    <t>UBND XÃ HƯNG VŨ</t>
  </si>
  <si>
    <t>Trụ sở làm việc UBND xã Trấn Yên Khu I (cũ)</t>
  </si>
  <si>
    <t>Thôn Láng Nàng, xã Hưng Vũ</t>
  </si>
  <si>
    <t>Quyết định 2384/QĐ-UBND ngày 07/11/2025 của UBND tỉnh (Công an xã Hưng Vũ tạm sử dụng)</t>
  </si>
  <si>
    <t>Trụ sở Đảng ủy xã Hưng Vũ (sử dụng Trụ sở làm việc UBND xã Trấn Yên Khu II cũ)</t>
  </si>
  <si>
    <t>Trụ sở UBND xã Hưng Vũ (sử dụng trụ sở UBND xã Hưng Vũ (cũ))</t>
  </si>
  <si>
    <t>Thôn Mỏ Nhài, xã Hưng Vũ</t>
  </si>
  <si>
    <t>Trường THCS Hưng Vũ</t>
  </si>
  <si>
    <t>Điểm Trường chính (Trường PTDTBT Tiểu học 2 Trấn Yên)</t>
  </si>
  <si>
    <t>Thôn Làng Thẳm, xã Hưng Vũ</t>
  </si>
  <si>
    <t>Điểm trường Nà Kéo (Trường PTDTBT Tiểu học 2 Trấn Yên)</t>
  </si>
  <si>
    <t>Xóm Nà Kéo, Thôn Pá Ó, xã Hưng Vũ</t>
  </si>
  <si>
    <t>Điểm trường Pá Ó (Trường PTDTBT Tiểu học 2 Trấn Yên)</t>
  </si>
  <si>
    <t>Xóm Pá Ó, Thôn Pá Ó, xã Hưng Vũ</t>
  </si>
  <si>
    <t>Điểm trường Noóc Mò (Trường PTDTBT Tiểu học 2 Trấn Yên)</t>
  </si>
  <si>
    <t>Thôn Noóc Nò, xã Hưng Vũ</t>
  </si>
  <si>
    <t>Trường THCS Trấn Yên</t>
  </si>
  <si>
    <t>Thôn Táng Nàng, xã Hưng Vũ</t>
  </si>
  <si>
    <t>Điểm trường chính (Trường Mầm Non Trấn Yên)</t>
  </si>
  <si>
    <t>Thôn Làng Giáo, xã Hưng Vũ</t>
  </si>
  <si>
    <t>Điểm trường Nà Kéo (Trường Mầm Non Trấn Yên)</t>
  </si>
  <si>
    <t>Điểm trường xây trên đất của trường PTDTBT Tiểu học 2 Trấn Yên (GCNQSDĐ số BP 195308 ngày 16/01/2014)</t>
  </si>
  <si>
    <t>Điểm trường Pá Ó (Trường Mầm Non Trấn Yên)</t>
  </si>
  <si>
    <t>Điểm trường xây trên đất của trường PTDTBT Tiểu học 2 Trấn Yên (GCNQSDĐ số BP195310 ngày 16/01/2014)</t>
  </si>
  <si>
    <t>Điểm trường Làng Thẳm (Trường Mầm Non Trấn Yên)</t>
  </si>
  <si>
    <t xml:space="preserve">Điểm trường xây trên đất của trường PTDTBT Tiểu học 2 Trấn Yên </t>
  </si>
  <si>
    <t>Điểm trường Lân Cà (Trường Mầm Non Trấn Yên)</t>
  </si>
  <si>
    <t>Thôn Lân Cà, xã Hưng Vũ</t>
  </si>
  <si>
    <t>Lớp học xây trên đất sinh hoạt cộng đồng do xã quản lý. Chưa được cấp GCNQSDĐ</t>
  </si>
  <si>
    <t>Điểm trường Lân Cà - Lân Hoèn (Trường Mầm Non Trấn Yên)</t>
  </si>
  <si>
    <t>Thôn Lân Cà - Lân Hoèn, xã Hưng Vũ</t>
  </si>
  <si>
    <t>Điểm trường Noóc Mò (Trường Mầm Non Trấn Yên)</t>
  </si>
  <si>
    <t>Điểm trường chính (Trường PTDTBT TH 1 Trấn Yên)</t>
  </si>
  <si>
    <t>Thôn Làng Mỏ, xã Hưng Vũ</t>
  </si>
  <si>
    <t>Điểm trường Lân Cà (Trường PTDTBT TH 1 Trấn Yên)</t>
  </si>
  <si>
    <t>Điểm trường Lân Cà- Lân Hoèn (Trường PTDTBT TH 1 Trấn Yên)</t>
  </si>
  <si>
    <t>Trường chính (Trường Mầm Non Hưng Vũ)</t>
  </si>
  <si>
    <t>Thôn Minh Đán, xã Hưng Vũ</t>
  </si>
  <si>
    <t>Điểm trường Tam Hoa (Trường Mầm Non Hưng Vũ)</t>
  </si>
  <si>
    <t>Thôn Nà Nuầy, xã Hưng Vũ</t>
  </si>
  <si>
    <t>Điểm trường Mỏ Nhài (Trường Mầm Non Hưng Vũ)</t>
  </si>
  <si>
    <t>Điểm trường chính (Trường Tiểu Học Hưng Vũ)</t>
  </si>
  <si>
    <t>Thôn Nông Lục, xã Hưng Vũ</t>
  </si>
  <si>
    <t>Phân trường Tam Hoa (Trường Tiểu Học Hưng Vũ)</t>
  </si>
  <si>
    <t>Thôn An Ninh I, xã Hưng Vũ (cũ)</t>
  </si>
  <si>
    <t>Trạm chính ( Trạm Y tế xã Trấn Yên cũ) - Trạm Y tế xã Hưng Vũ</t>
  </si>
  <si>
    <t>Điểm trạm Hưng Vũ (Trạm Y tế xã Hưng Vũ)</t>
  </si>
  <si>
    <t>Trạm  chính (Trạm Y tế xã Vũ Lăng)</t>
  </si>
  <si>
    <t>Thôn Tràng Sơn, xã Hưng Vũ</t>
  </si>
  <si>
    <t>Điểm trạm Tân Lập (Trạm Y tế xã Vũ Lăng)</t>
  </si>
  <si>
    <t>Thôn Nà Nâm, xã Hưng Vũ</t>
  </si>
  <si>
    <t>Điểm trạm Chiêu Vũ (Trạm Y tế xã Vũ Lăng)</t>
  </si>
  <si>
    <t>Thôn Bình Thượng, xã Hưng Vũ</t>
  </si>
  <si>
    <t>UBND XÃ VŨ LỄ</t>
  </si>
  <si>
    <t>Trụ sở UBND xã Vũ Lễ (UBND xã Chiến Thắng trước sắp xếp)</t>
  </si>
  <si>
    <t>Thôn Hồng Minh, xã Vũ Lễ</t>
  </si>
  <si>
    <t>Trụ sở Ban chỉ huy quân sự xã (sử dụng trụ sở UBND xã Vũ Sơn (cũ))</t>
  </si>
  <si>
    <t>Thôn Nà Danh, xã Vũ Lễ</t>
  </si>
  <si>
    <t>Trụ sở UBND xã Vũ Sơn (cũ)</t>
  </si>
  <si>
    <t>Trụ sở UBND xã Vũ Lễ (trước sắp xếp)</t>
  </si>
  <si>
    <t>Quyết định 2384/QĐ-UBND ngày 07/11/2025 của UBND tỉnh (Công an xã Vũ Lễ tạm sử dụng)</t>
  </si>
  <si>
    <t>Trường chính (Trường TH&amp;THCS Chiến Thắng)</t>
  </si>
  <si>
    <t>Phân trường Pá Te (Trường TH&amp;THCS Chiến Thắng)</t>
  </si>
  <si>
    <t>Thôn Pá Te, xã Vũ Lễ</t>
  </si>
  <si>
    <t>Trường THCS Vũ Sơn</t>
  </si>
  <si>
    <t>Trường THCS Vũ Lễ</t>
  </si>
  <si>
    <t>Trường chính-Khu 1 thôn Vũ Lâm (Trường Tiểu học Vũ Lễ)</t>
  </si>
  <si>
    <t>Trường chính-Khu 2 Thôn Kha Hạ (Trường Tiểu học Vũ Lễ)</t>
  </si>
  <si>
    <t xml:space="preserve">Thôn Kha Hạ, xã Vũ Lễ </t>
  </si>
  <si>
    <t>Điểm trường thôn Quang Tiến (Trường Tiểu học Vũ Lễ)</t>
  </si>
  <si>
    <t xml:space="preserve">Thôn Quang Tiến, xã Vũ Lễ </t>
  </si>
  <si>
    <t>Điểm trường Thống Nhất (Trường Tiểu học Vũ Lễ)</t>
  </si>
  <si>
    <t>Thôn Thống Nhất, xã Vũ Lễ</t>
  </si>
  <si>
    <t>Điểm trường Lân Kẽm (Trường Tiểu học Vũ Lễ)</t>
  </si>
  <si>
    <t xml:space="preserve">Thôn Lân Kẽm, xã Vũ Lễ </t>
  </si>
  <si>
    <t>Điểm trường chính (Trường Tiểu học Vũ Sơn)</t>
  </si>
  <si>
    <t>Thôn Nà danh, xã Vũ Lễ</t>
  </si>
  <si>
    <t>Điểm trường Phúc Tiến-Khu 1 (Trường Tiểu học Vũ Sơn)</t>
  </si>
  <si>
    <t xml:space="preserve">Thôn Phúc Tiến, xã Vũ Lễ </t>
  </si>
  <si>
    <t>Điểm trường Phúc Tiến-Khu 2 (Trường Tiểu học Vũ Sơn)</t>
  </si>
  <si>
    <t>Điểm Lân Bác (Trường Tiểu học Vũ Sơn)</t>
  </si>
  <si>
    <t xml:space="preserve">Thôn Nà Qué, xã Vũ Lễ </t>
  </si>
  <si>
    <t>Trường chính (Trường mầm non Chiến Thắng)</t>
  </si>
  <si>
    <t xml:space="preserve"> Điển trường Pá Te (Trường mầm non Chiến Thắng)</t>
  </si>
  <si>
    <t>Trường Mầm Non xã Vũ Sơn</t>
  </si>
  <si>
    <t>Trường chính (Trường Mầm non Vũ Lễ)</t>
  </si>
  <si>
    <t>Điểm trường Minh Tiến (Trường Mầm non Vũ Lễ)</t>
  </si>
  <si>
    <t xml:space="preserve">Thôn Minh Tiến, xã Vũ Lễ </t>
  </si>
  <si>
    <t>Điểm trường Thống Nhất (Trường Mầm non Vũ Lễ)</t>
  </si>
  <si>
    <t xml:space="preserve">Thôn Thống Nhất, xã Vũ Lễ </t>
  </si>
  <si>
    <t>Điểm trường Kha Hạ (Trường Mầm non Vũ Lễ)</t>
  </si>
  <si>
    <t>Điểm trường Lân Kẽm (Trường Mầm non Vũ Lễ)</t>
  </si>
  <si>
    <t>Trạm Y tế xã Vũ Lễ (Trạm Y tế xã Chiến Thắng cũ)</t>
  </si>
  <si>
    <t>Thôn Hồng Minh, xã Vũ Lễ</t>
  </si>
  <si>
    <t xml:space="preserve">Không sử dụng   </t>
  </si>
  <si>
    <t>Đã điều chuyển cho trường Văn phòng HĐND và UBND xã quản lý, sử dụng (giữ lại tiếp tục sử dụng) tại Quyết định số 2901/QĐ-UBND ngày 31/12/2025 của Chủ tịch UBND tỉnh</t>
  </si>
  <si>
    <t>UBND XÃ BẮC SƠN</t>
  </si>
  <si>
    <t>Ủy ban Mặt trận Tổ Quốc Việt Nam xã</t>
  </si>
  <si>
    <t>Trung tâm Chính trị xã (Phòng GD&amp;ĐT (cũ))</t>
  </si>
  <si>
    <t>Trụ sở Đảng ủy, HĐND và UBND xã Bắc Sơn</t>
  </si>
  <si>
    <t>Hội trường trung tâm hành chính xã</t>
  </si>
  <si>
    <t>Trụ sở làm việc Huyện ủy (cũ)</t>
  </si>
  <si>
    <t>Ban chỉ huy phòng thủ tác chiến khu vực số 2 sử dụng</t>
  </si>
  <si>
    <t>Trụ sở Trung tâm Chính trị (cũ)</t>
  </si>
  <si>
    <t>Trụ sở Bộ phận một cửa VP HĐND&amp;UBND huyện (cũ)</t>
  </si>
  <si>
    <t>Trụ sở Phòng Nông nghiệp và Môi trường (cũ)</t>
  </si>
  <si>
    <t>Trụ sở Trung tâm dịch vụ nông nghiệp (cũ)</t>
  </si>
  <si>
    <t>Trụ sở Trạm khuyến nông (cũ)</t>
  </si>
  <si>
    <t>Trụ sở UBND thị trấn (cũ)</t>
  </si>
  <si>
    <t>Trụ sở UBND Long Đống (cũ)</t>
  </si>
  <si>
    <t>Thôn Long Hưng, xã Bắc Sơn</t>
  </si>
  <si>
    <t>Trụ sở UBND Bắc Quỳnh</t>
  </si>
  <si>
    <t>Thôn Trí Yên, xã Bắc Sơn</t>
  </si>
  <si>
    <t>Trụ sở UBND Quỳnh Sơn (cũ)</t>
  </si>
  <si>
    <t>Thôn Đon Riệc 2, xã Bắc Sơn</t>
  </si>
  <si>
    <t>Nhà trạm Quỳnh Sơn</t>
  </si>
  <si>
    <t>Sân vận động trung tâm</t>
  </si>
  <si>
    <t>Trường chính (Trường Mầm non xã Bắc Sơn)</t>
  </si>
  <si>
    <t>Khối phố Lê Hồng Phong, xã Bắc Sơn</t>
  </si>
  <si>
    <t>Điểm trường Hữu Vĩnh (Trường Mầm non xã Bắc Sơn)</t>
  </si>
  <si>
    <t>Thôn Hữu Vĩnh, xã Bắc Sơn</t>
  </si>
  <si>
    <t>Trường chính (Trường Mầm non Bắc Quỳnh)</t>
  </si>
  <si>
    <t>Điểm trường Bắc Sơn (Trường Mầm non Bắc Quỳnh)</t>
  </si>
  <si>
    <t>Thôn Bắc Sơn, xã Bắc Sơn</t>
  </si>
  <si>
    <t>Quyết định số 314/QĐ-UBND ngày 14/02/2026 Điều chuyển cho Trường Tiểu học Bắc Quỳnh</t>
  </si>
  <si>
    <t>Điểm trường Đông Đằng (Trường Mầm non Bắc Quỳnh)</t>
  </si>
  <si>
    <t>Thôn Đông Đằng, xã Bắc Sơn</t>
  </si>
  <si>
    <t>Trường chính (Trường Mầm non Long Đống)</t>
  </si>
  <si>
    <t>Thôn Tiên Đáo, xã Bắc Sơn</t>
  </si>
  <si>
    <t>Điểm trường Tân Tiến (Trường Mầm non Long Đống)</t>
  </si>
  <si>
    <t>Thôn Tân Tiến, xã Bắc Sơn</t>
  </si>
  <si>
    <t>Điểm trường Bản Thí (Trường Mầm non Long Đống)</t>
  </si>
  <si>
    <t>Thôn Bản Thí, xã Bắc Sơn</t>
  </si>
  <si>
    <t>Điểm trường thôn Rạ Lá (Trường Mầm non Long Đống)</t>
  </si>
  <si>
    <t>Thôn Rạ Lá, xã Bắc Sơn</t>
  </si>
  <si>
    <t>Trường chính (Trường Tiểu học xã Bắc Sơn)</t>
  </si>
  <si>
    <t>Khu phố Lương Văn Tri, xã Bắc Sơn</t>
  </si>
  <si>
    <t>Trường chính (Trường Tiểu học Long Đống)</t>
  </si>
  <si>
    <t>Điểm trường Bản Thí (Trường Tiểu học Long Đống)</t>
  </si>
  <si>
    <t>Điểm trường Tân Tiến (Trường Tiểu học Long Đống)</t>
  </si>
  <si>
    <t>Điểm trường Bản Liếng (Trường Tiểu học Long Đống)</t>
  </si>
  <si>
    <t>Điểm trường Thủy Hội (Trường Tiểu học Long Đống)</t>
  </si>
  <si>
    <t>Thôn Thủy Hội, xã Bắc Sơn</t>
  </si>
  <si>
    <t>Điểm trường thôn Lân Luông (Trường Tiểu học Long Đống)</t>
  </si>
  <si>
    <t>Thôn Lân Luông, xã Bắc Sơn</t>
  </si>
  <si>
    <t>Quyết định số 314/QĐ-UBND ngày 14/02/2026 Điều chuyển cho Trường mầm non Long Đống</t>
  </si>
  <si>
    <t>Điểm trường An Ninh (Trường Tiểu học Long Đống)</t>
  </si>
  <si>
    <t>Thôn An Ninh, xã Bắc Sơn</t>
  </si>
  <si>
    <t>Điểm trường thôn Rạ Lá (Trường Tiểu học Long Đống)</t>
  </si>
  <si>
    <t>Điểm trường Đon Riệc (Trường Mầm non Bắc Quỳnh )</t>
  </si>
  <si>
    <t>Thôn Đon Riệc 1, xã Bắc Sơn</t>
  </si>
  <si>
    <t>Trường Tiểu học Bắc Quỳnh</t>
  </si>
  <si>
    <t>Khu 1 (Trường THCS Bắc Quỳnh)</t>
  </si>
  <si>
    <t>Đến 30/4/2026, đang sử dụng; Không sử dụng năm học 2026-2027</t>
  </si>
  <si>
    <t>Khu 2 (Trường THCS Bắc Quỳnh)</t>
  </si>
  <si>
    <t xml:space="preserve">Trường THCS xã Bắc Sơn </t>
  </si>
  <si>
    <t>Kho bạc nhà nước Bắc Sơn (cũ)</t>
  </si>
  <si>
    <t>Thôn Lương Văn Tri, xã Bắc Sơn</t>
  </si>
  <si>
    <t xml:space="preserve">Trường THCS Long Đống </t>
  </si>
  <si>
    <t>Trạm chính (Trạm y tế xã Long Đống cũ) - Trạm y tế xã Bắc Sơn</t>
  </si>
  <si>
    <t>Điểm trạm Bắc Sơn  (Trạm y tế xã Bắc Sơn)</t>
  </si>
  <si>
    <t>Khối phố Hữu Vĩnh, xã Bắc Sơn</t>
  </si>
  <si>
    <t>Điểm trạm Bắc Quỳnh  (Trạm y tế xã Bắc Sơn)</t>
  </si>
  <si>
    <t>Trạm Y tế Thị trấn (cũ) (Trạm y tế xã Bắc Sơn)</t>
  </si>
  <si>
    <t>Đã bàn giao về các xã theo quyết định 2901/QĐ-UBND ngày 31/12/2025 của UBND tỉnh Lạng Sơn</t>
  </si>
  <si>
    <t>Khối phố Nguyễn Thị Minh Khai, xã Bắc Sơn</t>
  </si>
  <si>
    <t>Trạm Y tế xã Bắc Quỳnh (cũ) (Trạm y tế xã Bắc Sơn)</t>
  </si>
  <si>
    <t>Thôn Trí Yên, xã Bắc Sơn</t>
  </si>
  <si>
    <t>Thôn Đon Riệc 2, xã Bắc Sơn</t>
  </si>
  <si>
    <t>Đài truyền thanh-truyền hình (cũ) ( Đội Văn hóa, Thể thao và Truyền thông khu vực Bắc Sơn)</t>
  </si>
  <si>
    <t>Thư viện  (Đội Văn hóa, Thể thao và Truyền thông khu vực Bắc Sơn)</t>
  </si>
  <si>
    <t>Đội Văn hóa, Thể thao và Truyền thông khu vực Bắc Sơn (Bảo tàng khởi nghĩa Bắc Sơn)</t>
  </si>
  <si>
    <t>Viện KSND huyện Bắc Sơn (cũ) -Viện Kiểm sát nhân đân tối cao</t>
  </si>
  <si>
    <t>Thôn Hoàng Văn Thụ, xã Bắc Sơn</t>
  </si>
  <si>
    <t>Phòng Kinh tế xã Bắc Sơn thuộc UBND xã Bắc Sơn</t>
  </si>
  <si>
    <t xml:space="preserve"> Trung tâm Giáo dục nghề nghiệp - Giáo dục thường xuyên Bắc Sơn - Cơ sở 2</t>
  </si>
  <si>
    <t>Khối phố Hoàng Văn Thụ, xã Bắc Sơn</t>
  </si>
  <si>
    <t xml:space="preserve"> Giao cho BQLDA ĐTXD  xã Bắc Sơn tại Quyết định số 847/QĐ-UBND ngày11/5/2026 của UBND tỉnh Lạng Sơn</t>
  </si>
  <si>
    <t>Trung tâm Giáo dục nghề nghiệp - Giáo dục thường xuyên Bắc Sơn - Cơ sở 2</t>
  </si>
  <si>
    <t>Khối phố Lương Văn Tri, xã Bắc Sơn</t>
  </si>
  <si>
    <t xml:space="preserve"> Giao cho trường TH Bắc Sơn   Số 705/QĐ-UBND ngày 18/4/2026 của UBND tỉnh Lạng Sơn</t>
  </si>
  <si>
    <t>Nhà làm việc 2 tầng (Phòng văn hóa khoa học thông tin huện cũ)</t>
  </si>
  <si>
    <t>UBND XÃ TÂN TRI</t>
  </si>
  <si>
    <t>Trụ sở UBND xã Tân Tri (sử dụng Trụ sở UBND xã Đồng Ý (cũ))</t>
  </si>
  <si>
    <t>Thôn Khau Ràng, xã Tân Tri</t>
  </si>
  <si>
    <t>Hội trường của UBND xã Tân Tri (sử dụng NVH xã Đồng Ý (cũ))</t>
  </si>
  <si>
    <t>Trụ sở UBND xã Tân Tri (sử dụng Trụ sở UBND xã Tân Tri (cũ)) (Trụ sở mới: Thôn Ngọc Lâu)</t>
  </si>
  <si>
    <t>Thôn Ngọc Lâu, xã Tân Tri</t>
  </si>
  <si>
    <t>Quyết định 2384/QĐ-UBND ngày 07/11/2025 của UBND tỉnh (Công an xã Tân Tri tạm sử dụng)</t>
  </si>
  <si>
    <t>Trụ sở UBND xã Tân Tri (sử dụng Trụ sở UBND xã Tân Tri (cũ)) (Trụ sở (cũ): Thôn Pò Đồn)</t>
  </si>
  <si>
    <t>Thôn Pò Đồn, xã Tân Tri</t>
  </si>
  <si>
    <t>Trụ sở UBND xã Vạn Thủy (cũ) ( Khu I: Thôn Nà Thí)</t>
  </si>
  <si>
    <t>Thôn Nà Thí, xã Tân Tri</t>
  </si>
  <si>
    <t>Trụ sở UBND xã Vạn Thủy (cũ) (Khu II: Thôn Nà Thí)</t>
  </si>
  <si>
    <t>Quyết định số 391/QĐ-UBND ngày 09/3/2026 của UBND tỉnh về việc điều chuyển tài sản công</t>
  </si>
  <si>
    <t>Trường chính: thôn Hợp Nhất (Trường Mầm non Đồng Ý)</t>
  </si>
  <si>
    <t>Thôn Hợp Nhất, xã Tân Tri</t>
  </si>
  <si>
    <t>Điểm trường Pác Yếng: thôn Hợp Thành (Trường Mầm non Đồng Ý)</t>
  </si>
  <si>
    <t>Thôn Lân Páng, xã Tân Tri</t>
  </si>
  <si>
    <t>Điểm trường Hiền Long (Trường Mầm non Đồng Ý)</t>
  </si>
  <si>
    <t>Thôn Nà Cuối, xã Tân Tri</t>
  </si>
  <si>
    <t>Cộng đồng dân cư thôn Nà Cuối đang sử dụng</t>
  </si>
  <si>
    <t>Trường chính: Thôn Pò Đồn (Trường Mầm non Tân Tri)</t>
  </si>
  <si>
    <t>Điểm trường Vũ Thắng (Trường Mầm non Tân Tri)</t>
  </si>
  <si>
    <t>Thôn Vũ Thắng B, xã Tân Tri</t>
  </si>
  <si>
    <t>Điểm trường thôn Yên Mỹ (Trường Mầm non Tân Tri)</t>
  </si>
  <si>
    <t>Thôn Yên Mỹ, xã Tân Tri</t>
  </si>
  <si>
    <t>Điểm trường thôn Khau Bao (Trường Mầm non Tân Tri)</t>
  </si>
  <si>
    <t>Thôn Khau Bao, xã Tân Tri</t>
  </si>
  <si>
    <t>Điểm trường thôn Thâm Xi (Trường Mầm non Tân Tri)</t>
  </si>
  <si>
    <t>Thôn Thâm Xi, xã Tân Tri</t>
  </si>
  <si>
    <t>Điểm trường thôn Suối Tát (Trường Mầm non Tân Tri)</t>
  </si>
  <si>
    <t>Thôn Suối Tát, xã Tân Tri</t>
  </si>
  <si>
    <t>Điểm trường thôn Bình An (Trường Mầm non Tân Tri)</t>
  </si>
  <si>
    <t>Thôn Bình An, xã Tân Tri</t>
  </si>
  <si>
    <t>Trường chính (Trường Mầm non Vạn Thủy)</t>
  </si>
  <si>
    <t>Quyết định số 391/QĐ-UBND ngày 09/3/2026 của UBND tỉnh về việc điều chuyển tài sản công; Chung khuôn viên đất trường PTDTBT TH&amp;THCS</t>
  </si>
  <si>
    <t>Điểm trường Bản Khuông (Trường Mầm non Vạn Thủy)</t>
  </si>
  <si>
    <t>Thôn Bản Khuông, xã Tân Tri</t>
  </si>
  <si>
    <t>Chung khuôn viên đất trường PTDTBT TH&amp;THCS</t>
  </si>
  <si>
    <t>Điểm trường Bản Soong (Trường Mầm non Vạn Thủy)</t>
  </si>
  <si>
    <t>Thôn Bản Soong, xã Tân Tri</t>
  </si>
  <si>
    <t>Điểm trường Bản Cầm (Trường Mầm non Vạn Thủy)</t>
  </si>
  <si>
    <t>Thôn Bản Cầm, xã Tân Tri</t>
  </si>
  <si>
    <t>Trường chính (Trường Tiểu học Tân Tri)</t>
  </si>
  <si>
    <t>Điểm trường thôn Yên Mỹ (Trường Tiểu học Tân Tri)</t>
  </si>
  <si>
    <t>Điểm trường thôn Thâm Xi (Trường Tiểu học Tân Tri)</t>
  </si>
  <si>
    <t>Điểm trường Vũ Thắng (Trường Tiểu học Tân Tri)</t>
  </si>
  <si>
    <t>Điểm trường thôn Suối Tát-Khu 1 (Trường Tiểu học Tân Tri)</t>
  </si>
  <si>
    <t>Điểm trường thôn Suối Tát-Khu 2 (Trường Tiểu học Tân Tri)</t>
  </si>
  <si>
    <t>Điểm trường thôn Bình An-Khu 1 (Trường Tiểu học Tân Tri)</t>
  </si>
  <si>
    <t>Điểm trường thôn Bình An-Khu 2 (Trường Tiểu học Tân Tri)</t>
  </si>
  <si>
    <t>Điểm trường thôn Khau Bao (Trường Tiểu học Tân Tri)</t>
  </si>
  <si>
    <t>Trường chính: Thôn Lân Páng (Trường Tiểu học Đồng Ý)</t>
  </si>
  <si>
    <t>Điểm trường Hiền Long (Trường Tiểu học Đồng Ý)</t>
  </si>
  <si>
    <t>Trường THCS Tân Tri</t>
  </si>
  <si>
    <t>Thôn Pò Đồn, xã Tân Tri</t>
  </si>
  <si>
    <t xml:space="preserve">Trường THCS Đồng Ý
</t>
  </si>
  <si>
    <t>Trường chính (Trường PTDTBT TH và THCS Vạn Thuỷ)</t>
  </si>
  <si>
    <t>Điểm trường thôn Bản Khuông (Trường PTDTBT TH và THCS Vạn Thuỷ)</t>
  </si>
  <si>
    <t>Điểm trường thôn Bản Soong (Trường PTDTBT TH và THCS Vạn Thuỷ)</t>
  </si>
  <si>
    <t>Đất Điểm trường Bản Cầm-Khu 1 (Trường PTDTBT TH và THCS Vạn Thuỷ)</t>
  </si>
  <si>
    <t>Thôn Bản Cấm, xã Tân Tri</t>
  </si>
  <si>
    <t>Đất Điểm trường Bản Cầm-Khu 2 (Trường PTDTBT TH và THCS Vạn Thuỷ)</t>
  </si>
  <si>
    <t>Đất lâm nghiệp nhà trường Vạn Thủy (Trường PTDTBT TH và THCS Vạn Thuỷ)</t>
  </si>
  <si>
    <t>Xã Tân Tri</t>
  </si>
  <si>
    <t>Đang sử dụng đến 30/4/2026; Hiện Nhà trường đã trồng cây lâm nghiệp đến tuổi khai thác, nhưng không còn nhu cầu sử dụng</t>
  </si>
  <si>
    <t>UBND XÃ NHẤT HÒA</t>
  </si>
  <si>
    <t>Trụ sở UBND xã Nhất Hòa (sử dụng trụ sở UBND xã Nhất Hòa (cũ))</t>
  </si>
  <si>
    <t>Thôn Gia Hòa, xã Nhất Hòa</t>
  </si>
  <si>
    <t>Trụ sở MMTQ, HĐND, đoàn thể xã Nhất Hòa (sử dụng trụ sở mới UBND xã Tân Thành)</t>
  </si>
  <si>
    <t>Thôn Tân Vũ, xã Nhất Hòa</t>
  </si>
  <si>
    <t>Trụ sở UBND xã Nhất Tiến (cũ)</t>
  </si>
  <si>
    <t>Thôn Pá Lét, xã Nhất Hoà</t>
  </si>
  <si>
    <t>Quyết định 2384/QĐ-UBND ngày 07/11/2025 của UBND tỉnh (Công an xã Nhất Tri tạm sử dụng)</t>
  </si>
  <si>
    <t>Trường THCS Nhất Tiến</t>
  </si>
  <si>
    <t>Trường chính (Trường THCS Tân Thành)</t>
  </si>
  <si>
    <t>Điểm trường Yên Thành (Trường THCS Tân Thành)</t>
  </si>
  <si>
    <t>Thôn Yên Thành, xã Nhất Hòa</t>
  </si>
  <si>
    <t>Trường THCS Nhất Hòa</t>
  </si>
  <si>
    <t>Thôn Gia Hoà I, xã Nhất Hoà</t>
  </si>
  <si>
    <t>Trường chính (Trường Tiểu học Nhất Tiến)</t>
  </si>
  <si>
    <t>Phân trường thôn Làng Đồng (Trường Tiểu học Nhất Tiến)</t>
  </si>
  <si>
    <t xml:space="preserve">Thôn Làng Đồng xã Nhất Hòa </t>
  </si>
  <si>
    <t>Phân trường Làng Chu (Trường Tiểu học Nhất Tiến)</t>
  </si>
  <si>
    <t>Thôn Làng Chu, xã Nhất Hòa</t>
  </si>
  <si>
    <t>Điểm trường Tiến Sơn (Trường Tiểu học Nhất Tiến)</t>
  </si>
  <si>
    <t xml:space="preserve">Thôn Làng Đồng, xã Nhất Hòa </t>
  </si>
  <si>
    <t>Phân trường Làng Lầu (Trường Tiểu học Nhất Tiến)</t>
  </si>
  <si>
    <t>Thôn Làng Lầu, xã Nhất Hòa</t>
  </si>
  <si>
    <t>Phân trường Nà Niệc (Trường Tiểu học Nhất Tiến)</t>
  </si>
  <si>
    <t>Thôn Nà Niệc, xã Nhất Hòa</t>
  </si>
  <si>
    <t>Phân trường Tiến Hậu (Trường Tiểu học Nhất Tiến)</t>
  </si>
  <si>
    <t>Thôn Tiến Hậu, xã Nhất Hòa</t>
  </si>
  <si>
    <t>Trường chính (Trường Tiểu học Nhất Hòa)</t>
  </si>
  <si>
    <t>Thôn Gia Hòa 1, xã Nhất Hòa</t>
  </si>
  <si>
    <t>Phân trường Thái Bằng mới (Trường Tiểu học Nhất Hòa)</t>
  </si>
  <si>
    <t>Thôn Thái Bằng 1, xã Nhất Hòa</t>
  </si>
  <si>
    <t>Phân trường Thái Bằng (cũ) (Trường Tiểu học Nhất Hòa)</t>
  </si>
  <si>
    <t>Phân trường An Úy (Trường Tiểu học Nhất Hòa)</t>
  </si>
  <si>
    <t xml:space="preserve">Thôn An Uý, xã Nhất Hòa </t>
  </si>
  <si>
    <t>Phân trường Làng khả (Trường Tiểu học Nhất Hòa)</t>
  </si>
  <si>
    <t xml:space="preserve">Thôn Làng Khả, xã Nhất Hòa </t>
  </si>
  <si>
    <t>Phân trường Bản Đắc (Trường Tiểu học Nhất Hòa)</t>
  </si>
  <si>
    <t>Thôn Bản Đắc, xã Nhất Hoà</t>
  </si>
  <si>
    <t>Phân trường Bản Đắc Cơ sở 2 (Trường Tiểu học Nhất Hòa)</t>
  </si>
  <si>
    <t>Phân trường Dộc Máy (Trường Tiểu học Nhất Hòa)</t>
  </si>
  <si>
    <t>Thôn Dộc Máy, xã Nhất Hòa</t>
  </si>
  <si>
    <t>Phân trường Nà Gá (Trường Tiểu học Nhất Hòa)</t>
  </si>
  <si>
    <t>Thôn Nà Gá, xã Nhất Hòa</t>
  </si>
  <si>
    <t>Khu Nội Trú (Trường Tiểu học Nhất Hòa)</t>
  </si>
  <si>
    <t>Trường Tiểu học Tân Thành</t>
  </si>
  <si>
    <t>Thôn Phong Thịnh, xã Nhất Hòa</t>
  </si>
  <si>
    <t>Khu mới (Trường Mầm non Nhất Hòa)</t>
  </si>
  <si>
    <t>Khu (cũ) (Trường Mầm non Nhất Hòa)</t>
  </si>
  <si>
    <t>Quyết định số 801/QĐ-UBND ngày 05/5/2026 của UBND tỉnh Lạng Sơn điều chuyển sang cho Trường Tiểu học Nhất Hòa</t>
  </si>
  <si>
    <t>Điểm trường Bản Đắc (Trường Mầm non Nhất Hòa)</t>
  </si>
  <si>
    <t>Điểm trường Dộc Máy (Trường Mầm non Nhất Hòa)</t>
  </si>
  <si>
    <t>Điểm trường Nà Ga (Trường Mầm non Nhất Hòa)</t>
  </si>
  <si>
    <t>Điểm trường Địa Phận (Trường Mầm non Nhất Hòa)</t>
  </si>
  <si>
    <t>Thôn Mỹ Hòa, xã Nhất Hòa</t>
  </si>
  <si>
    <t>Điểm trường thôn An Uý (Trường Mầm non Nhất Hòa)</t>
  </si>
  <si>
    <t>Điểm trường Làng Khả (Trường Mầm non Nhất Hòa)</t>
  </si>
  <si>
    <t>Điểm trường Thái Bằng (Trường Mầm non Nhất Hòa)</t>
  </si>
  <si>
    <t>Thôn Thái Bằng, xã Nhất Hòa</t>
  </si>
  <si>
    <t>Trường chính (Trường Mầm non Nhất Tiến)</t>
  </si>
  <si>
    <t>Điểm trường Tiến Hậu (Trường Mầm non Nhất Tiến)</t>
  </si>
  <si>
    <t>Điểm trường Làng Lầu (Trường Mầm non Nhất Tiến)</t>
  </si>
  <si>
    <t>Điểm trường Nà Niệc (Trường Mầm non Nhất Tiến)</t>
  </si>
  <si>
    <t>Điểm trường Làng Đồng (Trường Mầm non Nhất Tiến)</t>
  </si>
  <si>
    <t>Thôn làng Đồng, xã Nhất Hòa</t>
  </si>
  <si>
    <t>Trường chính-Khu mới (Trường Mầm non Tân Thành)</t>
  </si>
  <si>
    <t>Trường chính-Khu (cũ) (Trường Mầm non Tân Thành)</t>
  </si>
  <si>
    <t>Điểm trường Yên Thành (Trường Mầm non Tân Thành)</t>
  </si>
  <si>
    <t>Trạm chính (Trạm Y tế xã Nhất Hòa)</t>
  </si>
  <si>
    <t>Thôn Thái Bằng 2, xã Nhất Hòa</t>
  </si>
  <si>
    <t>Điểm trạm Nhất Tiến (Trạm Y tế xã Nhất Hòa)</t>
  </si>
  <si>
    <t>Thôn Pá Lét, xã Nhất Hòa</t>
  </si>
  <si>
    <t>Điểm trạm Tân Thành (Trạm Y tế xã Nhất Hòa)</t>
  </si>
  <si>
    <t>Trạm Y tế xã Tân Thành (cũ) (Trạm Y tế xã Nhất Hòa)</t>
  </si>
  <si>
    <t>Thôn Phong Thịnh, xã Nhất Hòa</t>
  </si>
  <si>
    <t>UBND XÃ KHUẤT XÁ</t>
  </si>
  <si>
    <t>Trụ sở Đảng ủy, UBND xã Khuất Xá (sử dụng Trụ sở UBND xã Khuất Xá (cũ))</t>
  </si>
  <si>
    <t>Thôn Bản Chu, xã Khuất Xá</t>
  </si>
  <si>
    <t>Trụ sở Ban chỉ huy quân sự xã (sử dụng Trụ sở UBND xã Tam Gia (cũ))</t>
  </si>
  <si>
    <t>Thôn Bản Tre, xã Tam Gia</t>
  </si>
  <si>
    <t>Trụ sở Đoàn thể, HĐND, quân sự xã (sử dụng Trụ sở UBND xã Tĩnh Bắc (cũ))</t>
  </si>
  <si>
    <t>Thôn Bó Luồng, xã Tam Gia</t>
  </si>
  <si>
    <t>Trường THCS Khuất Xá</t>
  </si>
  <si>
    <t>Điểm trường chính Bản Chu (Trường Tiểu học Khuất Xá I)</t>
  </si>
  <si>
    <t>Thôn Bản Chu A, Xã Khuất Xá</t>
  </si>
  <si>
    <t>Điểm trường Pắn Pé (Trường Tiểu học Khuất Xá I)</t>
  </si>
  <si>
    <t>Thôn Pắn Pé, Xã Khuất Xá</t>
  </si>
  <si>
    <t>Điểm trường Tân Hợp (Trường Tiểu học Khuất Xá I)</t>
  </si>
  <si>
    <t>Thôn Tân Hợp, Xã Khuất Xá</t>
  </si>
  <si>
    <t>Điểm trường chính Khòn Mỏ (Trường Tiểu học Khuất Xá II)</t>
  </si>
  <si>
    <t>Thôn Khòn Mỏ, Xã Khuất Xá</t>
  </si>
  <si>
    <t>Điểm trường Phiêng Bưa (Trường Tiểu học Khuất Xá II)</t>
  </si>
  <si>
    <t>Thôn Phiêng Bưa, Xã Khuất Xá</t>
  </si>
  <si>
    <t>Điểm trường Pò Loỏng (Trường Tiểu học Khuất Xá II)</t>
  </si>
  <si>
    <t>Thôn Pò Loỏng, Xã Khuất Xá</t>
  </si>
  <si>
    <t>Điểm trường Pò Bó (Trường TH và THCS Tam Gia)</t>
  </si>
  <si>
    <t>Thôn Pò Bó, xã Khuất Xá</t>
  </si>
  <si>
    <t>Điểm trường Pò Có (Trường TH và THCS Tam Gia)</t>
  </si>
  <si>
    <t>Thôn Pò Có, xã Khuất Xá</t>
  </si>
  <si>
    <t>Điểm trường Bản Lòng (Trường TH và THCS Tam Gia)</t>
  </si>
  <si>
    <t>Thôn Bản Lòng, xã Khuất Xá</t>
  </si>
  <si>
    <t>Điểm trường Còn Tồng (Trường TH và THCS Tam Gia)</t>
  </si>
  <si>
    <t>Thôn Còn Tồng, xã Khuất Xá</t>
  </si>
  <si>
    <t>Điểm trường chính (cũ) (Pò Mâm) (Trường TH và THCS Tam Gia)</t>
  </si>
  <si>
    <t>Thôn Pò Nâm, xã Khuất Xá</t>
  </si>
  <si>
    <t>Quyết định số 353/QĐ-UBND ngày 28/02/2026 của UBND tỉnh, điều chuyển cho Trường Mầm non Tam Gia</t>
  </si>
  <si>
    <t>Trường chính (Trường TH và THCS Tam Gia)</t>
  </si>
  <si>
    <t>Thôn Bản Tre, xã Khuất Xá</t>
  </si>
  <si>
    <t>Điểm trường Phiêng Chài (Trường TH và THCS Tam Gia)</t>
  </si>
  <si>
    <t>Thôn Phiêng Chài, xã Khuất Xá</t>
  </si>
  <si>
    <t>Điểm trường Nà Căng (Trường TH và THCS Tam Gia)</t>
  </si>
  <si>
    <t>Thôn Nà Căng, xã Khuất Xá</t>
  </si>
  <si>
    <t>Khu A - cấp học THCS (Trường TH và THCS Tĩnh Bắc)</t>
  </si>
  <si>
    <t>Thôn Bó Luồng, xã Khuất Xá</t>
  </si>
  <si>
    <t>Khu B - cấp học TH (Trường TH và THCS Tĩnh Bắc)</t>
  </si>
  <si>
    <t>Điểm trường chính Bản Chu (điểm mới)  (Trường Mầm non Khuất Xá)</t>
  </si>
  <si>
    <t>Thôn Bản Chu B, Xã Khuất Xá</t>
  </si>
  <si>
    <t>Điểm trường Pò Loỏng (Trường Mầm non Khuất Xá)</t>
  </si>
  <si>
    <t>Điểm trường Pắn Pé (Trường Mầm non Khuất Xá)</t>
  </si>
  <si>
    <t>Thôn Pắn Pé, xã Khuất Xá</t>
  </si>
  <si>
    <t>Điểm trường Phiêng Bưa (Trường Mầm non Khuất Xá)</t>
  </si>
  <si>
    <t>Thôn Liên Hợp, Xã Khuất Xá</t>
  </si>
  <si>
    <t>Điểm trường Hợp Thành (Trường Mầm non Khuất Xá)</t>
  </si>
  <si>
    <t>Thôn Hợp Thành, Xã Khuất Xá</t>
  </si>
  <si>
    <t>Điểm trường Khòn Mỏ (Trường Mầm non Khuất Xá)</t>
  </si>
  <si>
    <t>Điểm trường chính Bản Chu (điểm cũ)  (Trường Mầm non Khuất Xá)</t>
  </si>
  <si>
    <t>Điểm trường Khòn Mỏ (điểm cũ)  (Trường Mầm non Khuất Xá)</t>
  </si>
  <si>
    <t>Trường chính (Trường Mầm non Tam Gia )</t>
  </si>
  <si>
    <t>Điểm trường Bàn Lòng (Trường Mầm non Tam Gia )</t>
  </si>
  <si>
    <t>Điểm trường Pò Có (Trường Mầm non Tam Gia )</t>
  </si>
  <si>
    <t>Điểm trường Còn Tồng (Trường Mầm non Tam Gia )</t>
  </si>
  <si>
    <t>Trường Mầm non Tĩnh Bắc</t>
  </si>
  <si>
    <t>Thôn Đoàn Kết, xã Khuất Xá</t>
  </si>
  <si>
    <t>Trạm chính (Trạm Y tế tế xã Khuất xá cũ) - Trạm Y tế xã Khuất Xá</t>
  </si>
  <si>
    <t>Thôn Bản Chu B, xã Khuất Xá</t>
  </si>
  <si>
    <t>Điểm trạm Tam Gia (Trạm Y tế xã Tam Gia (trạm mới)) - Trạm Y tế xã Khuất Xá</t>
  </si>
  <si>
    <t xml:space="preserve"> Thôn Bản Tre, xã Khuất Xá
</t>
  </si>
  <si>
    <t>Trạm Y tế xã Tĩnh Bắc (cũ) (Trạm Y tế xã Khuất Xá)</t>
  </si>
  <si>
    <t>Quyết định 2384/QĐ-UBND ngày 07/11/2025 của UBND tỉnh (Công an xã)</t>
  </si>
  <si>
    <t>Trạm phát lại truyền hình Tam Gia ( Đội Văn hóa, Thể thao và Truyền thông khu vực Lộc Bình)</t>
  </si>
  <si>
    <t>Xã Khuất Xá</t>
  </si>
  <si>
    <t>UBND XÃ LỘC BÌNH</t>
  </si>
  <si>
    <t>Trụ sở Đảng ủy xã Lộc Bình (sử dụng trụ sở Huyện ủy (cũ))</t>
  </si>
  <si>
    <t>Thôn Hoà Bình, xã Lộc Bình</t>
  </si>
  <si>
    <t>Trụ sở HĐND và UBND xã Lộc Bình (sử dụng trụ sở HĐND và UBND huyện (cũ))</t>
  </si>
  <si>
    <t>Trụ sở liên cơ quan</t>
  </si>
  <si>
    <t>Thôn Bản Kho, xã Lộc Bình</t>
  </si>
  <si>
    <t>Trụ sở phòng Kinh tế xã (sử dụng trụ sở Phòng Tài chính - Kế hoạch huyện (cũ))</t>
  </si>
  <si>
    <t>Trụ sở Ủy ban MTTQ huyện Lộc Bình (cũ)</t>
  </si>
  <si>
    <t xml:space="preserve">Đã chuyển đổi công năng theo  Quyết định số 482/QĐ-UBND ngày 11/5/2026 của Chủ tịch UBND xã Lộc Bình, Biên bản bàn giao </t>
  </si>
  <si>
    <t>Trụ sở 1 của Phòng Nông nghiệp và Môi trường huyện (cũ)</t>
  </si>
  <si>
    <t>Điều chuyển cho Văn phòng đăng ký đất đai thuôc sở NN và MT theo QĐ số 2030/QĐ-UBND ngày 15/9/2025 của UBND tỉnh</t>
  </si>
  <si>
    <t>Trụ sở 2 của Phòng Nông nghiệp và Môi trường huyện (cũ)</t>
  </si>
  <si>
    <t>Điều chuyển cho Viện kiểm sát nhân dân tỉnh ( Viện kiểm soát khu Vực 5) theo QĐ số 2660/QĐ-UBND ngày 10/12/2025 của UBND tỉnh</t>
  </si>
  <si>
    <t>Trụ sở Phòng Nội vụ  huyện (cũ)</t>
  </si>
  <si>
    <t>Trụ sở cũ của Phòng Tài chính - Kế hoạch huyện (cũ)</t>
  </si>
  <si>
    <t>Đã chuyển đổi công năng làm nhà văn hoá thôn tại Quyết định số 601/QĐ-UBND ngày 08/6/2026 của UBND xã Lộc Bình</t>
  </si>
  <si>
    <t>Trụ sở UBND thị trấn Lộc Bình</t>
  </si>
  <si>
    <t>Trụ sở UBND thị trấn Lộc Bình (xã Lục Thôn (cũ))</t>
  </si>
  <si>
    <t>Thôn Pò Lèn - Pá Ôi, xã Lộc Bình</t>
  </si>
  <si>
    <t>Điều chuyển cho Chi cục QLTT tại Quyết định số 1104/QĐ-UBND ngày 18/6/2026 của Chủ tịch UBND tỉnh</t>
  </si>
  <si>
    <t>Trụ sở UBND xã Khánh Xuân (cũ)</t>
  </si>
  <si>
    <t>Thôn Nà Lùng, xã Lộc Bình</t>
  </si>
  <si>
    <t>Trụ sở UBND xã Hữu Khánh (cũ)</t>
  </si>
  <si>
    <t>Thôn Bản Rỵ, xã Lộc Bình</t>
  </si>
  <si>
    <t>Trụ sở UBND xã Đồng Bục (cũ)</t>
  </si>
  <si>
    <t>Thôn Háng Cáu, xã Lộc Bình</t>
  </si>
  <si>
    <t>Trường THCS Khánh Xuân</t>
  </si>
  <si>
    <t>Pò Khoang, xã Lộc Bình</t>
  </si>
  <si>
    <t>Trường THCS Đồng Bục</t>
  </si>
  <si>
    <t>Thôn Khòn Miện, xã Lộc Bình</t>
  </si>
  <si>
    <t>Trường THCS thị trấn Lộc Bình</t>
  </si>
  <si>
    <t>Thôn Cầu Lấm, xã Lộc Bình</t>
  </si>
  <si>
    <t>Trường TH và THCS Hữu Khánh (cơ sở 1)</t>
  </si>
  <si>
    <t>Trường TH và THCS Hữu Khánh (cơ sở 2)</t>
  </si>
  <si>
    <t>Trường Tiểu học Đồng Bục (Trường chính)</t>
  </si>
  <si>
    <t>Thôn Pò Vèn, xã Lộc Bình</t>
  </si>
  <si>
    <t>Điểm trường Khuôn Van (Trường Tiểu học Đồng Bục)</t>
  </si>
  <si>
    <t>Thôn Khuôn Van, xã Lộc Bình</t>
  </si>
  <si>
    <t>Trường Tiểu học Hòa Bình</t>
  </si>
  <si>
    <t>Trường Tiểu học 19 tháng 10</t>
  </si>
  <si>
    <t>Pò Lèn - Pá Ôi, xã Lộc Bình</t>
  </si>
  <si>
    <t>Trường Tiểu học Minh Khai</t>
  </si>
  <si>
    <t>Trường Tiểu học Khánh Xuân (trường chính)</t>
  </si>
  <si>
    <t>Thôn Phiêng Phúc, xã Lộc Bình</t>
  </si>
  <si>
    <t>Điểm trường Nà Lùng (Trường Tiểu học Khánh Xuân - Trường chính)</t>
  </si>
  <si>
    <t>Trường Mầm non Đồng Bục</t>
  </si>
  <si>
    <t>Trường Mầm non Hoa Đào</t>
  </si>
  <si>
    <t>Trường Mầm non Hữu Khánh (trường chính)</t>
  </si>
  <si>
    <t>Điểm trường Bản Hoi (Trường Mầm non Hữu Khánh)</t>
  </si>
  <si>
    <t>Thôn Bản Hoi, xã Lộc Bình</t>
  </si>
  <si>
    <t>Đất điểm trường chính (Trường Mầm non 19 tháng 10)</t>
  </si>
  <si>
    <t>Điểm trường Bản Gia (Trường Mầm non 19 tháng 10)</t>
  </si>
  <si>
    <t>Thôn Bản Gia, xã Lộc Bình</t>
  </si>
  <si>
    <t>Điểm trường Nà Lấm (Trường Mầm non 19 tháng 10)</t>
  </si>
  <si>
    <t>Thôn Khuổi Thút, xã Lộc Bình</t>
  </si>
  <si>
    <t>Trường Mầm non Thị trấn Lộc Bình</t>
  </si>
  <si>
    <t>Khu Bản Kho, xã Lộc Bình</t>
  </si>
  <si>
    <t>Trường Mầm non Khánh Xuân (Trường chính)</t>
  </si>
  <si>
    <t>Thôn Pò Là, xã Lộc Bình</t>
  </si>
  <si>
    <t>Điểm trường Kéo Hin (Trường Mầm non Khánh Xuân)</t>
  </si>
  <si>
    <t>Thôn Kéo Hin, xã Lộc Bình</t>
  </si>
  <si>
    <t>Trạm Y tế xã Hữu Khánh (cũ) (Trạm Y tế xã Lộc Bình)</t>
  </si>
  <si>
    <t xml:space="preserve">Thôn Bản Ry, xã Lộc Bình
</t>
  </si>
  <si>
    <t>Trạm Y tế thị trấn  Lộc Bình cũ (Trạm Y tế xã Lộc Bình)</t>
  </si>
  <si>
    <t>Điểm trạm Khánh Xuân (Trạm Y tế xã Lộc Bình)</t>
  </si>
  <si>
    <t>Thôn Pò Khoang, xã Lộc Bình</t>
  </si>
  <si>
    <t>Trạm Y tế xã Đồng Bục (cũ) (Trạm Y tế xã Lộc Bình)</t>
  </si>
  <si>
    <t>Trạm trung tâm Lộc Bình thuộc Đài truyền thanh - Truyền hình (cũ) ( Đội Văn hóa, Thể thao và Truyền thông khu vực Lộc Bình)</t>
  </si>
  <si>
    <t>Xã Lộc Bình</t>
  </si>
  <si>
    <t>Không thuộc đối tượng sắp xếp lại, xử lý theo quy định tại điểm h khoản 3 Điều 3 Nghị định số 03/202/NĐ-CP được sửa đổi tại khoản 5 Điều 5 Nghị định số 286/202/NĐ-CP</t>
  </si>
  <si>
    <t>Sân vận động - Trung tâm Thể dục thể thao ( Đội Văn hóa, Thể thao và Truyền thông khu vực Lộc Bình)</t>
  </si>
  <si>
    <t>Nhà Thư viện ( Đội Văn hóa, Thể thao và Truyền thông khu vực Lộc Bình)</t>
  </si>
  <si>
    <t>Trụ sở Chi nhánh Dịch vụ nông nghiệp khu vực Lộc Bình (Nhà làm việc số 1 /Trạm Khuyến nông)</t>
  </si>
  <si>
    <t>Trụ sở Chi nhánh Dịch vụ nông nghiệp khu vực Lộc Bình (Trạm Bảo vệ thực vật)</t>
  </si>
  <si>
    <t>UBND XÃ MẪU SƠN</t>
  </si>
  <si>
    <t>Trụ sở UBND xã Mẫu Sơn (cũ)</t>
  </si>
  <si>
    <t>Thôn Trà Ký, xã Mẫu Sơn</t>
  </si>
  <si>
    <t>Quyết định số 353/QĐ-UBND ngày 28/02/2026 của UBND tỉnh, điều chuyển cho Trường Tiểu học Mẫu Sơn</t>
  </si>
  <si>
    <t>Trụ sở Đảng ủy, UBMTTQ, HĐND và UBND xã Mẫu Sơn</t>
  </si>
  <si>
    <t>Thôn Long Đầu, xã Mẫu Sơn</t>
  </si>
  <si>
    <t>Ban chỉ huy Quân sự xã Mẫu Sơn (sử dụng trụ sở UBND xã Tú Mịch cũ)</t>
  </si>
  <si>
    <t>Thôn Nà Van, xã Mẫu Sơn</t>
  </si>
  <si>
    <t>Trường PTDT Bán trú THCS Mẫu Sơn</t>
  </si>
  <si>
    <t>Thôn Khuổi Tẳng, xã Mẫu Sơn</t>
  </si>
  <si>
    <t>Trường THCS Tú Mịch</t>
  </si>
  <si>
    <t>Trường THCS Yên Khoái</t>
  </si>
  <si>
    <t>Thôn Bản Khoai, xã Mẫu Sơn</t>
  </si>
  <si>
    <t>Điểm trường Trà Ký (Trường Tiểu học Mẫu Sơn)</t>
  </si>
  <si>
    <t>Điểm trường Bó Pằm (Trường Tiểu học Mẫu Sơn)</t>
  </si>
  <si>
    <t>Thôn Bó Pằm, xã Mẫu Sơn</t>
  </si>
  <si>
    <t>Điểm trường Khuổi Tẳng (Trường Tiểu học Mẫu Sơn)</t>
  </si>
  <si>
    <t>Điểm trường Khuổi Cấp (Trường Tiểu học Mẫu Sơn)</t>
  </si>
  <si>
    <t>Điểm trường Khuổi Lầy (Trường Tiểu học Mẫu Sơn)</t>
  </si>
  <si>
    <t>Thôn Khuổi Lầy, xã Mẫu Sơn</t>
  </si>
  <si>
    <t>Điểm trường Nà Mò (Trường Tiểu học Mẫu Sơn)</t>
  </si>
  <si>
    <t>Thôn Nà Mò, xã Mẫu Sơn</t>
  </si>
  <si>
    <t>Điểm trường Lặp Pịa (Trường Tiểu học Mẫu Sơn)</t>
  </si>
  <si>
    <t>Thôn Lặp Pịa, xã Mẫu Sơn</t>
  </si>
  <si>
    <t>Điểm trường Nóc Mò (Trường Tiểu học Mẫu Sơn)</t>
  </si>
  <si>
    <t>Thôn Nóc Mò, xã Mẫu Sơn</t>
  </si>
  <si>
    <t>Trường Tiểu học Tú Mịch (Trường chính)</t>
  </si>
  <si>
    <t>Thôn Bản Giểng, xã Mẫu Sơn</t>
  </si>
  <si>
    <t>Điểm trường Bản Rọoc - Trường Tiểu học Tú Mịch</t>
  </si>
  <si>
    <t>Thôn Bản Rọoc, xã Mẫu Sơn</t>
  </si>
  <si>
    <t>Điểm trường Bản Phải (Trường Tiểu học Tú Mịch)</t>
  </si>
  <si>
    <t>Thôn Bản Phải, xã Mẫu Sơn</t>
  </si>
  <si>
    <t>Điểm trường Bản Thín (Trường Tiểu học Tú Mịch)</t>
  </si>
  <si>
    <t>Thôn Bản Thín, xã Mẫu Sơn</t>
  </si>
  <si>
    <t>Điểm trường Bản Luồng (Trường Tiểu học Tú Mịch)</t>
  </si>
  <si>
    <t>Thôn Bản Luồng, xã Mẫu Sơn</t>
  </si>
  <si>
    <t>Trường Tiểu học Yên Khoái (Trường chính)</t>
  </si>
  <si>
    <t>Điểm trường Bản Khoai (Trường Tiểu học Yên Khoái)</t>
  </si>
  <si>
    <t>Điểm trường Chi Ma (Trường Tiểu học Yên Khoái)</t>
  </si>
  <si>
    <t>Thôn Chi Ma, xã Mẫu Sơn</t>
  </si>
  <si>
    <t>Trường Mầm non Tú Mịch (Trường chính)</t>
  </si>
  <si>
    <t>Điểm trường Bản Thín (Trường Mầm non Tú Mịch)</t>
  </si>
  <si>
    <t>Điểm trường Bản Phải (Trường Mầm non Tú Mịch)</t>
  </si>
  <si>
    <t>Điểm trường Bản Rọoc (Trường Mầm non Tú Mịch)</t>
  </si>
  <si>
    <t>Điểm trường Bản Luồng (Trường Mầm non Tú Mịch)</t>
  </si>
  <si>
    <t>Trường Mầm non Yên Khoái (Trường chính)</t>
  </si>
  <si>
    <t>Điểm trường Bản Khoai (Trường Mầm non Yên Khoái)</t>
  </si>
  <si>
    <t>Điểm trường Chi Ma (Trường Mầm non Yên Khoái)</t>
  </si>
  <si>
    <t>Trạm Y tế xã Mẫu Sơn</t>
  </si>
  <si>
    <t>Điểm trạm Mẫu Sơn (Trạm Y tế xã Mẫu Sơn (cũ))</t>
  </si>
  <si>
    <t>Điểm trạm Tú Mịch (Trạm Y tế xã Tú Mịch (cũ))</t>
  </si>
  <si>
    <t>Trạm phát lại truyền hình Yên Khoái (Đội Văn hóa, Thể thao và Truyền thông khu vực Lộc Bình)</t>
  </si>
  <si>
    <t>Xã Mẫu Sơn</t>
  </si>
  <si>
    <t>UBND XÃ NA DƯƠNG</t>
  </si>
  <si>
    <t>Trụ sở Đảng ủy và UBND xã Na Dương (sử dụng trụ sở UBND xã Na Dương (cũ))</t>
  </si>
  <si>
    <t>Khu Phố 2, xã Na Dương</t>
  </si>
  <si>
    <t xml:space="preserve">Nhà Văn hóa xã </t>
  </si>
  <si>
    <t>Trụ sở HĐND, MTTQ và khối đoàn thể (sử dụng trụ sở UBND xã Đông Quan (cũ))</t>
  </si>
  <si>
    <t>Thôn Hua Cầu, xã Na Dương</t>
  </si>
  <si>
    <t>Trụ sở làm việc UBND xã Tú Đoạn (cũ)</t>
  </si>
  <si>
    <t>Thôn Dinh Chùa, xã Na Dương</t>
  </si>
  <si>
    <t>Nhà văn hóa xã Tú Đoạn (cũ)</t>
  </si>
  <si>
    <t>Đã chuyển đổi công năng làm nhà văn hoá thôn tại Quyết định số 536/ QĐ-UBND ngày 11/5/2026 của UBND xã Na Dương</t>
  </si>
  <si>
    <t>Trường THCS Na Dương</t>
  </si>
  <si>
    <t>Khu 3 Khòn Tòng, xã Na Dương</t>
  </si>
  <si>
    <t>Trường THCS Đông Quan</t>
  </si>
  <si>
    <t>Thôn Thồng Niểng xã Na Dương</t>
  </si>
  <si>
    <t>Trường THCS Tú Đoạn</t>
  </si>
  <si>
    <t>Trường chính (Trường Tiểu học Đông Quan)</t>
  </si>
  <si>
    <t>Thôn Thồng Niểng, xã Na Dương</t>
  </si>
  <si>
    <t>Điểm trường Bản Nùng (Trường Tiểu học Đông Quan)</t>
  </si>
  <si>
    <t>Thôn Bản Nùng, xã Na Dương</t>
  </si>
  <si>
    <t>Điểm trường Bản Pịt (Trường Tiểu học Đông Quan)</t>
  </si>
  <si>
    <t>Thôn Bản Pịt, xã Na Dương</t>
  </si>
  <si>
    <t>Trường Tiểu học Mỏ Na Dương</t>
  </si>
  <si>
    <t>Khu 5A, xã Na Dương</t>
  </si>
  <si>
    <t>Trường chính (Trường Tiểu học và THCS Quan Bản)</t>
  </si>
  <si>
    <t>Thôn Nà Ái, xã Na Dương</t>
  </si>
  <si>
    <t>Điểm trường Pò Kính (Trường Tiểu học và THCS Quan Bản)</t>
  </si>
  <si>
    <t>Thôn Pò Kính, xã Na Dương</t>
  </si>
  <si>
    <t>Điểm trường Nà Pè (Trường Tiểu học và THCS Quan Bản)</t>
  </si>
  <si>
    <t>Thôn Nà Pè, xã Na Dương</t>
  </si>
  <si>
    <t>Trường chính (Trường Tiểu học Tú Đoạn)</t>
  </si>
  <si>
    <t>Điểm trường Nà Già (Trường Tiểu học Tú Đoạn)</t>
  </si>
  <si>
    <t>Thôn Nà Già, xã Na Dương</t>
  </si>
  <si>
    <t>Điểm trường Pò Coóc (Trường Tiểu học Tú Đoạn)</t>
  </si>
  <si>
    <t>Thôn Pò Coóc, xã Na Dương</t>
  </si>
  <si>
    <t>Trường Tiểu học Na Dương</t>
  </si>
  <si>
    <t>Khu Sơn Hà, xã Na Dương</t>
  </si>
  <si>
    <t>Điểm trường chính (Trường Tiểu học và THCS Tú Đoạn)</t>
  </si>
  <si>
    <t>Thôn Sì Nghiều, xã Tú Đoạn</t>
  </si>
  <si>
    <t>Điểm trường Pò Qua (Trường Tiểu học và THCS Tú Đoạn)</t>
  </si>
  <si>
    <t>Thôn Pò Qua, xã Tú Đoạn</t>
  </si>
  <si>
    <t>Trường chính (Trường Mầm non Đông Quan)</t>
  </si>
  <si>
    <t>Điểm trường Bản Nùng (Trường Mầm non Đông Quan)</t>
  </si>
  <si>
    <t>Điểm trường Bản Pịt (Trường Mầm non Đông Quan)</t>
  </si>
  <si>
    <t>Điểm trường Nà Ách (Trường Mầm non Đông Quan)</t>
  </si>
  <si>
    <t>Trường Mầm non Tú Đoạn I - Cơ sở 1</t>
  </si>
  <si>
    <t>Trường Mầm non Tú Đoạn I - Cơ sở 2</t>
  </si>
  <si>
    <t>Trường Mầm non Tú Đoạn II - Cơ sở 1</t>
  </si>
  <si>
    <t>Trường Mầm non Tú Đoạn II - Cơ sở 2</t>
  </si>
  <si>
    <t>Trường Mầm non Tú Đoạn II - Cơ sở 3</t>
  </si>
  <si>
    <t>Trường Mầm Non Mỏ Na Dương</t>
  </si>
  <si>
    <t>Khu 7+9, xã Na Dương</t>
  </si>
  <si>
    <t>Trường Mầm Non Na Dương</t>
  </si>
  <si>
    <t>Khu Na Dương Phố 2, xã Na Dương</t>
  </si>
  <si>
    <t>Trường Mầm Non Quan Bản - Cơ sở 1</t>
  </si>
  <si>
    <t>Trường Mầm Non Quan Bản - Cơ sở 2</t>
  </si>
  <si>
    <t>Trụ sở (cũ) UBND xã Đông Quan</t>
  </si>
  <si>
    <t>Xã Na Dương</t>
  </si>
  <si>
    <t>Đang có lấn chiếm. Không thuộc phạm vi sắp xếp theo quy định tại điểm e khoản 3 Điều 3 Nghị định 03/2025/NĐ-CP ngày 01/01/2025 của Chính phủ, được bổ sung tại bởi điểm a khoản 6 Điều 5 Nghị định 286/2025/NĐ-CP ngày 03/11/2025 của Chính phủ sửa đổi, bổ sung một số điều của các Nghị định trong lĩnh vực quản lý, sử dụng tài sản công</t>
  </si>
  <si>
    <t>Trạm chính (Trạm Y tế thị trấn Na Dương (cũ))</t>
  </si>
  <si>
    <t>Thôn Na Dương phố 2, xã Na Dương</t>
  </si>
  <si>
    <t>Trạm Y tế xã Đông Quan (cũ) (Trạm mới)</t>
  </si>
  <si>
    <t>Điểm trạm Tú Đoạn (Trạm Y tế xã Tú Đoạn (cũ))</t>
  </si>
  <si>
    <t>Trạm Y tế xã Đông Quan (cũ) (Trạm cũ)</t>
  </si>
  <si>
    <t>UBND XÃ LỢI BÁC</t>
  </si>
  <si>
    <t>Trụ sở làm việc của Đảng ủy, UBND xã Lợi Bác</t>
  </si>
  <si>
    <t>Thôn Nà U, xã Lợi Bác</t>
  </si>
  <si>
    <t>Trụ sở Đoàn thể, HĐND, Quân sự xã Lợi Bác</t>
  </si>
  <si>
    <t>Thôn Khòn Cháo - Co Cai, xã Lợi Bác</t>
  </si>
  <si>
    <t>Trường Phổ thông dân tộc bán trú THCS Lợi Bác</t>
  </si>
  <si>
    <t>Thôn Kéo Cọ, xã Lợi Bác</t>
  </si>
  <si>
    <t>Trường THCS Sàn Viên</t>
  </si>
  <si>
    <t>Đất điểm trường chính (Trường Tiểu học Sàn Viên)</t>
  </si>
  <si>
    <t>Đất điểm tràng Tà Lạn 01 (Trường Tiểu học Sàn Viên)</t>
  </si>
  <si>
    <t>Thôn Tà Lạn - Pò Nhàng, xã Lợi Bác</t>
  </si>
  <si>
    <t>Đất điểm Trường Bản Mới (Trường Tiểu học Sàn Viên)</t>
  </si>
  <si>
    <t>Thôn Bản Mới B, xã Lợi Bác</t>
  </si>
  <si>
    <t>Đất điểm Trường Khòn Quanh (Trường Tiểu học Sàn Viên)</t>
  </si>
  <si>
    <t>Thôn Hợp Nhất, xã Lợi Bác</t>
  </si>
  <si>
    <t>Quyết định số 968/QĐ-UBND ngày 29/5/2026 của UBND tỉnh 'Điều chuyển cho trường Mầm non Sàn Viên</t>
  </si>
  <si>
    <t>Đất điểm trường Nà Làng (Trường Tiểu học Sàn Viên)</t>
  </si>
  <si>
    <t>Thôn Nà Làng, xã Lợi Bác</t>
  </si>
  <si>
    <t>Đã chuyển đổi công năng làm nhà văn hoá thôn tại Quyết định số 323/QĐ-UBND ngày 13/5/2026 của UBND xã Lợi Bác</t>
  </si>
  <si>
    <t>Đất điểm trường Bản Mìang (Trường Tiểu học Sàn Viên)</t>
  </si>
  <si>
    <t>Thôn Bản Choong - Bản Mìang, xã Lợi Bác</t>
  </si>
  <si>
    <t>Điểm trường chính (Trường Tiểu học Lợi Bác)</t>
  </si>
  <si>
    <t>Điểm trường Nà Quật (Trường Tiểu học Lợi Bác)</t>
  </si>
  <si>
    <t>Thôn Già Nàng, xã Lợi Bác</t>
  </si>
  <si>
    <t>Điểm trường Bản Chành (Trường Tiểu học Lợi Bác)</t>
  </si>
  <si>
    <t>Thôn Nà Phi, xã Lợi Bác</t>
  </si>
  <si>
    <t>Điểm trường Khau Khảo (Trường Tiểu học Lợi Bác)</t>
  </si>
  <si>
    <t>Thôn Khau Khảo, xã Lợi Bác</t>
  </si>
  <si>
    <t>Điểm trường Nà Mu (Trường Tiểu học Lợi Bác)</t>
  </si>
  <si>
    <t>Thôn Nà Mu, xã Lợi Bác</t>
  </si>
  <si>
    <t>Điểm trường Nà Xỏm (Trường Tiểu học Lợi Bác)</t>
  </si>
  <si>
    <t>Thôn Nà Xỏm, xã Lợi Bác</t>
  </si>
  <si>
    <t>Điểm trường chính (Trường Mầm non Sàn Viên)</t>
  </si>
  <si>
    <t>Điểm trường Bản Mới B (Trường Mầm non Sàn Viên)</t>
  </si>
  <si>
    <t>Điểm trường Tà Lạn (Trường Mầm non Sàn Viên)</t>
  </si>
  <si>
    <t>Điểm trường Khòn Quanh (Trường Mầm non Sàn Viên)</t>
  </si>
  <si>
    <t>Điểm trường chính (Trường Mầm non Lợi Bác)</t>
  </si>
  <si>
    <t>Điểm trường Bản Chành (Trường Mầm non Lợi Bác)</t>
  </si>
  <si>
    <t>Thôn Bản Chành, xã Lợi Bác</t>
  </si>
  <si>
    <t>Điểm trường Nà Quật (Trường Mầm non Lợi Bác)</t>
  </si>
  <si>
    <t>Điểm trường Khau Khảo (Trường Mầm non Lợi Bác)</t>
  </si>
  <si>
    <t>Thôn Phai Vài, xã Lợi Bác</t>
  </si>
  <si>
    <t>Điểm trường Nà Mu (Trường Mầm non Lợi Bác)</t>
  </si>
  <si>
    <t>Điểm trường Nà Xỏm (Trường Mầm non Lợi Bác)</t>
  </si>
  <si>
    <t>Điểm trường Khuổi Tà (Trường Mầm non Lợi Bác)</t>
  </si>
  <si>
    <t>Thôn Khuổi Tà, xã Lợi Bác</t>
  </si>
  <si>
    <t>Trạm chính (Trạm y tế xã Lợi Bác (cũ))</t>
  </si>
  <si>
    <t>Cơ sở 1: Trạm Y tế xã Sàn Viên (cũ) (Trạm mới)</t>
  </si>
  <si>
    <t>Thôn Khòn Cháo Co Cai, xã Lợi Bác</t>
  </si>
  <si>
    <t>Cơ sở 2: Trạm Y tế xã Sàn Viên (Trạm (cũ)) - Trạm Y tế xã Lợi Bác</t>
  </si>
  <si>
    <t>Quyết định số 408/QĐ-UBND ngày 17/6/2026 của Chủ tịch UBND xã Lợi Bác</t>
  </si>
  <si>
    <t>UBND XÃ THỐNG NHẤT</t>
  </si>
  <si>
    <t>Trụ sở Đảng ủy và UBND xã Thống Nhất (sử dụng trụ sở UBND xã Thống Nhất (cũ))</t>
  </si>
  <si>
    <t>Thôn Khòn Nà, xã Thống Nhất</t>
  </si>
  <si>
    <t>Trụ sở Đoàn thể, HĐND, Quân sự xã Thống nhất (sử dụng Trụ sở Nhượng Bạn (cũ))</t>
  </si>
  <si>
    <t>Thôn Hán Sài, xã Thống Nhất</t>
  </si>
  <si>
    <t>Trụ sở xã Vân Mộng (cũ)</t>
  </si>
  <si>
    <t>Thôn Ôn Cựu, xã Thống Nhất</t>
  </si>
  <si>
    <t>Đã chuyển đổi công năng làm nhà văn hoá thôn tại Quyết định số 280/QĐ-UBND ngày 11/5/2026 của UBND xã Thống Nhất</t>
  </si>
  <si>
    <t>Trụ sở xã Như Khuê (cũ)</t>
  </si>
  <si>
    <t>Thôn Tằm Khuổi, xã Thống Nhất</t>
  </si>
  <si>
    <t>Trụ sở xã Xuân Tình (cũ)</t>
  </si>
  <si>
    <t>Trụ sở xã Hữu Lân (cũ)</t>
  </si>
  <si>
    <t>Thôn Vinh Tiên, xã Hữu Lân</t>
  </si>
  <si>
    <t>Trường chính (Trường Mầm non Nhượng Bạn)</t>
  </si>
  <si>
    <t>Thôn Nà Pán, xã Thống Nhất</t>
  </si>
  <si>
    <t>Điểm trường Nà Mò (Trường Mầm non Nhượng Bạn)</t>
  </si>
  <si>
    <t>Điểm trường Pò Mạ (Trường Mầm non Nhượng Bạn)</t>
  </si>
  <si>
    <t>Thôn Pò Mạ, xã Thống Nhất</t>
  </si>
  <si>
    <t>Trường chính (Trường Mầm non Thống Nhất)</t>
  </si>
  <si>
    <t>Điểm trường Tằm Khuổi (Trường Mầm non Thống Nhất)</t>
  </si>
  <si>
    <t>Điểm trường (Trường Mầm non Thống Nhất)</t>
  </si>
  <si>
    <t>Phòng học Tằm Phiêng (Trường Mầm non Thống Nhất)</t>
  </si>
  <si>
    <t>Thôn Tằm Phiêng, xã Thống Nhất</t>
  </si>
  <si>
    <t>Phòng học Khuổi Nọi A (Trường Mầm non Thống Nhất)</t>
  </si>
  <si>
    <t>Thôn Hợp Tiến, xã Thống Nhất</t>
  </si>
  <si>
    <t>Trường chính Khuôn Săm (Trường Mầm non Minh Phát)</t>
  </si>
  <si>
    <t>Thôn Khuôn Săm, xã Thống Nhất</t>
  </si>
  <si>
    <t>Điểm trường Bó Tảng (Trường Mầm non Minh Phát)</t>
  </si>
  <si>
    <t>Thôn Bó Tảng, xã Thống Nhất</t>
  </si>
  <si>
    <t>Trường Mầm non Vân Mộng</t>
  </si>
  <si>
    <t>Thôn Ôn Cựu, Thống Nhất</t>
  </si>
  <si>
    <t>Đất trường chính Vinh Tiên (Trường Mầm non Hữu Lân)</t>
  </si>
  <si>
    <t>Thôn Vinh Tiên, xã Thống Nhất</t>
  </si>
  <si>
    <t>Đất điểm trường Phai Bây (Trường Mầm non Hữu Lân)</t>
  </si>
  <si>
    <t>Thôn Phai Bây, xã Thống Nhất</t>
  </si>
  <si>
    <t>Đất điểm trường Pác Bang (Trường Mầm non Hữu Lân)</t>
  </si>
  <si>
    <t>Thôn Bộ, xã Thống Nhất</t>
  </si>
  <si>
    <t>Đất điểm trường Suối Lông (Trường Mầm non Hữu Lân)</t>
  </si>
  <si>
    <t>Thôn Suối Lông, xã Thống Nhất</t>
  </si>
  <si>
    <t>Trường Mầm non Hiệp Hạ</t>
  </si>
  <si>
    <t>Thôn Tằm Pục, Thống Nhất</t>
  </si>
  <si>
    <t>Cơ sở 1 Cấp tiểu học (Trường TH và THCS Nhượng Bạn)</t>
  </si>
  <si>
    <t>Thôn Nà Pán xã Thống Nhất</t>
  </si>
  <si>
    <t>Cơ sở 2 Cấp THCS (Trường TH và THCS Nhượng Bạn)</t>
  </si>
  <si>
    <t>Điểm trường Nà Mò 1 (Trường TH và THCS Nhượng Bạn)</t>
  </si>
  <si>
    <t>Thôn Nà Mò xã Thống Nhất</t>
  </si>
  <si>
    <t>Điểm trường Nà Mò 2 (Trường TH và THCS Nhượng Bạn)</t>
  </si>
  <si>
    <t>Thôn Khau Phầy xã Thống Nhất</t>
  </si>
  <si>
    <t>Điểm trường Pò Mạ I (Trường Mầm Non Nhượng Bạn)</t>
  </si>
  <si>
    <t>Điểm trường Pò Mạ II (Trường Mầm Non Nhượng Bạn)</t>
  </si>
  <si>
    <t>Đất thuộc Trường TH và THCS Thống Nhất</t>
  </si>
  <si>
    <t>Trường chính (Trường TH và THCS Thống Nhất)</t>
  </si>
  <si>
    <t>Điểm trường Khòn Nà (Trường TH và THCS Thống Nhất)</t>
  </si>
  <si>
    <t>Trường chính (Trường PTDT bán trú Tiểu học Hữu Lân)</t>
  </si>
  <si>
    <t>Điểm trường Phai Bây (Trường PTDT bán trú Tiểu học Hữu Lân)</t>
  </si>
  <si>
    <t>Điểm trường Pác Bang (Trường PTDT bán trú Tiểu học Hữu Lân)</t>
  </si>
  <si>
    <t>Thôn Pác Bang, xã Thống Nhất</t>
  </si>
  <si>
    <t>Điểm trường Suối Lông (Trường PTDT bán trú Tiểu học Hữu Lân)</t>
  </si>
  <si>
    <t>Điểm trường Nà Tấng (Trường PTDT bán trú Tiểu học Hữu Lân)</t>
  </si>
  <si>
    <t>Điểm trường Suối Vằm (Trường PTDT bán trú Tiểu học Hữu Lân)</t>
  </si>
  <si>
    <t>Thôn Suối Vằm, xã Thống Nhất</t>
  </si>
  <si>
    <t>Điểm trường Nà Kéo (Trường PTDT bán trú Tiểu học Hữu Lân)</t>
  </si>
  <si>
    <t>Điểm trường Suối Mỉ (Trường PTDT bán trú Tiểu học Hữu Lân)</t>
  </si>
  <si>
    <t>Thôn Suối Mỉ, xã Thống Nhất</t>
  </si>
  <si>
    <t>Cơ sở 1 Trường TH và THCS Hiệp Hạ</t>
  </si>
  <si>
    <t>Thôn Tằm Pục, xã Thống Nhất</t>
  </si>
  <si>
    <t>Cơ sở 2 Trường TH và THCS Hiệp Hạ</t>
  </si>
  <si>
    <t>Cơ sở 3 Trường TH và THCS Hiệp Hạ</t>
  </si>
  <si>
    <t>Trường chính Trường PTDT bán trú Tiểu học Minh Phát</t>
  </si>
  <si>
    <t>Thôn Nà Noong, xã Thống Nhất</t>
  </si>
  <si>
    <t>Điểm trường Nà Noong (Trường PTDT bán trú Tiểu học Minh Phát)</t>
  </si>
  <si>
    <t>Điểm trường Bó Tảng (Trường PTDT bán trú Tiểu học Minh Phát)</t>
  </si>
  <si>
    <t>Điểm trường Khuổi Luồng (Trường PTDT bán trú Tiểu học Minh Phát)</t>
  </si>
  <si>
    <t>Thôn Khuổi Luồng, xã Thống Nhất</t>
  </si>
  <si>
    <t>Điểm trường Khuôn Săm (Trường PTDT bán trú Tiểu học Minh Phát)</t>
  </si>
  <si>
    <t>Điểm trường Nà Hao (Trường PTDT bán trú Tiểu học Minh Phát)</t>
  </si>
  <si>
    <t>Thôn Nà Hao, xã Thống Nhất</t>
  </si>
  <si>
    <t>Trường chính (Trường TH và THCS Vân Mộng)</t>
  </si>
  <si>
    <t>Trường chính điểm 2 (Trường TH và THCS Vân Mộng)</t>
  </si>
  <si>
    <t>Nhà, đất điểm trường Khau mu (Trường TH và THCS Vân Mộng)</t>
  </si>
  <si>
    <t>Thôn Khau Mu, xã Thống Nhất</t>
  </si>
  <si>
    <t>Trường PTDT bán trú THCS Hữu Lân</t>
  </si>
  <si>
    <t>Khu hành chính, phòng học (Trường Phổ thông DTBT THCS Minh Phát)</t>
  </si>
  <si>
    <t>Thôn Nà Thì, xã Thống Nhất</t>
  </si>
  <si>
    <t>Khu bán trú (Trường Phổ thông DTBT THCS Minh Phát)</t>
  </si>
  <si>
    <t>Sân thể thao (Trường Phổ thông DTBT THCS Minh Phát)</t>
  </si>
  <si>
    <t>Trụ sở UBND xã Minh Hiệp (cũ)</t>
  </si>
  <si>
    <t>Thôn Khuân Săm, xã Thống Nhất</t>
  </si>
  <si>
    <t>Quyết định số 2384 /QĐ-UBND ngày  07/11/2025 của Chủ tịch UBND tỉnh giao Công an xã Thống Nhất tạm sử dụng</t>
  </si>
  <si>
    <t xml:space="preserve">Trạm chính (Trạm Y tế xã Thống Nhất mới) </t>
  </si>
  <si>
    <t>Thôn Kéo Bẻ, xã Thống Nhất</t>
  </si>
  <si>
    <t>Trạm Y tế xã Thống Nhất (cũ) (trạm cũ)</t>
  </si>
  <si>
    <t>Ngày 08/6/2026 đã bàn giao cho Trung tâm dịch vụ công ích xã</t>
  </si>
  <si>
    <t>Điểm trạm Minh Hiệp (Trạm Y tế xã Minh Hiệp (cũ))</t>
  </si>
  <si>
    <t xml:space="preserve">Điểm trạm Hữu Lân (Trạm Y tế xã Hữu Lân (cũ)) </t>
  </si>
  <si>
    <t>Đội Văn hóa, Thể thao và Truyền thông khu vực Lộc Bình (Trạm phát lại truyền thanh truyền hình xã Minh Phát)</t>
  </si>
  <si>
    <t>Xã Thống Nhất</t>
  </si>
  <si>
    <t>UBND XÃ XUÂN DƯƠNG</t>
  </si>
  <si>
    <t>Trụ sở làm việc UBND xã Xuân Dương</t>
  </si>
  <si>
    <t>Thôn Pò Chang, xã Xuân Dương</t>
  </si>
  <si>
    <t>Ủy ban Mặt trận tổ quốc Việt Nam xã Xuân Dương</t>
  </si>
  <si>
    <t>Điểm Trường Suối Mành (Trụ sở Ban Chỉ huy Quân sự xã)</t>
  </si>
  <si>
    <t>Thôn Suối Mành, xã Xuân Dương</t>
  </si>
  <si>
    <t>Quyết định số 741/QĐ-UBND ngày 22/4/2026 của UBND tỉnh</t>
  </si>
  <si>
    <t>Trường Mầm non Nam Quan</t>
  </si>
  <si>
    <t>Thôn Bản Tó, xã Xuân Dương</t>
  </si>
  <si>
    <t>Trường Mầm non Nam Quan (Trụ sở làm việc UBND xã Nam Quan (cũ)</t>
  </si>
  <si>
    <t>Quyết định số 353/QĐ-UBND ngày 28/02/2026 của UBND tỉnh Lạng Sơn</t>
  </si>
  <si>
    <t>Trường Mầm non Nam Quan (Điểm trường Nà Pá)</t>
  </si>
  <si>
    <t>Thôn Nà Pá, xã Xuân Dương</t>
  </si>
  <si>
    <t>Trường Mầm non Nam Quan (Điểm trường Nà Sả)</t>
  </si>
  <si>
    <t>Thôn Nà Sả, xã Xuân Dương</t>
  </si>
  <si>
    <t>Trường Mầm non Nam Quan (Điểm trường thôn Mới)</t>
  </si>
  <si>
    <t>Thôn Mới, xã Xuân Dương</t>
  </si>
  <si>
    <t>Trường Mầm non Nam Quan (Điểm trường Cốc Sâu)</t>
  </si>
  <si>
    <t>Thôn Cốc Sâu, xã Xuân Dương</t>
  </si>
  <si>
    <t>Trường Mầm non Xuân Dương</t>
  </si>
  <si>
    <t>Trường Mầm non Ái Quốc (Trụ sở UBND xã Ái Quốc ((cũ))</t>
  </si>
  <si>
    <t>Thôn Đoàn Kết, xã Xuân Dương</t>
  </si>
  <si>
    <t>Điểm trường thôn Đoàn Kết (Trường Mầm non Ái Quốc)</t>
  </si>
  <si>
    <t>Đã chuyển đổi công năng theo Quyết định số 198/QĐ-UBND ngày 11/5/2026 của UBND xã Xuân Dương</t>
  </si>
  <si>
    <t>Điểm trường Nà Sả (Trường Tiểu học và THCS Nam Quan)</t>
  </si>
  <si>
    <t>Điểm trường Pác Cáp (Trường Tiểu học và THCS Nam Quan)</t>
  </si>
  <si>
    <t>Thôn Pác Cáp, xã Xuân Dương</t>
  </si>
  <si>
    <t>Điểm trường Khuổi Danh (Trường PTDT bán trú Tiểu học Ái Quốc)</t>
  </si>
  <si>
    <t>Thôn Khuổi Danh, xã Xuân Dương</t>
  </si>
  <si>
    <t>Điểm trường Quang Khao (Trường PTDT bán trú Tiểu học và THCS Ái Quốc)</t>
  </si>
  <si>
    <t>Thôn Quang Khao, xã Xuân Dương</t>
  </si>
  <si>
    <t>Điểm trường Khuổi Lợi (Trường PTDT bán trú Tiểu học và THCS Ái Quốc)</t>
  </si>
  <si>
    <t>Thôn Khuổi Lợi, xã Xuân Dương</t>
  </si>
  <si>
    <t>Điểm trường PTDT bán trú TH&amp;THCS Ái Quốc (THCS)</t>
  </si>
  <si>
    <t>Điểm trường Hòa Bình (Trường Mầm non Ái Quốc)</t>
  </si>
  <si>
    <t>Thôn Hòa Bình, xã Xuân Dương</t>
  </si>
  <si>
    <t>Điểm trường Phạ Thác (Trường Mầm non Ái Quốc)</t>
  </si>
  <si>
    <t>Thôn Phạ Thác, xã Xuân Dương</t>
  </si>
  <si>
    <t>Điểm trường Nặm Đảng (Trường Mầm non Ái Quốc)</t>
  </si>
  <si>
    <t>Thôn Nặm Đảng, xã Xuân Dương</t>
  </si>
  <si>
    <t>Điểm trường Khuổi Thướn (Trường Mầm non Ái Quốc)</t>
  </si>
  <si>
    <t>Thôn Khuổi Thướn, xã Xuân Dương</t>
  </si>
  <si>
    <t>Điểm trường Khau Kheo (Trường Mầm non Ái Quốc)</t>
  </si>
  <si>
    <t>Thôn Khau Kheo, xã Xuân Dương</t>
  </si>
  <si>
    <t>Điểm trường chính Cấp THCS (Trường Tiểu học và THCS Nam Quan)</t>
  </si>
  <si>
    <t>Điểm trường chính cấp Tiểu học (Trường Tiểu học và THCS Nam Quan)</t>
  </si>
  <si>
    <t>Điểm trường Thồng Lốc (Trường Tiểu học và THCS Nam Quan)</t>
  </si>
  <si>
    <t>Thôn Thồng Lốc, xã Xuân Dương</t>
  </si>
  <si>
    <t>Điểm trường Thôn Mới (Trường Tiểu học và THCS Nam Quan)</t>
  </si>
  <si>
    <t>Điểm trường Cốc Sâu (Trường Tiểu học và THCS Nam Quan)</t>
  </si>
  <si>
    <t>Điểm trường Chính Khuổi Thướn (Trường PTDT bán trú Tiểu học Ái Quốc)</t>
  </si>
  <si>
    <t>Điểm trường Khau Kheo (Trường PTDT bán trú Tiểu học Ái Quốc)</t>
  </si>
  <si>
    <t>Điểm Trường chính Pò Chang (Trường PTDT bán trú Tiểu học và THCS Xuân Dương)</t>
  </si>
  <si>
    <t>Điểm Trường Bản Lạu (Trường Mầm non Xuân Dương)</t>
  </si>
  <si>
    <t>Thôn Bản Lạu, xã Xuân Dương</t>
  </si>
  <si>
    <t>Điểm trường Co Hồng (Trường PTDT bán trú Tiểu học và THCS Xuân Dương)</t>
  </si>
  <si>
    <t>Thôn Co Hồng, xã Xuân Dương</t>
  </si>
  <si>
    <t>Điểm trường chính cấp Tiểu học (Trường PTDT bán trú Tiểu học và THCS Ái Quốc)</t>
  </si>
  <si>
    <t>Trạm chính (Trạm Y tế xã Xuân Dương)</t>
  </si>
  <si>
    <t>Điểm trạm Nam Quan (Trạm Y tế xã Xuân Dương)</t>
  </si>
  <si>
    <t>Điểm trạm Ái Quốc (Trạm Y tế xã Xuân Dương)</t>
  </si>
  <si>
    <t xml:space="preserve"> Thôn Đoàn Kết, xã Xuân Dương </t>
  </si>
  <si>
    <t>Đội Văn hóa, Thể thao và Truyền thông khu vực Lộc Bình (Trạm phát lại truyền thanh truyền hình xã Nam Quan)</t>
  </si>
  <si>
    <t>Xã Xuân Dương</t>
  </si>
  <si>
    <t>UBND XÃ CHÂU SƠN</t>
  </si>
  <si>
    <t>Trụ sở Đảng uỷ, MTTQ và các tổ chức chính trị - xã hội</t>
  </si>
  <si>
    <t>Thôn Nà Pẻo, xã Châu Sơn</t>
  </si>
  <si>
    <t>Trụ sở HĐND và UBND</t>
  </si>
  <si>
    <t>Thôn Thống Nhất, xã Châu Sơn</t>
  </si>
  <si>
    <t>Trụ sở UBND xã Châu Sơn (cũ)</t>
  </si>
  <si>
    <t>Điều chuyển cho Văn phòng Đảng uỷ xã quản lý, xử lý tại Quyết định số 299/QĐ-UBND ngày 17/6/2026 của Chủ tịch UBND xã Châu Sơn; đã ký biên bản bàn giao</t>
  </si>
  <si>
    <t>Trụ sở khối đoàn thể xã Châu Sơn (cũ)</t>
  </si>
  <si>
    <t xml:space="preserve">Đã chuyển đổi công năng làm nhà văn hoá thôn tại Quyết định số 244/QĐ-UBND ngày 15/5/2026 của UBND xã Châu Sơn
</t>
  </si>
  <si>
    <t>Trụ sở UBND xã Đồng Thắng (trụ sở xã trước sắp xếp)</t>
  </si>
  <si>
    <t>Thôn Nà Xoong, xã Châu Sơn</t>
  </si>
  <si>
    <t>Trụ sở UBND xã Đồng Thắng (cũ)</t>
  </si>
  <si>
    <t>Trụ sở UBND xã Cường Lợi (trụ sở xã trước sắp xếp)</t>
  </si>
  <si>
    <t>Thôn Khe Bó, xã Châu Sơn</t>
  </si>
  <si>
    <t>Ban chỉ huy quân sự xã đang sử dụng</t>
  </si>
  <si>
    <t>Trường chính (Trường Tiểu học Châu Sơn)</t>
  </si>
  <si>
    <t>Điểm trường Pặn Giữa (Trường Tiểu học Châu Sơn)</t>
  </si>
  <si>
    <t>Thôn Pặn Giữa, xã Châu Sơn</t>
  </si>
  <si>
    <t>Điểm trường Pặn Ngọn (Trường Tiểu học Châu Sơn)</t>
  </si>
  <si>
    <t>Thôn Pặn Ngọn, xã Châu Sơn</t>
  </si>
  <si>
    <t>Điểm trường Pặn Ngọn cũ (Trường Tiểu học Châu Sơn)</t>
  </si>
  <si>
    <t>Điểm trường Nà Nát (Trường Tiểu học Châu Sơn)</t>
  </si>
  <si>
    <t>Thôn Nà Nát, xã Châu Sơn</t>
  </si>
  <si>
    <t>Điểm trường Khe Luồng (Trường Tiểu học Châu Sơn)</t>
  </si>
  <si>
    <t>Thôn Khe Luồng, xã Châu Sơn</t>
  </si>
  <si>
    <t>Điểm trường Khe Luồng (Nhận điều chuyển) (Trường Tiểu học Châu Sơn)</t>
  </si>
  <si>
    <t>Điểm tường Kéo Tắm (nay là Khe Luồng) (Trường Tiểu học Châu Sơn)</t>
  </si>
  <si>
    <t xml:space="preserve">Điểm trường THCS (Trường Tiểu học và THCS Cường Lợi
</t>
  </si>
  <si>
    <t>Điểm trường Tiểu học Khe Bó (Trường Tiểu học và THCS Cường Lợi)</t>
  </si>
  <si>
    <t>Điểm trường Quang Hòa (Trường Tiểu học và THCS Cường Lợi)</t>
  </si>
  <si>
    <t>Thôn Quang Hòa, xã Châu Sơn</t>
  </si>
  <si>
    <t>Điểm trường Tiểu học Bản Xum (Trường Tiểu học và THCS Cường Lợi)</t>
  </si>
  <si>
    <t>Thôn Bản Xum, xã Châu Sơn</t>
  </si>
  <si>
    <t>Đã chuyển đổi công năng làm nhà văn hoá thôn tại Quyết định số 244/QĐ-UBND ngày 15/5/2026 của UBND xã Châu Sơn</t>
  </si>
  <si>
    <t>Điểm trường Bản Pia (Trường Tiểu học và THCS Cường Lợi)</t>
  </si>
  <si>
    <t>Thôn Bản Pia, xã Châu Sơn</t>
  </si>
  <si>
    <t>Điểm trường Bản Pia ( cũ) (Trường Tiểu học và THCS Cường Lợi)</t>
  </si>
  <si>
    <t>Điểm trường Bản Chuộn (Trường Tiểu học và THCS Cường Lợi)</t>
  </si>
  <si>
    <t>Thôn Đồng Nhất, xã Châu Sơn</t>
  </si>
  <si>
    <t>Điểm trường Đồng Khoang (Trường Tiểu học và THCS Cường Lợi)</t>
  </si>
  <si>
    <t>Điểm trường Khe Hả (Trường Tiểu học và THCS Bắc Lãng)</t>
  </si>
  <si>
    <t>Thôn Khe Hả, xã Châu Sơn</t>
  </si>
  <si>
    <t>Điểm trường Khe Lịm (Trường Tiểu học và THCS Bắc Lãng)</t>
  </si>
  <si>
    <t>Thôn Khe Lịm, xã Châu Sơn</t>
  </si>
  <si>
    <t>Điểm trường Khe Chòi (Trường Tiểu học và THCS Bắc Lãng)</t>
  </si>
  <si>
    <t>Thôn Khe Chòi, xã Châu Sơn</t>
  </si>
  <si>
    <t>Điểm trường Đồng Quan (Trường Tiểu học và THCS Bắc Lãng)</t>
  </si>
  <si>
    <t>Thôn Đồng Quan, xã Châu Sơn</t>
  </si>
  <si>
    <t>Điểm trường Tiểu học Nà Pẻo (Trường Tiểu học và THCS Bắc Lãng)</t>
  </si>
  <si>
    <t>Điểm trường THCS (Trường Tiểu học và THCS Bắc Lãng)</t>
  </si>
  <si>
    <t xml:space="preserve">Trường chính Nà Xoong (Trường Tiểu học Đồng Thắng
</t>
  </si>
  <si>
    <t>Thôn Nà Xoong,xã Châu Sơn</t>
  </si>
  <si>
    <t xml:space="preserve">Điểm trường chính Nà Xoong (cũ) (Trường Tiểu học Đồng Thắng
</t>
  </si>
  <si>
    <t>Điểm trường Nà Ngòa (Trường Tiểu học Đồng Thắng)</t>
  </si>
  <si>
    <t>Thôn Nà Ngòa xã Châu Sơn</t>
  </si>
  <si>
    <t>Điểm trường Pắc Coóc (Trường Tiểu học Đồng Thắng)</t>
  </si>
  <si>
    <t>Thôn Pắc Coóc, xã Châu Sơn</t>
  </si>
  <si>
    <t>Điểm trường Khe Lạn (Trường Tiểu học Đồng Thắng)</t>
  </si>
  <si>
    <t>Thôn Khe Lạn, Châu Sơn</t>
  </si>
  <si>
    <t>Điểm trường Pắc Dầu (Trường Tiểu học Đồng Thắng)</t>
  </si>
  <si>
    <t>Thôn Khe Lạn, xã Châu Sơn</t>
  </si>
  <si>
    <t>Trường chính (Trường Mầm non Châu Sơn)</t>
  </si>
  <si>
    <t>Điểm trường Nà Van (Trường Mầm non Châu Sơn)</t>
  </si>
  <si>
    <t>Thôn Nà Van, xã Châu Sơn</t>
  </si>
  <si>
    <t>Điểm trường Nà Nát (Trường Mầm non Châu Sơn)</t>
  </si>
  <si>
    <t>Điểm trường Khe Pặn Giữa (Trường Mầm non Châu Sơn)</t>
  </si>
  <si>
    <t>Thôn Khe Pặn Giữa, xã Châu Sơn</t>
  </si>
  <si>
    <t>Điểm trường Khe Pặn Ngọn (Trường Mầm non Châu Sơn)</t>
  </si>
  <si>
    <t>Thôn Khe Pặn Ngọn, xã Châu Sơn</t>
  </si>
  <si>
    <t>Điểm trường Khe Luồng (Trường Mầm non Châu Sơn)</t>
  </si>
  <si>
    <t>Điểm trường Khe Luồng (Nhận điều chuyển) (Trường Mầm non Châu Sơn)</t>
  </si>
  <si>
    <t>Điểm tường Kéo Tắm (nay là Khe Luồng) (Trường Mầm non Châu Sơn)</t>
  </si>
  <si>
    <t>Trường chính (Trường Mầm non Cường Lợi)</t>
  </si>
  <si>
    <t>Điểm trường Quang Hòa (Trường Mầm non Cường Lợi)</t>
  </si>
  <si>
    <t>Điểm trường Bản Pia (Trường Mầm non Cường Lợi)</t>
  </si>
  <si>
    <t>Điểm trường Bản Xum (Trường Mầm non Cường Lợi)</t>
  </si>
  <si>
    <t>Điểm trường Đồng Khoang (Trường Mầm non Cường Lợi)</t>
  </si>
  <si>
    <t>Thôn Đồng Khoang, xã Châu Sơn</t>
  </si>
  <si>
    <t>Điểm trường Bản Chuộn (Trường Mầm non Cường Lợi)</t>
  </si>
  <si>
    <t>Thôn Bản Chuộn, xã Châu Sơn</t>
  </si>
  <si>
    <t>Điểm trường Nà Xoong (Trường Mầm non Cường Lợi)</t>
  </si>
  <si>
    <t>Điểm trường Pắc Dầu (Trường Mầm non Cường Lợi)</t>
  </si>
  <si>
    <t>Thôn Pắc Dầu, xã Châu Sơn</t>
  </si>
  <si>
    <t>Điểm trường Pắc Cooc (Trường Mầm non Cường Lợi)</t>
  </si>
  <si>
    <t>Thôn Pắc Cooc, xã Châu Sơn</t>
  </si>
  <si>
    <t>Điểm trường Nà Ngòa (Trường Mầm non Cường Lợi)</t>
  </si>
  <si>
    <t>Thôn Nà Ngòa, xã Châu Sơn</t>
  </si>
  <si>
    <t>Điểm trường Khe Lạn (Trường Mầm non Cường Lợi)</t>
  </si>
  <si>
    <t>Trường chính (Trường Mầm non Bắc Lãng)</t>
  </si>
  <si>
    <t>Điểm trường Bản Hả (Trường Mầm non Bắc Lãng)</t>
  </si>
  <si>
    <t>Thôn Bản Hả, xã Châu Sơn</t>
  </si>
  <si>
    <t>Điểm trường Khe Chòi (Trường Mầm non Bắc Lãng)</t>
  </si>
  <si>
    <t>Điểm trường Đồng Quan (Trường Mầm non Bắc Lãng)</t>
  </si>
  <si>
    <t>Điểm trường Khe Cảy (Trường Mầm non Bắc Lãng)</t>
  </si>
  <si>
    <t>Thôn Khe Cảy, xã Châu Sơn</t>
  </si>
  <si>
    <t>Điểm trưởng Khe Hả (Trường Mầm non Bắc Lãng)</t>
  </si>
  <si>
    <t>Trường PTDTBT THCS Châu Sơn</t>
  </si>
  <si>
    <t xml:space="preserve">Trạm chính (Trạm Y tế xã Châu Sơn ) </t>
  </si>
  <si>
    <t xml:space="preserve">Điểm trạm Bắc Lãng </t>
  </si>
  <si>
    <t>Thôn Khe Mò, xã Châu Sơn</t>
  </si>
  <si>
    <t xml:space="preserve">Điểm trạm Cường Lợi  </t>
  </si>
  <si>
    <t xml:space="preserve">Điểm trạm Đồng Thắng  </t>
  </si>
  <si>
    <t xml:space="preserve">Thôn Nà Xoong, xã Châu Sơn
</t>
  </si>
  <si>
    <t>Thôn Nà Phai, xã Châu Sơn</t>
  </si>
  <si>
    <t xml:space="preserve">Trạm Y tế xã Đồng Thắng </t>
  </si>
  <si>
    <t>UBND XÃ KIÊN MỘC</t>
  </si>
  <si>
    <t>thôn Bản Phục, xã Kiên Mộc</t>
  </si>
  <si>
    <t>Ttrụ sở UBND xã Kiên Mộc (cũ)</t>
  </si>
  <si>
    <t>thôn Nà Thuộc, xã Kiên Mộc</t>
  </si>
  <si>
    <t>Đang sử dụng cho dân quân thường trực biên giới</t>
  </si>
  <si>
    <t>Trụ sở Đảng ủy và UBMTTQ Việt Nam</t>
  </si>
  <si>
    <t>thôn Nà Lừa, xã Kiên Mộc</t>
  </si>
  <si>
    <t>Trụ sở UBND xã Bính Xá (cũ)</t>
  </si>
  <si>
    <t>Trường THCS Bính Xá</t>
  </si>
  <si>
    <t>Trường PTBT THCS Kiên Mộc</t>
  </si>
  <si>
    <t>thôn Bản Hang, xã Kiên Mộc</t>
  </si>
  <si>
    <t>Trường THCS Bắc Xa</t>
  </si>
  <si>
    <t>Trường chính Nà Lừa (Trường PTDTBT Tiểu học I Bính Xá)</t>
  </si>
  <si>
    <t>Điểm trường Còn Phiêng (Trường PTDTBT Tiểu học I Bính Xá)</t>
  </si>
  <si>
    <t>thôn Còn Phiêng, xã Kiên Mộc</t>
  </si>
  <si>
    <t>Giao trường Mầm non I Bính Xá sử dụng làm điểm trường</t>
  </si>
  <si>
    <t>Điểm trường Bản Xả (Trường PTDTBT Tiểu học I Bính Xá)</t>
  </si>
  <si>
    <t>thôn Bản Xả, xã Kiên Mộc</t>
  </si>
  <si>
    <t>Điểm trường Ngàn Chả (Trường PTDTBT Tiểu học I Bính Xá)</t>
  </si>
  <si>
    <t>thôn Ngàn Chả, xã Kiên Mộc</t>
  </si>
  <si>
    <t>Đã chuyển giao về UBND xã Đình Lập tại Quyết định số 1149/QĐ-UBND ngày 23/6/2026</t>
  </si>
  <si>
    <t>Trường chính Pò Háng (Trường Tiểu học II Bính Xá)</t>
  </si>
  <si>
    <t>thôn Pò Háng, xã Kiên Mộc</t>
  </si>
  <si>
    <t>Điểm trường Bản Chắt (Trường Tiểu học II Bính Xá)</t>
  </si>
  <si>
    <t>thôn Bản Chắt, xã Kiên Mộc</t>
  </si>
  <si>
    <t>Điểm trường Pò Phát (Trường Tiểu học II Bính Xá)</t>
  </si>
  <si>
    <t>thôn Pò Phát, xã Kiên Mộc</t>
  </si>
  <si>
    <t>Điểm trường Khau Chạy (Trường Tiểu học II Bính Xá)</t>
  </si>
  <si>
    <t>thôn Khau Chạy, xã Kiên Mộc</t>
  </si>
  <si>
    <t>Thuộc vùng đất ngập trũng do ảnh hưởng của đập Bản Lải</t>
  </si>
  <si>
    <t>Trường chính Bản Hang (Trường PTBT Tiểu học I Kiên Mộc)</t>
  </si>
  <si>
    <t>Điểm trường Bản Chạo (Trường PTBT Tiểu học I Kiên Mộc)</t>
  </si>
  <si>
    <t>thôn Bản Chạo, xã Kiên Mộc</t>
  </si>
  <si>
    <t>Điểm trường Bản Có (Trường PTBT Tiểu học I Kiên Mộc)</t>
  </si>
  <si>
    <t>thôn Bản Có, xã Kiên Mộc</t>
  </si>
  <si>
    <t>Điểm trường Bản Lự (Trường PTBT Tiểu học I Kiên Mộc)</t>
  </si>
  <si>
    <t>thôn Bản Lự, xã Kiên Mộc</t>
  </si>
  <si>
    <t>Đã chuyển đổi công năng làm nhà văn hoá thôn tại Quyết định 270/QĐ-UBND ngày 25/5/2026 của UBND xã Kiên Mộc</t>
  </si>
  <si>
    <t>Đất rừng điểm trường Bản Lự (Trường PTBT Tiểu học I Kiên Mộc)</t>
  </si>
  <si>
    <t>Trường chính Khe Bủng (Trường PTDTBT Tiểu học II Kiên Mộc)</t>
  </si>
  <si>
    <t>thôn Khe Bủng, xã Kiên Mộc</t>
  </si>
  <si>
    <t>Diện tích trên GCN là 979,2 m2 (có 80,5 m2 đã sử dụng làm đường giao thông, 209,9 m2 đã điều chuyển cho trường MN xã Kiên Mộc từ năm 2014). Đã thực hiện đo đác lại theo Mảnh trích đo địa chính số 20-2020 ngày 17/11/2020: diện tích là 3.903,8 m2 (trong đó có 688,8 m2 đã được cấp GCN và 3.215 m2 đề nghị giao thêm)Đã phá dỡ nhà bếp, nhà ăn do bão Yagi. Diện tích tổng là 143m2 nhưng phương án theo QĐ 829 thiếu diện tích</t>
  </si>
  <si>
    <t>Điểm trường Hin Đăm (Trường PTDTBT Tiểu học II Kiên Mộc)</t>
  </si>
  <si>
    <t>thôn Hin Đăm, xã Kiên Mộc</t>
  </si>
  <si>
    <t>01 phần diện tích đã cho trường MN Kiên Mộc xây dựng 858,1 m2. Hiện trường quản lý, sử dụng thực tế 2.649,3 m2</t>
  </si>
  <si>
    <t>Điểm trường Bản Tùm (Trường PTDTBT Tiểu học II Kiên Mộc)</t>
  </si>
  <si>
    <t>thôn Bản Tùm, xã Kiên Mộc</t>
  </si>
  <si>
    <t>Thửa đất 01: Thực tế diện tích quản lý, sử dụng là 251,1 m2 do đã cắt 77,9 m2 làm đường giao thông; Nhà vệ sinh do Quỹ Tầm vóc Việt tài trợ
Thửa đất 02: Công văn số 96/UBND-ĐC ngày 26/10/2021 của UBND xã Kiên Mộc về việc đồng ý cho trường Tiểu học II xã Kiên Mộc quản lý, sử dụng đất; Mảnh trích đo địa chính số 19-2020, ngày 17/11/2020</t>
  </si>
  <si>
    <t>Trường chính Nà Thuộc (Trường Tiểu học Bắc Xa)</t>
  </si>
  <si>
    <t>Điểm trường Bản Văn (Trường Tiểu học Bắc Xa)</t>
  </si>
  <si>
    <t>thôn Bản Văn, xã Kiên Mộc</t>
  </si>
  <si>
    <t>Diện tích trên GCN là 1.400 m2; Nhà lớp học, nhà công vụ xây, cải tạo năm 2024. Vốn an sinh xã hội của Tổng công ty thăm dò khai thác dầu khí PVEP (QĐ số 2377/QĐ-UBND ngày 20/8/2024 của Chủ tịch UBND huyện Đình Lập)</t>
  </si>
  <si>
    <t>Điểm trường Bản Háng (Trường Tiểu học Bắc Xa)</t>
  </si>
  <si>
    <t>thôn Bản Háng, xã Kiên Mộc</t>
  </si>
  <si>
    <t>Diện tích trên GCN là 435 m2</t>
  </si>
  <si>
    <t>Điểm trường Bắc Xa (Trường Tiểu học Bắc Xa)</t>
  </si>
  <si>
    <t>Điểm trường Khuổi Tà (Trường Tiểu học Bắc Xa)</t>
  </si>
  <si>
    <t>thôn Khuổi Tà, xã Kiên Mộc</t>
  </si>
  <si>
    <t>Trường chính Nà Lừa (Trường Mầm non I Bính Xá)</t>
  </si>
  <si>
    <t>Điểm trường Còn Phiêng (Trường Mầm non I Bính Xá)</t>
  </si>
  <si>
    <t>Trường chính Pò Háng (Trường Mầm non II Bính Xá)</t>
  </si>
  <si>
    <t>Đã đo đạc chỉnh lý hồ sơ địa chính lại theo Phiếu xác nhận kết quả đo đạc hiện trạng thửa đất số 67, tờ bản đồ địa chính số 143</t>
  </si>
  <si>
    <t>Điểm trường Bản Chắt (Trường Mầm non II Bính Xá)</t>
  </si>
  <si>
    <t>Điểm trường Pò Phát (Trường Mầm non II Bính Xá)</t>
  </si>
  <si>
    <t>Điểm trường Khẩu Nua (Trường Mầm non II Bính Xá)</t>
  </si>
  <si>
    <t>thôn Khẩu Nua, xã Kiên Mộc</t>
  </si>
  <si>
    <t>Trường chính Bản Phục (Trường Mầm non Kiên Mộc)</t>
  </si>
  <si>
    <t>Điểm trường Bản Chạo (Trường Mầm non Kiên Mộc)</t>
  </si>
  <si>
    <t>Hiện đang cho Nông Lâm trường 461-Đoàn 338 mượn sử dụng do trẻ đang học ở điểm trường chính (Nhà trường vẫn có nhu cầu sử dụng)</t>
  </si>
  <si>
    <t>Điểm trường Bản Lự (Trường Mầm non Kiên Mộc)</t>
  </si>
  <si>
    <t>Điểm trường Bản Tùm (Trường Mầm non Kiên Mộc)</t>
  </si>
  <si>
    <t>Điểm trường Khe Bủng (Trường Mầm non Kiên Mộc)</t>
  </si>
  <si>
    <t>Điểm trường Hin Đăm (Trường Mầm non Kiên Mộc)</t>
  </si>
  <si>
    <t>Điểm trường Bản Pìa (Trường Mầm non Kiên Mộc)</t>
  </si>
  <si>
    <t>thôn Bản Pìa, xã Kiên Mộc</t>
  </si>
  <si>
    <t>Điểm trường Bản Táng (Trường Mầm non Kiên Mộc)</t>
  </si>
  <si>
    <t>thôn Bản Táng, xã Kiên Mộc</t>
  </si>
  <si>
    <t>Trường chính Nà Thuộc (Trường Mầm non Bắc Xa)</t>
  </si>
  <si>
    <t>Nhà hành chính(2017): Không có trong QĐ 829; Nhà lớp học (2011), Nhà bếp (2014)Nhà vệ sinh, kho (2014): Trường THCS Bắc Xa sử dụng, trường Mầm non Bắc Xa vẫn quản lý do thuộc khuôn viên đất nhà trường</t>
  </si>
  <si>
    <t>Điểm trường Bản Háng (Trường Mầm non Bắc Xa)</t>
  </si>
  <si>
    <t>Điểm trường Bản Văn (Trường Mầm non Bắc Xa)</t>
  </si>
  <si>
    <t>Điểm trường Bắc Xa (Trường Mầm non Bắc Xa)</t>
  </si>
  <si>
    <t>thôn Bắc Xa, xã Kiên Mộc</t>
  </si>
  <si>
    <t>Trạm chính trạm Y tế xã Kiên Mộc - Trạm Y tế xã Kiên Mộc</t>
  </si>
  <si>
    <t>Điểm trạm Bắc Xa (Trạm Y tế xã Bắc Xa cũ) - Trạm Y tế xã Kiên Mộc</t>
  </si>
  <si>
    <t>Điểm trạm Bính Xá (trạm Y tế xã Bính Xã cũ) - Trạm Y tế xã Kiên Mộc</t>
  </si>
  <si>
    <t>UBND XÃ ĐÌNH LẬP</t>
  </si>
  <si>
    <t>Đảng Uỷ xã</t>
  </si>
  <si>
    <t>Thôn 3, xã Đình Lập</t>
  </si>
  <si>
    <t>Trụ sở Uỷ ban MTTQ xã</t>
  </si>
  <si>
    <t>Nhà nghỉ học viên Trung tâm Bồi dưỡng chính trị xã Đình Lập</t>
  </si>
  <si>
    <t>Trụ sở HĐND và UBND xã</t>
  </si>
  <si>
    <t>Trụ sở HĐND và UBND xã (cũ) liên cơ quan</t>
  </si>
  <si>
    <t>Thôn 1, xã Đình Lập</t>
  </si>
  <si>
    <t>Nhà khách UBND huyện (cũ)</t>
  </si>
  <si>
    <t>Phòng Nông nghiệp và Môi trường huyện Đình Lập (cũ)</t>
  </si>
  <si>
    <t>Dự kiến bán đấu giá</t>
  </si>
  <si>
    <t>Trụ sở UBND thị trấn</t>
  </si>
  <si>
    <t>Thôn 7, xã Đình Lập</t>
  </si>
  <si>
    <t>Dự kiến giao cho BCH QS xã</t>
  </si>
  <si>
    <t>Trụ sở khối đoàn thể</t>
  </si>
  <si>
    <t>Thôn 8, xã Đình Lập</t>
  </si>
  <si>
    <t>Giao cho thôn 8 làm nhà văn hóa</t>
  </si>
  <si>
    <t>UBND xã Đình Lập (cũ)</t>
  </si>
  <si>
    <t>BCH QS xã sử dụng</t>
  </si>
  <si>
    <t>QĐ 828/QĐ-UBND ngày 08/5/2026 (điều chuyển cho Chi nhánh VP ĐKĐ KV Đình Lập )</t>
  </si>
  <si>
    <t>Nhà tập luyện và thi đấu thể dục thể thao</t>
  </si>
  <si>
    <t>Thôn 5, xã Đình Lập</t>
  </si>
  <si>
    <t>Trường Mầm Non I Đình Lập</t>
  </si>
  <si>
    <t>Điểm trường chính ( Trường Mầm non II Đình Lập)</t>
  </si>
  <si>
    <t>Thôn Kim Quán, xã Đình Lập</t>
  </si>
  <si>
    <t>Điểm trường Còn Sung ( Trường Mầm non II Đình Lập)</t>
  </si>
  <si>
    <t>Thôn Còn Sung, xã Đình Lập</t>
  </si>
  <si>
    <t>Điểm trường Khe Pùng ( Trường Mầm non II Đình Lập)</t>
  </si>
  <si>
    <t>Thôn Khe Pùng, xã Đình Lập</t>
  </si>
  <si>
    <t>Điểm trường Hoà Bình (Trường Mầm non II Đình Lập)</t>
  </si>
  <si>
    <t>Thôn Phật Chỉ, xã Đình Lập</t>
  </si>
  <si>
    <t>Điểm trường Bình Chương ( Trường Mầm non II Đình Lập)</t>
  </si>
  <si>
    <t>Thôn Bình Chương, xã Đình Lập</t>
  </si>
  <si>
    <t>Điểm trường Nà Pá ( Trường Mầm non II Đình Lập)</t>
  </si>
  <si>
    <t>Thôn Nà Pá, xã Đình Lập</t>
  </si>
  <si>
    <t>Đã chuyển đổi công năng làm khu vui chơi, văn hóa, thể thao tại Quyết định 391/QĐ-UBND ngày19/5/2026 của UBND xã Đình Lập</t>
  </si>
  <si>
    <t>Trường Tiểu học I Đình Lập</t>
  </si>
  <si>
    <t>Điểm trường Tà Hón (Trường Tiểu học II Đình Lập)</t>
  </si>
  <si>
    <t>Thôn Tà Hón, xã Đình Lập</t>
  </si>
  <si>
    <t>Điểm trường Bình Chương (Trường Tiểu học II Đình Lập)</t>
  </si>
  <si>
    <t>Điểm trường Hoà Bình ( Trường Tiểu học II Đình Lập)</t>
  </si>
  <si>
    <t>Điểm trường Còn Sung (Trường Tiểu học II Đình Lập)</t>
  </si>
  <si>
    <t>Điểm trường Khe Pùng (Trường Tiểu học II Đình Lập)</t>
  </si>
  <si>
    <t>Điểm trường Nà Pá (Trường Tiểu học II Đình Lập)</t>
  </si>
  <si>
    <t>Điểm trường Còn Quan (Trường Tiểu học II Đình Lập)</t>
  </si>
  <si>
    <t>Thôn Còn Quan, xã Đình Lập</t>
  </si>
  <si>
    <t>Điểm trường Pò Khoang (Trường Tiểu học II Đình Lập)</t>
  </si>
  <si>
    <t>Thôn Pò Khoang, xã Đình Lập</t>
  </si>
  <si>
    <t>Điểm trường Còn Áng (Trường Tiểu học II Đình Lập)</t>
  </si>
  <si>
    <t>Thôn Còn Áng, xã Đình Lập</t>
  </si>
  <si>
    <t>Điểm trường Khe Vuồng (Trường Tiểu học II Đình Lập)</t>
  </si>
  <si>
    <t>Thôn Khe Vuồng, xã Đình Lập</t>
  </si>
  <si>
    <t>Điểm trường Pò Tấu (Trường Tiểu học II Đình Lập)</t>
  </si>
  <si>
    <t>Thôn Pò Tấu, xã Đình Lập</t>
  </si>
  <si>
    <t>Trường THCS I Đình Lập</t>
  </si>
  <si>
    <t>Đất thứa số 22 (Trường THCS II Đình Lập)</t>
  </si>
  <si>
    <t>Đất thửa số 23 (Trường THCS II Đình Lập)</t>
  </si>
  <si>
    <t>Đất thửa 167 (Trường THCS II Đình Lập)</t>
  </si>
  <si>
    <t>Ban quản lý dự án đầu tư xây dựng tỉnh - Khu vực IV</t>
  </si>
  <si>
    <t>thôn 4, xã Đình Lập</t>
  </si>
  <si>
    <t>Trạm chính (Trạm Y tế xã Đình Lập cũ) - Trạm Y tế xã Đình Lập</t>
  </si>
  <si>
    <t>Thôn Còn Đuống, xã Đình Lập</t>
  </si>
  <si>
    <t>Điểm trạm thị trấn Đình Lập (Trung tâm DS-KHHGĐ cũ) - Trạm Y tế xã Đình Lập</t>
  </si>
  <si>
    <t>thôn 8, Xã Đình Lập</t>
  </si>
  <si>
    <t>Trạm trung tâm khu 3 Đình
Lập  (Đội Văn hóa, Thể thao và Truyền thông khu vực Đình Lập)</t>
  </si>
  <si>
    <t>Trụ sở Chi nhánh Dịch vụ nông nghiệp khu vực Đình Lập (Trạm Khuyến nông cũ)</t>
  </si>
  <si>
    <t>thôn 3, Xã Đình Lập</t>
  </si>
  <si>
    <t>không sử dụng</t>
  </si>
  <si>
    <t>Trụ sở Chi nhánh Dịch vụ nông nghiệp khu vực Đình Lập (Trạm Bảo vệ thực vật cũ)</t>
  </si>
  <si>
    <t>Trụ sở Chi nhánh Dịch vụ nông nghiệp khu vực Đình Lập (Trạm Thú y cũ)</t>
  </si>
  <si>
    <t>UBND XÃ THÁI BÌNH</t>
  </si>
  <si>
    <t>thôn Thống Nhất A, xã Thái Bình</t>
  </si>
  <si>
    <t>Trụ sở UBND xã Thái Bình</t>
  </si>
  <si>
    <t>Trụ sở Đảng uỷ</t>
  </si>
  <si>
    <t>thôn Bình Nguyên, xã Thái Bình</t>
  </si>
  <si>
    <t>Trụ sở Đảng uỷ xã Thái Bình</t>
  </si>
  <si>
    <t>Ban Chỉ huy quân sự xã</t>
  </si>
  <si>
    <t>thôn Bản Mục, xã Thái Bình</t>
  </si>
  <si>
    <t>Bố trí làm Trụ sở BCHQS xã Thái Bình</t>
  </si>
  <si>
    <t>UBND xã Thái Bình (cũ). Dự kiến Giảm diện tích do tách đất nhà văn hoá 1.500m2</t>
  </si>
  <si>
    <t>Trụ sở 2 (UBND xã Lâm Ca cũ)</t>
  </si>
  <si>
    <t>thôn Pắc Vằn, xã Thái Bình</t>
  </si>
  <si>
    <t>Trụ sở 4 (UBND xã Lâm Ca cũ)</t>
  </si>
  <si>
    <t>Đã chuyển đổi công năng làm sân tập thể thao tại Quyết định số 162/QĐ-UBND ngày 26/3/2026 của UBND xã Thái Bình</t>
  </si>
  <si>
    <t>Trường THCS Nông trường Thái Bình</t>
  </si>
  <si>
    <t>Trường PTDTBT THCS Thái Bình</t>
  </si>
  <si>
    <t>Trường PTDTBT THCS Lâm Ca</t>
  </si>
  <si>
    <t>thôn Bình Ca, xã Thái Bình</t>
  </si>
  <si>
    <t>Điểm trường thôn Đoàn Kết (Trường tiểu học Nông Trường Thái Bình)</t>
  </si>
  <si>
    <t>thôn Đoàn Kết, xã Thái Bình</t>
  </si>
  <si>
    <t>Điểm trường Bình Trung (Trường tiểu học Nông Trường Thái Bình)</t>
  </si>
  <si>
    <t>Điểm trường Bản Chu (Trường Tiểu học I Thái Bình)</t>
  </si>
  <si>
    <t>thôn Bản Chu, xã Thái Bình</t>
  </si>
  <si>
    <t>Điểm trường Bản Piềng (Trường Tiểu học I Thái Bình)</t>
  </si>
  <si>
    <t>thôn Bản Piềng, xã Thái Bình</t>
  </si>
  <si>
    <t>Điểm trường chính Bản Mục (Trường Tiểu học I Thái Bình)</t>
  </si>
  <si>
    <t>Điểm trường Bản Mục (cũ) (Trường Tiểu học I Thái Bình)</t>
  </si>
  <si>
    <t>Trường chính Hoà An (Trường PTDTBT Tiểu học II Thái Bình)</t>
  </si>
  <si>
    <t>thôn Hoà An, xã Thái Bình</t>
  </si>
  <si>
    <t>Điểm trường Khe Đa I (Trường PTDTBT Tiểu học II Thái Bình)</t>
  </si>
  <si>
    <t>thôn Khe Đa I, xã Thái Bình</t>
  </si>
  <si>
    <t>Điểm trường Khe Sân (Khe Đa I) (Trường PTDTBT Tiểu học II Thái Bình)</t>
  </si>
  <si>
    <t>Điểm trường Vằng Chộc (Trường PTDTBT Tiểu học II Thái Bình)</t>
  </si>
  <si>
    <t>Điểm trường chính Bình Ca (Trường Tiểu học Lâm Ca)</t>
  </si>
  <si>
    <t>Điểm trường Pá Phấy (cũ) (Trường Tiểu học Lâm Ca)</t>
  </si>
  <si>
    <t>thôn Pá Phấy, xã Thái Bình</t>
  </si>
  <si>
    <t>Điểm trường Pá Phấy (Trường Tiểu học Lâm Ca)</t>
  </si>
  <si>
    <t>Điểm trường Khe Ca (Trường Tiểu học Lâm Ca)</t>
  </si>
  <si>
    <t>thôn Khe Ca, xã Thái Bình</t>
  </si>
  <si>
    <t>Điểm trường Bình Thắng (Trường Tiểu học Lâm Ca)</t>
  </si>
  <si>
    <t>thôn Bình Thắng, xã Thái Bình</t>
  </si>
  <si>
    <t>Điểm trường Khe Sen (Trường Tiểu học Lâm Ca)</t>
  </si>
  <si>
    <t>thôn Khe Sen, xã Thái Bình</t>
  </si>
  <si>
    <t>Điểm trường Pá Duốc (Trường Tiểu học Lâm Ca)</t>
  </si>
  <si>
    <t>thôn Pá Duốc, xã Thái Bình</t>
  </si>
  <si>
    <t>Điểm trường Khe Lầm (Trường Tiểu học Lâm Ca)</t>
  </si>
  <si>
    <t>thôn Khe Lầm, xã Thái Bình</t>
  </si>
  <si>
    <t>Điểm trường Nà Khu (Trường Tiểu học Lâm Ca)</t>
  </si>
  <si>
    <t>thôn Nà Khu, xã Thái Bình</t>
  </si>
  <si>
    <t>Điểm trường Khe Dăm (Trường Tiểu học Lâm Ca)</t>
  </si>
  <si>
    <t>thôn Khe Dăm, xã Thái Bình</t>
  </si>
  <si>
    <t>Điểm trường Khe Buông (Trường Tiểu học Lâm Ca)</t>
  </si>
  <si>
    <t>thôn Khe Buông, xã Thái Bình</t>
  </si>
  <si>
    <t>Điểm trường Thống Nhất (Trường Tiểu học Lâm Ca)</t>
  </si>
  <si>
    <t>thôn Thống Nhất, xã Thái Bình</t>
  </si>
  <si>
    <t>Điểm trường Bản Lạn (Trường Tiểu học Lâm Ca)</t>
  </si>
  <si>
    <t>thôn Bản Lạn, xã Thái Bình</t>
  </si>
  <si>
    <t>Điểm trường Bình Trung (Trường Mầm non Nông Trường Thái Bình)</t>
  </si>
  <si>
    <t>thôn Thống Nhất A, xã Thái Binh</t>
  </si>
  <si>
    <t>Điểm trường thôn Bình Nguyên (Trường Mầm non Nông Trường Thái Bình)</t>
  </si>
  <si>
    <t>Điểm trường chính Bản Mục (Trường Mầm non Thái Bình)</t>
  </si>
  <si>
    <t>Điểm trường Bản Piềng (Trường Mầm non Thái Bình)</t>
  </si>
  <si>
    <t>Điểm trường Bản Chu (Trường Mầm non Thái Bình)</t>
  </si>
  <si>
    <t>Điểm trường Bình Thái (Trường Mầm non Thái Bình)</t>
  </si>
  <si>
    <t>thôn Bình Thái, xã Thái Bình</t>
  </si>
  <si>
    <t>Điểm trường Khe Đa I (Trường Mầm non Thái Bình)</t>
  </si>
  <si>
    <t>Điểm trường Khe Đa II (Trường Mầm non Thái Bình)</t>
  </si>
  <si>
    <t>thôn Khe Đa II, xã Thái Bình</t>
  </si>
  <si>
    <t>Điểm trường Khe Sân (Trường Mầm non Thái Bình)</t>
  </si>
  <si>
    <t>thôn Khe Sân, xã Thái Bình</t>
  </si>
  <si>
    <t>Điểm trường Hoà An 1 (Trường Mầm non Thái Bình)</t>
  </si>
  <si>
    <t>thôn Hòa An, xã Thái Bình</t>
  </si>
  <si>
    <t>Điểm Trường chính Bình Ca (Trường Mầm non I Lâm Ca)</t>
  </si>
  <si>
    <t>Điểm trường Khe Ca (Trường Mầm non I Lâm Ca)</t>
  </si>
  <si>
    <t>Điểm trường Bình Thắng (Trường Mầm non I Lâm Ca)</t>
  </si>
  <si>
    <t>Điểm trường Bình Giang (Trường Mầm non I Lâm Ca)</t>
  </si>
  <si>
    <t>thôn Bình Giang, xã Thái Bình</t>
  </si>
  <si>
    <t>Điểm trường Bình Lâm (Trường Mầm non I Lâm Ca)</t>
  </si>
  <si>
    <t>thôn Bình Lâm, xã Thái Bình</t>
  </si>
  <si>
    <t>Trường chính Khe Dăm (Trường Mầm non II Lâm Ca)</t>
  </si>
  <si>
    <t>Điểm trường Khe Buông (Trường Mầm non II Lâm Ca)</t>
  </si>
  <si>
    <t>Điểm trường Bản Lạn (Trường Mầm non II Lâm Ca)</t>
  </si>
  <si>
    <t>Điểm trường Thống Nhất (Trường Mầm non II Lâm Ca)</t>
  </si>
  <si>
    <t>Nhà văn hoá xã Thái Bình</t>
  </si>
  <si>
    <t>Không thuộc phạm vi sắp xếp lại xử lý nhà đất (Diện tích đất: 416,2; Nhà 465)</t>
  </si>
  <si>
    <t>Nhà văn hoá (Nhà văn hoá xã Thái Bình cũ)</t>
  </si>
  <si>
    <t>Không thuộc phạm vi sắp xếp lại xử lý nhà đất (Diện tích đất: 800; Nhà 800)</t>
  </si>
  <si>
    <t>Nhà văn hoá (Nhà văn hoá xã Lâm Ca cũ)</t>
  </si>
  <si>
    <t>Không thuộc phạm vi sắp xếp lại xử lý nhà đất (Diện tích đất: 1.885,2; Nhà 478)</t>
  </si>
  <si>
    <t>Trạm chính  (Trạm Y tế thị trấn Nông trường cũ) - Trạm Y tế xã Thái Bình</t>
  </si>
  <si>
    <t>Điểm Trạm Thái Bình (Trạm Y tế xã Thái Bình cũ) - Trạm Y tế xã Thái Bình</t>
  </si>
  <si>
    <t>Điểm trạm Lâm Ca (Trạm Y tế xã Lâm Ca  cũ) - Trạm Y tế xã Thái Bình</t>
  </si>
  <si>
    <t>thôn Bình An, xã Thái Bình</t>
  </si>
  <si>
    <t>Trạm Nông trường Thái Bình  (Đội Văn hóa, Thể thao và Truyền thông khu vực Đình Lập)</t>
  </si>
  <si>
    <t>Trạm Lâm Ca  (Đội Văn hóa, Thể thao và Truyền thông khu vực Đình Lập)</t>
  </si>
  <si>
    <t>GCNQSDĐ số BĐ 113010 cấp ngày 30/12/2010 do UBND tỉnh cấp</t>
  </si>
  <si>
    <t>Từ ngày 01/07/2025</t>
  </si>
  <si>
    <t>GCNQSDĐ số CX 736001 01/10/2020 do Sở Tài nguyên và Môi trường cấp</t>
  </si>
  <si>
    <t xml:space="preserve">GCNQSDĐ số vào sổ: 00278 ngày 07/9/1997 do UBND tỉnh Lạng Sơn cấp </t>
  </si>
  <si>
    <t>Không do chuyển học sinh về điểm trường chính</t>
  </si>
  <si>
    <t>GCNQSDĐ số W 960642 vào sổ:  T 00114 ngày 19/11/2003 do UBND tỉnh cấp; Mảnh trích đo địa chính số 01-2021 do Văn phòng ĐKĐĐ lập ngày 23/03/2021 được Sở TNMT xác nhận 19/4/2021</t>
  </si>
  <si>
    <t>Quyết định số 426/QĐ-UBND ngày 18/6/2026 về việc điều chuyển tài sản công là cơ sở nhà, đất chuyển giao về địa phương xử lý, quản lý trên địa bàn xã Văn Quan (điều chuyển cho phòng kinh tế đểx ửl ý theo quy định của luật đất đai)</t>
  </si>
  <si>
    <t>Từ tháng 5 năm 2020</t>
  </si>
  <si>
    <t>Không sử dụng do trường xây dựng mới ở vị trí khác</t>
  </si>
  <si>
    <t>GCNQSDĐ số BĐ113011 ngày 30/12/2010 do UBND tỉnh cấp</t>
  </si>
  <si>
    <t>Quyết định số 407/QĐ-UBND ngày 08/6/2026 của UBND xã Văn Quan về chuyển đổi công năng một phần diện tích sử dụng tài sản công làm nơi sinh hoạt cộng đồng; đang xử lý tình trạng lấn, chiếm một phần diện tích đất  (1.271,0 m2)</t>
  </si>
  <si>
    <t>Trụ sở UBND xã Hòa Bình (cũ) - trụ sở mới</t>
  </si>
  <si>
    <t> GCNQSDĐ số BĐ113036 ngày 30/12/2010 do UBND tỉnh cấp</t>
  </si>
  <si>
    <t> GCNQSDĐ số BP 195544 ngày 23/12/2013 do UBND tỉnh cấp</t>
  </si>
  <si>
    <t>Quyết định số 426/QĐ-UBND ngày 18/6/2026 về việc điều chuyển tài sản công là cơ sở nhà, đất chuyển giao về địa phương xử lý, quản lý trên địa bàn xã Văn Quan (làm kho lưu trữ tài liệu của xã)</t>
  </si>
  <si>
    <t>GCNQSDĐ bìa số AI 113295 do UBND tỉnh Lạng Sơn cấp</t>
  </si>
  <si>
    <t>Quyết định số 407/QĐ-UBND ngày 08/6/2026 của UBND xã Văn Quan về chuyển đổi công năngsử dụng tài sản công làm nơi sinh hoạt cộng đồng</t>
  </si>
  <si>
    <t xml:space="preserve">Không còn nhu cầu sử dụng </t>
  </si>
  <si>
    <t>GCNQSDĐ BP 195546 ngày 8/12/2013 do UBND tỉnh cấp</t>
  </si>
  <si>
    <t>Từ tháng 12 năm 2020</t>
  </si>
  <si>
    <t>Quyết định số 740/QĐ-UBND ngày 22/4/2026 của UBND tỉnh</t>
  </si>
  <si>
    <t>Từ tháng 5/2026</t>
  </si>
  <si>
    <t>GCNQSDĐ số BA 896300 do UBND tỉnh Lạng Sơn cấp ngày 30/12/2010</t>
  </si>
  <si>
    <t>Từ 01/01/2020</t>
  </si>
  <si>
    <t>GCNQSDĐ số BĐ 113009 do UBND tỉnh Lạng Sơn cấp ngày 30/12/2010</t>
  </si>
  <si>
    <t xml:space="preserve">Trụ sở UBND xã Phú Mỹ (cũ) </t>
  </si>
  <si>
    <t>GCNQSDĐ số 078712 cấp ngày 9/6/2004 UBND huyện Văn Quan</t>
  </si>
  <si>
    <t>GCNQSDĐ số BD 113025 do UBND tỉnh Lạng Sơn cấp ngày 30/12/2010</t>
  </si>
  <si>
    <t>Quyết định số 358/QĐ-UBND ngày 17/6/2026 của UBND xã về việc điều chuyển tài sản công là cơ sở nhà, đất giao về địa phương quản lý, xử lý</t>
  </si>
  <si>
    <t xml:space="preserve">Từ năm 2022 </t>
  </si>
  <si>
    <t>Không còn nhu cầu sử dụng, do chuyển học sinh về điểm trường chính</t>
  </si>
  <si>
    <t xml:space="preserve">GCNQSDĐ số H 962400 do UBND tỉnh Lạng Sơn cấp ngày 29/9/1997, diện tích 2.720 m2; diện tích trích đo theo Trích lục địa chính khu đất năm 2012 là 892,4m2 </t>
  </si>
  <si>
    <t>Từ năm 2018 do chuyển học sinh về điểm trường chính</t>
  </si>
  <si>
    <t xml:space="preserve">GCNQSDĐ số H 962862 do UBND tỉnh Lạng Sơn cấp ngày 29/9/1997, diện tích là 6.800m2; theo mảnh trích đo địa chính năm 2020 là 1.969,1m2 </t>
  </si>
  <si>
    <t xml:space="preserve">Từ năm 2020 </t>
  </si>
  <si>
    <t>GCNQSDĐ số H962892do UBND tỉnh Lạng Sơn cấp ngày 31/9/1997, diện tích
918,0 m2. Diện tích theo bản đồ địa chính  là 206,0 m2</t>
  </si>
  <si>
    <t xml:space="preserve">Từ năm 2019 </t>
  </si>
  <si>
    <t xml:space="preserve">Từ năm 2024 </t>
  </si>
  <si>
    <t>GCNQSDĐ số BA 896299 ngày 30/12/2010 do UBND tỉnh cấp</t>
  </si>
  <si>
    <t>Sau sắp xếp, sáp nhập, đơn vị không còn nhu cầu sử dụng</t>
  </si>
  <si>
    <t>GCNQSDĐ số HD 113014 ngày 30/12/2010 do UBND tỉnh cấp</t>
  </si>
  <si>
    <t>Từ năm 05/2019</t>
  </si>
  <si>
    <t>Từ năm 01/01/2020</t>
  </si>
  <si>
    <t>Trạm y tế xã Trấn Ninh (cũ)</t>
  </si>
  <si>
    <t>GCNQSDĐ số 00615 cấp ngày 30/12/2010 của UBND tỉnh</t>
  </si>
  <si>
    <t>Thôn Đồi Khuổi Lộng, xã Điềm He</t>
  </si>
  <si>
    <t>GCNQSDĐ số T00075 ngày 19/01/1999 do UBND tỉnh cấp</t>
  </si>
  <si>
    <t>Trạm y tế xã Liên Hội cũ (Trạm y tế xã Việt Yên cũ)</t>
  </si>
  <si>
    <t>GCNQSDĐ BP 195556 ngày 23/12/2013 do UBND tỉnh cấp</t>
  </si>
  <si>
    <t>GCNQSDĐ bìa số BP195753 ngày 18/9/2013 do UBND tỉnh cấp</t>
  </si>
  <si>
    <t>Quyết định số 795/QĐ-UBND ngày 05/5/2026 của UBND tỉnh</t>
  </si>
  <si>
    <t>Trước 01/3/2025</t>
  </si>
  <si>
    <t xml:space="preserve">GCNQSDĐ số BĐ113021 do UBND tỉnh cấp ngày 30/12/2010 </t>
  </si>
  <si>
    <t>Từ 01/12/2024</t>
  </si>
  <si>
    <t xml:space="preserve">GCNQSDĐ số DM820161 do Sở Tài nguyên và Môi trường tỉnh cấp ngày 22/11/2023 </t>
  </si>
  <si>
    <t>GCNQSDĐ số BĐ 113007 do UBND tỉnh cấp ngày 30/12/2010</t>
  </si>
  <si>
    <t>GCNQSDĐ số BP195769 do UBND tỉnh cấp ngày 02/10/2013</t>
  </si>
  <si>
    <t>Thôn Nà Bản, xã Khánh Khê, tỉnh Lạng Sơn</t>
  </si>
  <si>
    <t>GCNQSDĐ số H962389 do UBND tỉnh cấp ngày 29/9/1997</t>
  </si>
  <si>
    <t xml:space="preserve"> Không còn nhu cầu sử dụng</t>
  </si>
  <si>
    <t>GCNQSDĐ số BD113990  do UBND tỉnh cấp ngày 01/11/2013</t>
  </si>
  <si>
    <t>Từ năm 1998</t>
  </si>
  <si>
    <t>GCNQSDĐ số BA896297 do UBND tỉnh cấp ngày 29/12/2010</t>
  </si>
  <si>
    <t>GCNQSDĐ số D0376535 do UBND tỉnh cấp ngày 28/9/1998</t>
  </si>
  <si>
    <t>GCNQSDĐ BĐ 113008 ngày 30/12/2010 do UBND tỉnh cấp</t>
  </si>
  <si>
    <t>GCNQSDĐ số CX 894796 ngày 29/4/2021 do Sở Tài nguyên và Môi trường cấp</t>
  </si>
  <si>
    <t>GCNQSDĐ số AI 113289 ngày 14/5/2006 do UBND tỉnh cấp (990 m2); diện tích theo bản đồ địa chính 562,0 m2</t>
  </si>
  <si>
    <t>Từ năm học 2019-2020</t>
  </si>
  <si>
    <t>Hợp nhất cơ quan</t>
  </si>
  <si>
    <t>GCNQSDĐ số BĐ113030  ngày 30/12/2010 do UBND tỉnh cấp, tên trường TH xã Tràng Sơn</t>
  </si>
  <si>
    <t>Từ năm học 2022-2023</t>
  </si>
  <si>
    <t>GCNQSDĐ số PB 195108
 ngày 18/3/2014 do UBND tỉnh cấp</t>
  </si>
  <si>
    <t>thôn Bình Đãng B, xã Yên Phúc</t>
  </si>
  <si>
    <t>Chưa được cấp giấy CNQSDĐ;
Quyết định số 1311/QĐ-UBND Lạng Sơn về việc điều chuyển tài sản UBND xã cho Trạm Y tế Đại An cũ ngày 12/7/2018</t>
  </si>
  <si>
    <t>Từ ngày 01/06/2021</t>
  </si>
  <si>
    <t>Chưa được cấp GCNQSDĐ; 
Trích lục địa chính khu đất ngày 09/01/2012</t>
  </si>
  <si>
    <t>Từ ngày 01/01/2020</t>
  </si>
  <si>
    <t>thôn Nà Tèn, xã Yên Phúc</t>
  </si>
  <si>
    <t>Chưa có GCNSDĐ; Quyết định cấp đất của UBND tỉnh Lạng Sơn số:  842/1998QĐ-UB Ngày 29/06/1998; Trích lục thửa đất từ hồ sơ địa chính ngày 12/05/2008</t>
  </si>
  <si>
    <t>thôn Phiền Mậu, xã Yên Phúc</t>
  </si>
  <si>
    <t xml:space="preserve">GCNQSDĐ số CT 00605 cấp ngày 30/12/2010 (Giấy CN cũ cấp cho TYT xã Tràng Sơn 588 m2, đã thu hồi 137 m2 theo Thông báo số 446/TB-UBND ngày 29/12/2020 của UBND huyện Văn Quan) </t>
  </si>
  <si>
    <t>thôn Nà Hấy, xã Yên Phúc</t>
  </si>
  <si>
    <t>Chưa được cấp GCNSĐ</t>
  </si>
  <si>
    <t>Thôn Bản Só, xã Tri  Lễ</t>
  </si>
  <si>
    <t xml:space="preserve">Đất xây dựng công trình sự nghiệp </t>
  </si>
  <si>
    <t xml:space="preserve">Giấy CNQSD đất số AI 113280 do UBND huyện Văn Quan cấp ngày 05/6/2008 </t>
  </si>
  <si>
    <t xml:space="preserve">Giấy CNQSDĐ số AL 113281, UBND tỉnh Lạng Sơn cấp ngày 05/6/2008, diện tích 2.512,93 m2; Phiếu đo đạc chỉnh lý thửa đất số 78/TĐ ngày 18/3/2025 của Văn phòng Đăng ký đất đai, diện tích 1.460,6 m2 </t>
  </si>
  <si>
    <t>Từ năm học 2024-2025</t>
  </si>
  <si>
    <t xml:space="preserve">Giấy CNQSDĐ số ĐL 176659 do UBND tỉnh Lạng Sơn cấp ngày 14/3/2023: </t>
  </si>
  <si>
    <t>Quyết định số 355/QĐ-UBND ngày 18/6/2026 của UBND xã về việc điều chuyển tài sản công</t>
  </si>
  <si>
    <t>Từ tháng 9/2024</t>
  </si>
  <si>
    <t>Không còn nhu cầu sử dụng, do chuyển học sinh về điểm trường Nà Mười</t>
  </si>
  <si>
    <t>Thôn Bản Bang, xã Tri  Lễ</t>
  </si>
  <si>
    <t>Chưa được cấp giấy CNQSDĐ; 
Bản trích đo địa chính số 15/2020</t>
  </si>
  <si>
    <t>Từ năm 2024</t>
  </si>
  <si>
    <t>Không còn nhu cầu sử dụng, do chuyển học sinh về trường chính và điểm trường Lũng Phúc</t>
  </si>
  <si>
    <t>Chưa được cấp giấy CNQSDĐ;
Trích đo số 5255/TLBĐ tháng 12/2025 do Văn phòng ĐKDĐ tỉnh cấp</t>
  </si>
  <si>
    <t>Trạm y tế không có nhu cầu sử dụng; sử dụng cơ sở nhà, đất làm nhà văn hóa thôn Bản Chặng từ năm 2017</t>
  </si>
  <si>
    <t>GCNQSDĐ số: BĐ 113203 ngày 31/3/2011. Của UBND tỉnh Lạng Sơn</t>
  </si>
  <si>
    <t>Do sáp nhập chính quyền địa phương 02 cấp</t>
  </si>
  <si>
    <t>GCNQSDĐ số CT 00717 ngày 31/3/2011</t>
  </si>
  <si>
    <t>Thành lập trung tâm dịch vụ nông nghiệp</t>
  </si>
  <si>
    <t>GCNQSDĐ số CT 00724 ngày 31/03/2011</t>
  </si>
  <si>
    <t>GCNQSDĐ số CT 01553 ngày 29/6/2009</t>
  </si>
  <si>
    <t>GCNQSDĐ số T00137 cấp  ngày 03/06/1998 của UBND  tỉnh</t>
  </si>
  <si>
    <t xml:space="preserve">Từ ngày 31/12/2025 </t>
  </si>
  <si>
    <t>Thực hiện Phương án số 118/PA-UBND ngày 01/12/2025 của Ủy ban nhân dân  tỉnh về thành lập Trạm Y tế cấp xã trực thuộc Ủy ban nhân dân cấp xã trên địa bàn tỉnh Lạng Sơn Trạm y tế được giao cho UBND xã quản lý, xử lý. Hiện nay các cơ quan, đơn vị trên địa bàn đã bố tri đủ trụ sở làm việc vì vậy không có nhu cầu sử dụng</t>
  </si>
  <si>
    <t xml:space="preserve">GCNQSDĐ số V114641 ngày 17/7/2002  do UBND tỉnh Lạng Sơn cấp </t>
  </si>
  <si>
    <t>Quyết định số 442/QĐ-UBND ngày 18/6/2026 của Chủ tịch UBND xã Bình Gia. Đã điều chuyển cho Trung tâm Dịch vụ công ích xã Bình Gia quản lý, sử dụng (làm trụ sở thư viện xã)</t>
  </si>
  <si>
    <t>Từ ngày 1/7/2025</t>
  </si>
  <si>
    <t xml:space="preserve">Do sáp nhập chính quyền địa phương 02 cấp. </t>
  </si>
  <si>
    <t>GCNQSDĐ số BĐ 113139 cấp ngày 31/3/2011 do UBND tỉnh Lạng Sơn cấp</t>
  </si>
  <si>
    <t xml:space="preserve"> Quyết định 354/QĐ-UBND ngày 14/5/2026 của UBND xã Bình Gia phê duyệt chuyển đổi công năng tài sản công</t>
  </si>
  <si>
    <t>Chưa có giấy chứng nhận QSDĐ</t>
  </si>
  <si>
    <t>Quyết định 354/QĐ-UBND ngày 14/5/2026 của UBND xã Bình Gia phê duyệt chuyển đổi công năng tài sản công</t>
  </si>
  <si>
    <t>GCNQSDĐ vào số cấp giấy số: CT 03221 ngày 31/07/2015 của Sở Tài nguyên và Mồi trường</t>
  </si>
  <si>
    <t>Từ ngày 31/12/2025</t>
  </si>
  <si>
    <t>Trạm y tế xã đã được xây dựng tại địa mới</t>
  </si>
  <si>
    <t>Trụ sở UBND xã Mông Ân đã được đầu tư xây dựng mới không còn nhu cầu sử dụng cơ sở nhà đất này</t>
  </si>
  <si>
    <t>GCNQSDĐ số CI 647892 ngày 30/11/2017  do Sở Tài nguyên và Môi trường cấp</t>
  </si>
  <si>
    <t xml:space="preserve"> Từ năm 2017</t>
  </si>
  <si>
    <t>Trường Mầm non Hoàng Văn Thụ không còn nhu cầu sử dụng do chỉ tập trung tại điểm trường chính</t>
  </si>
  <si>
    <t>GCNQSDĐ số BP 107325 ngày  do UBND tỉnh Lạng Sơn cấp</t>
  </si>
  <si>
    <t>Tháng 9/2008</t>
  </si>
  <si>
    <t>Trường Mầm non Hoàng Văn Thụ không còn nhu cầu sử dụng do không tổ chức học tại điểm trường này.</t>
  </si>
  <si>
    <t xml:space="preserve">GCNQSDĐ số H 962106 cấp ngày 03/6/1998 của UBND tỉnh </t>
  </si>
  <si>
    <t xml:space="preserve">Năm 2014 </t>
  </si>
  <si>
    <t>Trung tâm y tế khu vực không có nhu cầu sử dụng do đã có địa điểm trụ sở mới</t>
  </si>
  <si>
    <t xml:space="preserve"> không xác định được ranh giới, mốc giới</t>
  </si>
  <si>
    <t xml:space="preserve">Từ năm 2014 </t>
  </si>
  <si>
    <t>GCNQSDĐ số BP107187 ngày 11/09/2014 do UBND tỉnh cấp</t>
  </si>
  <si>
    <t>Điều chuyển cho Văn phòng HĐND và UBND xã để bố trí làm trụ sở công an xã tại Quyết định số 364/QĐ-UBND ngày 19/6/2026 của Chủ tịch UBND xã Tân Văn</t>
  </si>
  <si>
    <t>Từ ngày 01/7/2025</t>
  </si>
  <si>
    <t>Sau sáp nhập chính quyền địa phương 2 cấp chuyển trụ sở vào UBND xã Hồng Thái cũ</t>
  </si>
  <si>
    <t>GCNQSDĐ số: BĐ113205 ngày 31/3/2011 của UBND tỉnh</t>
  </si>
  <si>
    <t>Sáp nhập chính quyền địa phương 02 cấp</t>
  </si>
  <si>
    <t>GCNQSDĐ số BP107175 ngày 11/9/2014 do UBND tỉnh cấp</t>
  </si>
  <si>
    <t>Điều chuyển cho Văn phòng HĐND và UBND xã để tạm bố trí làm trụ sở ban CHQS xã tại Quyết định số 364/QĐ-UBND ngày 19/6/2026 của Chủ tịch UBND xã Tân Văn</t>
  </si>
  <si>
    <t>Chưa có giấy chứng nhận quyền sử dụng đất</t>
  </si>
  <si>
    <t>Đất xây dựng cơ sở Văn hoá</t>
  </si>
  <si>
    <t>Điều chuyển cho Văn phòng HĐND và UBND xã để bố trí làm trụ sở Ban Chỉ huy Quân sự xã tại Quyết định số 364/QĐ-UBND ngày 19/6/2026 của Chủ tịch UBND xã Tân Văn</t>
  </si>
  <si>
    <t>GCNQSDĐ số H 962354 ngày 10/09/1997 do UBND tỉnh cấp. Theo Mảnh trích đo địa chính số 99/TLBĐ, tờ  bản đồ số 89, thửa đất số 208.</t>
  </si>
  <si>
    <t xml:space="preserve">Quyết định số 309/QĐ-UBND ngày 26/5/2026 của UBND xã chuyển đổi công năng </t>
  </si>
  <si>
    <t xml:space="preserve">Thôn Bản Đao sử dụng làm nhà sinh hoạt cộng đồng  </t>
  </si>
  <si>
    <t>Quyết định số 309/QĐ-UBND ngày 26/5/2026 của UBND xã chuyển đổi công năng</t>
  </si>
  <si>
    <t xml:space="preserve">Thôn Bản Nâng sử dụng làm nhà sinh hoạt cộng đồng  </t>
  </si>
  <si>
    <t>GCNQSDĐ số BP107177 ngày 11/09/2014 do UBND tỉnh cấp</t>
  </si>
  <si>
    <t xml:space="preserve"> Từ ngày 01/7/2025</t>
  </si>
  <si>
    <t xml:space="preserve"> Không có nhu cầu sử dụng</t>
  </si>
  <si>
    <t>Giấy trích lục Bản đồ địa chính văn phòng đăng ký đất đai huyện số 43/TLBĐ, ngày 26/06/2017, thửa đất 460 tờ bản đồ số 80</t>
  </si>
  <si>
    <t>Trước năm 2020</t>
  </si>
  <si>
    <t>GCNQSDĐ số I058214 ngày 02/6/1998 do UBND tỉnh cấp</t>
  </si>
  <si>
    <t xml:space="preserve">GCNQSDĐ số BP 195743  vào sổ số CT -02036 cấp ngày 19/11/2013 do UBND tỉnh Lạng Sơn cấp </t>
  </si>
  <si>
    <t xml:space="preserve">Quyết định số 201/QĐ-UBND ngày 16/5/2026 của UBND xã Hồng Phong về việc chuyển đổi công năng </t>
  </si>
  <si>
    <t>Tháng 9/2016</t>
  </si>
  <si>
    <t>Do sáp nhập, nhà trường không còn nhu cầu sử dụng điểm trường này</t>
  </si>
  <si>
    <t>GCNQSDĐ số BP 195741 vào sổ số CT – 02034  cấp ngày 19/11/2013 do UBND tỉnh Lạng Sơn cấp</t>
  </si>
  <si>
    <t>Tháng 9/2023</t>
  </si>
  <si>
    <t>Do chuyển địa điểm, trường không có nhu cầu sử dụng điểm trường này</t>
  </si>
  <si>
    <t>GCNQSDĐ số BP 107324 vào sổ số CT-02790 cấp ngày 25/12/2014 do UBND tỉnh Lạng Sơn cấp</t>
  </si>
  <si>
    <t>Tháng 9/2020</t>
  </si>
  <si>
    <t>GCNQSDĐ số BP 195742 vào sổ số CT- 02035 cấp ngày 19/11/2013 do UBND tỉnh Lạng Sơn cấp</t>
  </si>
  <si>
    <t xml:space="preserve">Quyết định số 201/QĐ-UBND ngày 16/5/2026 của UBND xã Hồng Phong về việc chuyển đổi công năng. </t>
  </si>
  <si>
    <t>GCNQSDĐ số BP 107316 vào sổ số CT-02775 cấp ngày 19/12/2014 do UBND tỉnh Lạng Sơn cấp</t>
  </si>
  <si>
    <t>Tháng 9/2015</t>
  </si>
  <si>
    <t>Do đã bỏ điểm trường này</t>
  </si>
  <si>
    <t>GCNQSDĐ số BP 107315 vào sổ số CT-02773 cấp ngày 19/12/2014 do UBND tỉnh Lạng Sơn</t>
  </si>
  <si>
    <t>Tháng 8/2024</t>
  </si>
  <si>
    <t>Do sắp xếp lại trường học, nhà trường không sử dụng điểm trường này</t>
  </si>
  <si>
    <t>GCNQSD số BP 107314 vào sổ số CT-02774 cấp ngày 19/12/2014 do UBND tỉnh Lạng Sơn cấp</t>
  </si>
  <si>
    <t>Tháng 10/2015</t>
  </si>
  <si>
    <t>Do sáp nhập các điểm trường, đơn vị không còn nhu cầu sử dụng</t>
  </si>
  <si>
    <t>Chưa có giấy CN QSD đất</t>
  </si>
  <si>
    <t>Quyết định số 201/QĐ-UBND ngày 16/5/2026 của UBND xã Hồng Phong về việc chuyển đổi công năng.</t>
  </si>
  <si>
    <t>Tháng 09/2020</t>
  </si>
  <si>
    <t>GCNQSDĐ số BP 107311
 ngày 19/12/2014 do UBND tỉnh cấp</t>
  </si>
  <si>
    <t>Do dồn lớp học nên không còn nhu cầu sử dụng</t>
  </si>
  <si>
    <t>GCNQSDĐ số BP 107312 
ngày 19/12/2014 do UBND tỉnh cấp</t>
  </si>
  <si>
    <t xml:space="preserve">GCNQSDĐ số H962126 vào Sổ cấp GCN QSDD số: T00145 QSDD/691T cấp ngày 02/06/1998 do UBND tỉnh Lạng Sơn cấp </t>
  </si>
  <si>
    <t>Tháng 01/2026</t>
  </si>
  <si>
    <t>GCNQSD đất số H 962335 ngày 10/9/1997; Bản đồ địa chính thửa đất số 25, tờ bản đồ số 71</t>
  </si>
  <si>
    <t>Quyết định số 838/QĐ-UBND ngày 20/5/2026 của UBND xã quyết định chuyển đổi công năng</t>
  </si>
  <si>
    <t>Do trường dồn học sinh về học tập tại điểm trường chính, vì vậy trường không còn nhu cầu sử dụng</t>
  </si>
  <si>
    <t>GCNQSDĐ số H 962337 ngày 10/9/1997; Bản đồ địa chính thửa đất số 103, tờ bản đồ số 46</t>
  </si>
  <si>
    <t>GCNQSD H 962372 cấp ngày 10/9/1997 của UBND tỉnh Lạng Sơn</t>
  </si>
  <si>
    <t>Do địa điểm của điểm đi lại khó khăn, ít học sinh nên chủ trương dồn học sinh học về trung tâm chính thôn</t>
  </si>
  <si>
    <t>Tờ bản đồ số 109 (454410-2-D), thửa đất số 106</t>
  </si>
  <si>
    <t>Do dồn học sinh học tại điểm trường đi lại khó khăn, ít học sinh về học tập trung tại điểm trường chính, do vậy trường không còn nhu cầu sử dụng</t>
  </si>
  <si>
    <t>GCNQSDĐ số H962801 ngày 02/6/1998 do UBND tỉnh cấp</t>
  </si>
  <si>
    <t>GCNQSDĐ số H962804 ngày 03/6/1998 do UBND tỉnh cấp</t>
  </si>
  <si>
    <t>GCNQSDĐ số BP195351
ngày 12/01/2014 do UBND
tỉnh cấp</t>
  </si>
  <si>
    <t>Thực hiện chính quyền địa phương 2 cấp</t>
  </si>
  <si>
    <t xml:space="preserve">Điều chuyển cho Văn phòng HĐND và UBND xã để tạm bố trí làm trụ sở ban CHQS xã </t>
  </si>
  <si>
    <t>GCNQSDĐ số H 962367 do UBND tỉnh cấp ngày 10/9/1997, diện tích 414,4m²</t>
  </si>
  <si>
    <t>Quyết định số 234/QĐ-UBND ngày 29/5/2026 về việc chuyển đổi công năng</t>
  </si>
  <si>
    <t>ít học sinh gộp trường</t>
  </si>
  <si>
    <t>GCNQSDĐ số DC 218501 cấp ngày 25/1/2022 do sở Tài nguyên và Môi trường tỉnh cấp</t>
  </si>
  <si>
    <t xml:space="preserve">Quyết định số 234/QĐ-UBND ngày 29/5/2026 về việc chuyển đổi công năng </t>
  </si>
  <si>
    <t>GCNQSDĐ số BP 195553 cấp ngày 12/1/2014 của UBND tỉnh cấp, diện tích 296m², đã thu hồi làm đường giao thông ĐH61 là 52,3m2</t>
  </si>
  <si>
    <t>GCNQSDĐ số DC 218832
do Sở Tài nguyên và Môi
trường tỉnh cấp ngày
26/01/202</t>
  </si>
  <si>
    <t>GCNQSD đất số DC 395096 ngày 25/01/2022 do Sở Tài nguyên và Môi trường cấp</t>
  </si>
  <si>
    <t>GCNQSD đất số: DC
195349 ngày 12/1/2014 Do
UBND tỉnh Cấp</t>
  </si>
  <si>
    <t>GCNQSDĐ số H 962122 cấp ngày 02/6/1998 của UBND tinh Lạng Sơn</t>
  </si>
  <si>
    <t>GCNQSDĐ số H 962373 do UBND tỉnh cấp ngày 10/9/1997</t>
  </si>
  <si>
    <t>Quyết định số 286/QĐ-UBND ngày 26/5/2026 của UBND xã chuyển đổi công năng làm sân thể thao</t>
  </si>
  <si>
    <t>Từ năm 1999</t>
  </si>
  <si>
    <t>Điểm trường đã được bố trí sang địa điểm khác để phù hợp với quy hoạch, phân bố dân cư</t>
  </si>
  <si>
    <t>GCNQSDĐ số H962376 do UBND tỉnh cấp ngày 10/9/1997</t>
  </si>
  <si>
    <t>Điểm trường đã được bố trí sang địa điểm khác để phù hợp quy hoạch, phân bố dân cư</t>
  </si>
  <si>
    <t>GCNQSDĐ số H 962299, vào sổ số 00107 ngày 16/9/1997 do UBND tỉnh Lạng Sơn cấp</t>
  </si>
  <si>
    <t>Từ năm học 2017 - 2018</t>
  </si>
  <si>
    <t>GCNQSD đất sốH 962303, vào sổ số 00109 ngày 16/9/1997 do UBND tỉnh Lạng Sơn cấp.</t>
  </si>
  <si>
    <t>Từ năm 2010</t>
  </si>
  <si>
    <t>GCNQSDĐ số CV 962319, vào sổ số CT-00086 do UBND tỉnh cấp ngày 10/9/1997</t>
  </si>
  <si>
    <t>Từ năm học 2019 - 2020</t>
  </si>
  <si>
    <t>Điểm trường đã được sáp nhập với điểm trường khác để đảm bảo số lượng học sinh mở lớp theo quy định</t>
  </si>
  <si>
    <t>GCNQSDĐ số BP107307 số CT-02768 do UBND tỉnh cấp ngày 19/12/2014</t>
  </si>
  <si>
    <t>Thửa đất số 185, tờ bản đồ 71. Chưa được cấp GCNQSDĐ</t>
  </si>
  <si>
    <t>Quyết định số 286/QĐ-UBND ngày 26/5/2026 của UBND xã chuyển đổi công năng</t>
  </si>
  <si>
    <t>Từ năm 2012</t>
  </si>
  <si>
    <t>Thửa đất số 167, tờ bản đồ số 71. Chưa được cấp GCNQSDĐ</t>
  </si>
  <si>
    <t>Từ năm học 2020 - 2021</t>
  </si>
  <si>
    <t>GCNQSDĐ số CV 962317, vào sổ số CT-00090 do UBND tỉnh cấp ngày 10/9/1997</t>
  </si>
  <si>
    <t>Từ năm 2000</t>
  </si>
  <si>
    <t xml:space="preserve"> Quyết định số 335/QĐ-UBND ngày 19/6/2026 của Chủ tịch UBND xã Thiện Long</t>
  </si>
  <si>
    <t>Từ năm học 2021 - 2022</t>
  </si>
  <si>
    <t>Bản trích đo sơ bộ, chưa được cấp GCNQSDĐ</t>
  </si>
  <si>
    <t>GCNQSDĐ số I 058213 ngày 02/6/1998 của UBND tỉnh Lạng Sơn; số vào sổ: I 00135 ngày 02/6/1998</t>
  </si>
  <si>
    <t>Từ năm 2002</t>
  </si>
  <si>
    <t>Điểm trạm đã được bố trí xây dựng tại địa điểm khác để đảm bảo diện tích theo quy định</t>
  </si>
  <si>
    <t>Dự kiến sẽ thu hồi do nằm trong quy hoạch xây dựng tuyến đường ĐH 65</t>
  </si>
  <si>
    <t xml:space="preserve"> Chưa có GCNQSDĐ</t>
  </si>
  <si>
    <t>GCNQSDĐ số H962281, số vào sổ 00125 ngày 16/9/1997 do UBND tỉnh cấp</t>
  </si>
  <si>
    <t xml:space="preserve">Quyết định số 335/QĐ-UBND ngày 20/5/2026  của UBND xã chuyển đổi công năng </t>
  </si>
  <si>
    <t>Từ ngày 1/6/2023</t>
  </si>
  <si>
    <t>Do sáp nhập về điểm trường chính nên không còn nhu cầu sử dụng</t>
  </si>
  <si>
    <t>GCNQSDĐ số H 962280, số vảo sổ 00124 ngày 16/9/1997 do UBND tỉnh cấp</t>
  </si>
  <si>
    <t>Từ ngày 1/6/2010</t>
  </si>
  <si>
    <t>Từ ngày 1/6/2017</t>
  </si>
  <si>
    <t>Chưa được cấp giấy chứng nhận QSD đất</t>
  </si>
  <si>
    <t>GCNQSDĐ số BP 195870 ngày 08/12/2013 do UBND tỉnh cấp</t>
  </si>
  <si>
    <t>Quyết định số 335/QĐ-UBND ngày 20/5/2026  của UBND xã chuyển đổi công năng</t>
  </si>
  <si>
    <t>Từ năm 2014</t>
  </si>
  <si>
    <t>Do chuyển trụ sở trạm y tế nên không còn nhu cầu sử dụng</t>
  </si>
  <si>
    <t>GCNQSDĐ số H 962290  do UBND tỉnh cấp ngày 16/9/1997</t>
  </si>
  <si>
    <t xml:space="preserve"> Quyết định số 286/QĐ-UBND ngày 18/6/2026 của Chủ tịch UBND xã Thiện Hoà </t>
  </si>
  <si>
    <t>Ngày 30/5/2025</t>
  </si>
  <si>
    <t>Không còn nhu cầu sử dụng do đã dồn học sinh về điểm trường chính</t>
  </si>
  <si>
    <t>Điều chuyển cho Văn phòng HĐND và UBND xã để tạm bố trí làm trụ sở ban CHQS xã</t>
  </si>
  <si>
    <t>GCNQSDĐ số H 962294 do UBND tỉnh cấp ngày 10/9/1997</t>
  </si>
  <si>
    <t xml:space="preserve">Quyết định số 265/QĐ-UBND, ngày 28/5/2026 của UBND xã về việc chuyển đổi công năng </t>
  </si>
  <si>
    <t>Ngày 30/5/2010</t>
  </si>
  <si>
    <t xml:space="preserve">GCNQSDĐ số H 962293 do UBND tỉnh cấp ngày 16/9/1997 </t>
  </si>
  <si>
    <t>Ngày 30/5/2022</t>
  </si>
  <si>
    <t>GCNQSDĐ số H 962292  do UBND tỉnh cấp ngày 16/9/1997</t>
  </si>
  <si>
    <t>Ngày 30/5/2002</t>
  </si>
  <si>
    <t>Không còn nhu cầu sử dụng do đã dồn học sinh về điểm trường Nà Đảng</t>
  </si>
  <si>
    <t>có Quyết định giao đất và mô tả ranh giới nhưng không có mốc giới cụ thể chính xác, mất hiện trạng ngoài thực địa. Quản lý, xử lý theo quy định pháp luật về đất đai. Thực hiện thủ tục giao đất.</t>
  </si>
  <si>
    <t>GCNQSDĐ số H 962291 do UBND tỉnh cấp ngày 28/7/1997</t>
  </si>
  <si>
    <t>Ngày 30/5/2019</t>
  </si>
  <si>
    <t xml:space="preserve">GCNQSDĐ số H 9623104    do UBND tỉnh cấp ngày 10/9/1997 </t>
  </si>
  <si>
    <t>Ngày 1/9/2000</t>
  </si>
  <si>
    <t>Không còn nhu cầu sử dụng do đã xây dựng điểm trường tại địa điểm khác thuận tiện hơn, đủ điều kiện hơn</t>
  </si>
  <si>
    <t>GCNQSDĐ số H 962306 ngày 10/9/1997 do UBND tỉnh cấp</t>
  </si>
  <si>
    <t>QĐ số 805 QĐ/UB-XD ngày 24/7/1997 của UBND tỉnh</t>
  </si>
  <si>
    <t>Quyết định số 265/QĐ-UBND, ngày 28/5/2026 của UBND xã về việc chuyển đổi công năng</t>
  </si>
  <si>
    <t>Ngày 30/8/2011</t>
  </si>
  <si>
    <t>Ngày 30/8/2009</t>
  </si>
  <si>
    <t>GCNQSDĐ số CB 091981 do UBND tỉnh cấp ngày 25/8/2015</t>
  </si>
  <si>
    <t>Ngày 30/8/2021</t>
  </si>
  <si>
    <t>Chưa được cấp Giấy CNQSD đất do hiện đang sử dụng chung thửa đất với Điểm trường TH Yên Hùng tại GCNQSDĐ số H 962294 do UBND tỉnh cấp ngày 10/9/1997</t>
  </si>
  <si>
    <t>Ngày 30/8/2019</t>
  </si>
  <si>
    <t xml:space="preserve"> Đang sử dụng chung thửa đất với Điểm trường TH Yên Hùng tại GCNQSDĐ số H 962294 do UBND tỉnh cấp ngày 10/9/1997</t>
  </si>
  <si>
    <t xml:space="preserve">Chưa được cấp Giấy CNQSD đất do hiện đang sử dụng chung thửa đất với Điểm trường TH Thâm Khôn tại GCNQSDĐ số H 962290  do UBND tỉnh cấp ngày 16/9/1997   </t>
  </si>
  <si>
    <t>Ngày 30/8/2024</t>
  </si>
  <si>
    <t xml:space="preserve"> Đang sử dụng chung thửa đất với Điểm trường TH Thâm Khôn tại GCNQSDĐ số H 962290  do UBND tỉnh cấp ngày 16/9/1997   </t>
  </si>
  <si>
    <t>Ngày 1/9/2023</t>
  </si>
  <si>
    <t>Quyết định 466/QĐ-UBND ngày 08/6/2026 của UBND xã về việc chuyển đổi công năng và giao tài sản công cho Phòng Văn hóa - Xã hội quản lý</t>
  </si>
  <si>
    <t>Quyết định 466/QĐ-UBND ngày 08/6/2026 của UBND xã về việc chuyển đổi công năng và giao tài sản công cho Phòng Văn hóa - Xã hội quản lý (đối với phần không bị lấn chiếm)</t>
  </si>
  <si>
    <t>Diện tích giảm 8238,4 m2 so với Giấy CNQSD đất, Nguyên nhân: Do một phần diện tích 725,4 m2 là đất Điểm trường Mỏ Rẹ thuộc Trường Mầm non Tân Hương sử dụng lâu dài từ khi có điểm trường và hiện nay không sử dụng, phần diện tích còn lại do mở rộng đường giao thông và hộ dân đang sử dụng làm nhà đất ở (825m2) và trồng cây lâu năm (6697,8m2). Các đơn vị, hộ gia đình sử dụng theo ranh giới từ các thời kỳ lãnh đạo, ông cha truyền lại không có giấy chứng nhận quyền sử dụng đất và các giấy tờ pháp lý kèm theo.</t>
  </si>
  <si>
    <t>Chưa được cấp GCNQSDĐ; QĐ 1115 QĐ/UB-XD ngày 13/9/1997 của UBND tỉnh giao quyền sử dụng đất và cấp giấy chứng nhận QSDĐ phân trường Tân Kỳ</t>
  </si>
  <si>
    <t>Chưa được cấp GCNQSDĐ; QĐ 1114QĐ/UB-XD ngày 13/9/1997 của UBND tỉnh giao quyền sử dụng đất và cấp giấy chứng nhận QSDĐ phân trường Tân Kỳ</t>
  </si>
  <si>
    <t>GCNQSDĐ số AI 113232 số vào sổ T00305 do UBND tỉnh Lạng Sơn ngày 27/9/2007</t>
  </si>
  <si>
    <t>GCNQSDĐ số H962940 ngày 10/10/1997</t>
  </si>
  <si>
    <t>Chưa được cấp GCNQSDĐ; TĐ địa chính số 16-2019 tờ số 94 do Văn phòng đăng ký đất đai tỉnh Lạng Sơn đo đạc ngày 01/7/2019</t>
  </si>
  <si>
    <t>Chưa được cấp GCNQSDĐ; TĐ địa chính số 133-2018, tờ số 141</t>
  </si>
  <si>
    <t>GCNQSDĐ BP 195612 ngày 22/10/2013 do UBND tỉnh cấp</t>
  </si>
  <si>
    <t>Quyết định số 460/QĐ-UBND ngày 5/6/2026 của UBND xã Hưng Vũ việc chuyển đổi công năng và giao quản lý tài sản công là các cơ sở nhà, đất tại Điểm trường Tam Hoa và Điểm trường Mỏ Nhài sang mục đích vui chơi, giải trí công cộng, sinh hoạt cộng đồng.</t>
  </si>
  <si>
    <t>Chưa được cấp GCNQSDĐ (trích lục bản đồ địa chính số 99/TLBĐ ngày 04/12/2024</t>
  </si>
  <si>
    <t>GCNQSDĐ số BP 195616 do UBND tỉnh Lạng Sơn cấp ngày 22/10/2013, giao cho UBND xã Vũ Sơn</t>
  </si>
  <si>
    <t>Quyết định số 995/QĐ-UBND ngày 02/6/2026 của UBND tỉnh về việc điều chuyển tài sản công cho Trung tâm dịch vụ công ích xã</t>
  </si>
  <si>
    <t xml:space="preserve">Chưa được cấp GCNQSDĐ; Trích lục bản đồ địa chính số 778/TLBĐ  tờ bản đồ số 32 do VP đăng ký quyền sử dụng đất cấp ngày 19/6/2014. </t>
  </si>
  <si>
    <t>Quyết định số 457/QĐ-UBND ngày 19/6/2026 của UBND xã về việc giao quản lý cho phòng Kinh tế xã</t>
  </si>
  <si>
    <t>GCNQSDĐ số BD113070 do UBND tỉnh cấp ngày 31/3/2011</t>
  </si>
  <si>
    <t>GCNQSDĐ số BD113071 do UBND tỉnh cấp ngày 31/3/2011</t>
  </si>
  <si>
    <t>GCNQSDĐ số BP 195834 do UBND tỉnh cấp ngày 19/8/2013</t>
  </si>
  <si>
    <t>Chưa được cấp GCNQSDĐ;</t>
  </si>
  <si>
    <t>Quyết định số 534/QĐ-UBND ngày 12/6/2026 của UBND xã về việc giao trách nhiệm quản lý, theo dõi các cơ sở nhà đât được chuyển giao về địa phương quản lý, xử lý</t>
  </si>
  <si>
    <t>GCNQSDĐ số BP 195392 ngày 16/1/2014 do UBND tỉnh cấp cho Trạm Khuyến nông.</t>
  </si>
  <si>
    <t>GCNQSDĐ số AĐ 557637 do UBND tỉnh Lạng Sơn cấp ngày 15/09/2016 (562,4m2)</t>
  </si>
  <si>
    <t>Giấy chứng nhận quyền sử dụng đất do UBND tỉnh Lạng Sơn cấp ngày 12/12/2013, số phát hành BP 195492, số vào sổ cấp GCN CT 02117 (DT568 m2)</t>
  </si>
  <si>
    <t>Không sử dụng 7/2025</t>
  </si>
  <si>
    <t>- GCNQSDĐ số BP 195832 ngày 19/8/2013 do UBND tỉnh cấp, diện tích 1.351m2
 - Mảnh trích đo địa chính số 108-2018 tờ số 33 ngày 27/3/2018 do Sở TN&amp;MT duyệt ngày 16/4/2018 (Điều chuyển trường học sang 2.011,8m2)</t>
  </si>
  <si>
    <t>Đất xây dựng trụ sở tổ chức sự nghiệp</t>
  </si>
  <si>
    <t>Quyết định số 547/QĐ-UBND ngày 18/6/2026 của UBND xã về việc điều chuyển cho Trường THCS Bắc Quỳnh</t>
  </si>
  <si>
    <t>GCNQSDĐ số BP 113085, số vào sổ cấp GCN CT 00765 của UBND tỉnh Lạng Sơn cấp ngày 31/3/2011</t>
  </si>
  <si>
    <t xml:space="preserve"> - QĐ 1007/QĐ-UBND ngày 05/6/2000 của UBND tỉnh Lạng Sơn giao: 1.142 m2,
 - QĐ 219/QĐ-UBND ngày 09/12/2015 của UBND tỉnh Lạng Sơn thu hồi và giao đất cho TT Phát triển quỹ đất quản lý: 603 m2</t>
  </si>
  <si>
    <t>Sắp xếp các Trạm phát lại</t>
  </si>
  <si>
    <t>Quyết định 534/QĐ-UBND ngày 12/6/2026 UBND xã giao trách nhiệm quản lý, theo dõi các cơ sở nhà, đất được chuyển giao về địa phương quản lý, xử lý</t>
  </si>
  <si>
    <t>Không sử dụng 2017</t>
  </si>
  <si>
    <t>Dồn ghép điểm trường</t>
  </si>
  <si>
    <t>Chưa được cấp GCNQSDĐ; TĐ địa chính số 272-2018. tờ số 44 ngày do VP đăng ký đất đai đo vẽ 24/9/2018 (DT 183,3m2)</t>
  </si>
  <si>
    <t>Quyết định số 454/QĐ-UBND ngày 25/5/2026 của UBND xã về việc chuyển đổi công năng và giao quản lý tài sản công</t>
  </si>
  <si>
    <t>Không sử dụng 9/2025</t>
  </si>
  <si>
    <t>GCNQSDĐ số BP195305 ngày 16/01/2014 do UBND tỉnh cấp</t>
  </si>
  <si>
    <t>GCNQSDĐ số BP195307 ngày 16/01/2014 do UBND tỉnh cấp</t>
  </si>
  <si>
    <t>GCNQSDĐ BP195306 số vào sổ CT 02246 cấp ngày 16/01/2014</t>
  </si>
  <si>
    <t>GCNQSDĐ số BP195304 ngày 16/01/2014 do UBND tỉnh cấp</t>
  </si>
  <si>
    <t>GCNQSDĐ số H962955 do UBND tỉnh Lạng Sơn cấp ngày 10/10/1997</t>
  </si>
  <si>
    <t>Chưa được cấp GCNQSDĐ; Trích đo địa chính số 02-2016 tờ số 44 do Sở TN&amp;MT duyệt ngày 02/3/2016</t>
  </si>
  <si>
    <t>Đã chuyển đổi công năng làm nơi sinh hoạt cộng đồng tại Quyết định 527/QĐ-UBND ngày 11/6/2026 của UBND xã Bắc Sơn</t>
  </si>
  <si>
    <t>Không sử dụng năm học 2026-2027</t>
  </si>
  <si>
    <t>GCNQSDĐ số DG 779252 do Sở Tài nguyên và Môi trường cấp ngày 30/7/2024</t>
  </si>
  <si>
    <t xml:space="preserve">Chưa được cấp GCNQSDĐ; Trích lục bản trích đo địa chính số 556/TLBĐ do Chi nhánh Văn phòng đăng ký đất đai huyện Bắc Sơn xác nhận ngày 01/8/2023 </t>
  </si>
  <si>
    <t>Giấy CNQSDĐ số I058229 ngày 08/12/1997 do UBND tỉnh cấp</t>
  </si>
  <si>
    <t>Được đầu tư xây dựng ở địa điểm mới</t>
  </si>
  <si>
    <t>Do sáp nhập các trạm y tế</t>
  </si>
  <si>
    <t>Giấy CNQSDĐ số I 058222, số vào sổ 00582</t>
  </si>
  <si>
    <t>GCNQSDĐ số CB091885 do Sở TNMT tỉnh cấp ngày 06/10/2015, diện tích 603m2; GCNQSDĐ số I058221 do UBND tỉnh cấp, diện tích 200m2</t>
  </si>
  <si>
    <t>Đã chuyển đổi công năng thành nơi sinh hoạt cộng đồng tại Quyết định số 527/QĐ-UBND ngày 11/6/2026 của UBND xã Bắc Sơn</t>
  </si>
  <si>
    <t>GCNQSDĐ số BĐ 113247, số vào sổ CT 00774 do UBND tỉnh Lạng Sơn cấp ngày 07/4/2011</t>
  </si>
  <si>
    <t>Quyết định 549/QĐ-UBND ngày 19/6/2026 UBND xã giao trách nhiệm quản lý, theo dõi cơ sở nhà, đất là Trụ sở Kho bạc nhà nước Bắc Sơn (cũ) được chuyển giao về địa phương quản lý, xử lý</t>
  </si>
  <si>
    <t>Tháng 5/2025</t>
  </si>
  <si>
    <t>Do sắp xếp tổ chức bộ máy</t>
  </si>
  <si>
    <t>Bỏ cấp huyện thành lập Viện kiểm sát nhân dân khu vực</t>
  </si>
  <si>
    <t>GCNQSDĐ số BĐ 113077 do UBND tỉnh cấp ngày 31/3/2011; thửa đất số 135, tờ bản đồ số 50, diện tích 5,677,0 m2; mục đích sử dụng: đất trụ sở cơ quan</t>
  </si>
  <si>
    <t>Quyết định số 634/QĐ-UBND ngày 15/6/2026 của UBND xã về việc giao trách nhiệm quản lý cho phòng Kinh tế</t>
  </si>
  <si>
    <t>Không sử dụng từ năm 2009</t>
  </si>
  <si>
    <t>Chưa được cấp GCN QSD đất; trích đo bản đồ địa chính số 326-2018 do Văn phòng Đăng ký đất đai tỉnh Lạng Sơn thực hiện ngày 23/10/2018; Sở Tài nguyên và Môi trường ký duyệt ngày 27/11/2018</t>
  </si>
  <si>
    <t>Quyết định số 620/QĐ-UBND ngày 10/6/2026 của UBND xã về việc chuyển đổi công năng và giao cho phòng VHXH quản lý</t>
  </si>
  <si>
    <t>Chưa được cấp GCNQSDĐ; Trích đo địa chính số 105-2018 do Văn phòng Đăng ký đất đai thực hiện ngày 27/3/2018, được Sở Tài nguyên và Môi trường tỉnh Lạng Sơn ký duyệt ngày 16/4/2018</t>
  </si>
  <si>
    <t>Chưa được cấp GCNQSDĐ, chưa trích đo theo hiện trạng sử dụng đất, thuộc một phần thửa đất số 115, tờ bản đồ số 79, diện tích 724,0 m2, mục đích sử dụng: đất xây dựng cơ sở văn hóa (DVH)</t>
  </si>
  <si>
    <t>GCNQSDĐ số BĐ 113065 số vào sổ CT00746 ngày 31/3/2011; thửa đất số 4, tờ bản đồ số 33, diện tích 132,0m2; mục đích sử dụng: đất xây dựng cơ sở giáo dục và đào tạo</t>
  </si>
  <si>
    <t>GCNQSDĐ số BĐ 113067 số vào sổ CT00748 ngày 31/3/2011; thửa đất số 59, tờ bản đồ số 48, diện tích 185,0 m2; mục đích sử dụng: đất xây dựng cơ sở giáo dục và đào tạo</t>
  </si>
  <si>
    <t>GCNQSDĐ số BĐ 113061 do UBND tỉnh Lạng Sơn cấp ngày 31/3/2011; thửa đất số 64, tờ bản đồ số 67, diện tích 2555,0m2; mục đích sử dụng: đất xây dựng cơ sở giáo dục và đào tạo</t>
  </si>
  <si>
    <t>GCNQSDĐ mang tên trường PTCS số BĐ 113082 ngày 31/3/2011 do UBND tỉnh cấp; thửa đất số 102, tờ bản đồ số 34, diện tích 698,0m2; mục đích sử dụng: đất xây dựng cơ sở giáo dục và đào tạo</t>
  </si>
  <si>
    <t>GCNQSDĐ mang tên trường PTCS số BĐ 113083 ngày 31/3/2011 do UBND tỉnh cấp; thửa đất số 116, tờ bản đồ số 79, diện tích 225,0 m2, mục đích sử dụng: đất xây dựng cơ sở giáo dục và đào tạo</t>
  </si>
  <si>
    <t>GCNQSDĐ số BĐ 113084 do UBND tỉnh Lạng Sơn cấp ngày 31/3/2011; thửa đất số 32, tờ bản đồ số 79, diện tích 188m2, mục đích sử dụng: đất xây dựng cơ sở giáo dục và đào tạo</t>
  </si>
  <si>
    <t>GCNQSDĐ số Q 992997 do UBND huyện Bắc Sơn cấp; thửa 304, tờ 1, diện tích 90.000 m2</t>
  </si>
  <si>
    <t>Đất lâm nghiệp</t>
  </si>
  <si>
    <t>GCNQSDĐ số AH 166117 do UBND tỉnh cấp ngày 29/12/2006</t>
  </si>
  <si>
    <t>Quyết định số 499/QĐ-UBND ngày 09/6/2026 của UBND xã về việc giao và chuyển đổi công năng</t>
  </si>
  <si>
    <t>GCNQSDĐ số AH 165664 do UBND tỉnh cấp ngày 30/3/2023</t>
  </si>
  <si>
    <t>GCNQSDĐ số AĐ 557679 ngày 21/11/2006 do UBND tỉnh cấp</t>
  </si>
  <si>
    <t>GCNQSDĐ số AH 166125 ngày 29/12/2006 do UBND tỉnh cấp</t>
  </si>
  <si>
    <t>GCNQSDĐ số CV 641496 do UBND tỉnh cấp ngày 27/10/2020</t>
  </si>
  <si>
    <t>GCNQSDĐ số AH 166103 ngày 22/12/2006 do UBND tỉnh cấp</t>
  </si>
  <si>
    <t>Điều chuyển cho Văn phòng HĐND và UBND xã để tạm bố trí làm trụ sở ban CHQS xã tại Quyết định số 514/QĐ-UBND ngày 19/6/2026 của Chủ tịch UBND xã Nhất Hoà</t>
  </si>
  <si>
    <t>Do đã được đầu tư xây dựng vị trí mới</t>
  </si>
  <si>
    <t>GCNQSDĐ số DP 834575 do Sở TN&amp;MT tỉnh Lạng Sơn cấp ngày 18/12/2024</t>
  </si>
  <si>
    <t>Quyết định số 1148/QĐ-UBND ngày 22/01/2026 của Chủ tịch UBND tỉnh</t>
  </si>
  <si>
    <t>UBND xã Nhất Hoà đã giao Phòng Kinh tế quản lý, xử lý theo quy dịnh pháp luật về đất đai tại Quyết định số 515a/QĐ-UBND ngày 22/6/2026</t>
  </si>
  <si>
    <t>GCNQSDĐ số BP195602  ngày 13/11/2013 do UBND tỉnh cấp</t>
  </si>
  <si>
    <t>Quyết định số 614/QĐ-UBND ngày 12/5/2026 của UBND xã về việc chuyển đổi công năng sử dụng và giao tài sản công cho Phòng Văn hóa xã</t>
  </si>
  <si>
    <t>Được đầu tư, xây dựng mới  trường</t>
  </si>
  <si>
    <t>- Trường không sử dụng từ năm 2022 'Do trường TH &amp; THCS Tam Gia được đầu tư xây dựng mới không còn nhu cầu sử dụng</t>
  </si>
  <si>
    <t>GCNQSDĐ số BP 195800 ngày 13/11/2013 do UBND tỉnh cấp</t>
  </si>
  <si>
    <t>- Trường không sử dụng từ năm 2022 do sáp nhập trường 'Do trường TH &amp; THCS Tam Gia được đầu tư xây dựng mới không còn nhu cầu sử dụng</t>
  </si>
  <si>
    <t>GCNQSDĐ số BP 195799 ngày 13/11/2013 do UBND tỉnh cấp</t>
  </si>
  <si>
    <t>GCNQSDĐ số BP 195603 ngày 13/11/2013 do UBND tỉnh cấp</t>
  </si>
  <si>
    <t>Điểm trường chính Bản Chu (điểm cũ) (Trường Mầm non Khuất Xá)</t>
  </si>
  <si>
    <t xml:space="preserve">GCNQSDĐ số BP 195624 do UBND tỉnh ngày 13/11/2013 </t>
  </si>
  <si>
    <t xml:space="preserve">- Trường không sử dụng từ năm 2021 do sáp nhập trường' Do trường mầm non Khuất Xá  được đầu tư xây dựng tại địa điểm mới </t>
  </si>
  <si>
    <t>Được đầu tư, xây dựng mới  trường tại địa điểm mới</t>
  </si>
  <si>
    <t>- Trường không sử dụng từ năm 2024 Do học sinh chuyển về học tập trung tại  điểm trường Khòn Mỏ tiếp nhận của Trường Tiểu học Khuất Xá II</t>
  </si>
  <si>
    <t>Do học sinh chuyển về học tập trung tại  điểm trường Khòn Mỏ tiếp nhận của Trường Tiểu học Khuất Xá II</t>
  </si>
  <si>
    <t>- Trường không sử dụng từ năm 2023 Do học sinh chuyển về học tập trung điểm trường chính tiếp nhận của Trường TH&amp;THCS Tam Gia</t>
  </si>
  <si>
    <t>Do học sinh chuyển về học tập trung điểm trường chính tiếp nhận của Trường TH&amp;THCS Tam Gia</t>
  </si>
  <si>
    <t>Giấy CNQSD đất số No 029644 ngày 06/10/2003</t>
  </si>
  <si>
    <t>Đã chuyển đổi công năng tại Quyết định số 482/QĐ-UBND ngày 11/5/2026 của Chủ tịch UBND xã Lộc Bình</t>
  </si>
  <si>
    <t>Ngày 01/7/2025</t>
  </si>
  <si>
    <t>Do sắp xếp, tổ chức chính quyền địa phương 2 cấp</t>
  </si>
  <si>
    <t>Giấy CNQSD đất số CB091990 ngày 18/9/2015 do UBND tỉnh cấp</t>
  </si>
  <si>
    <t>Do chuyển học sinh về điểm trường chính</t>
  </si>
  <si>
    <t xml:space="preserve">Chưa được cấp Giấy CNQSD đất </t>
  </si>
  <si>
    <t>Giấy CNQSD đất số BP 107287 ngày 09/12/2014 do UBND tỉnh cấp</t>
  </si>
  <si>
    <t>Giấy CNQSD đất số BP 107287 ngày 09/12/2014 do UBND tỉnh</t>
  </si>
  <si>
    <t>Giấy CNQSD đất số CB 091012 ngày 13/11/2013 do UBND tỉnh cấp</t>
  </si>
  <si>
    <t>Giấy CNQSD đất số BP195852 ngày 26/8/2013 do UBND tỉnh cấp</t>
  </si>
  <si>
    <t>Giấy CNQSD đất số CB 091008 ngày 23/10/2015 do Sở Tài nguyên và Môi trường cấp</t>
  </si>
  <si>
    <t>Đã chuyển đổi công năng tại Quyết định số 198/QĐ-UBND ngày 11/5/2026 của UBND xã Xuân Dương</t>
  </si>
  <si>
    <t>Do xóa điểm trường</t>
  </si>
  <si>
    <t>Giấy CNQSD đất số  D0376440 do UBND tỉnh cấp ngày 03/07/1998</t>
  </si>
  <si>
    <t>Giấy CNQSD đất số CL 647803 do UBND tỉnh cấp ngày 19/7/2017</t>
  </si>
  <si>
    <t>Thôn 
 Hợp Nhất, xã Lợi Bác</t>
  </si>
  <si>
    <t>Ngày 01/07/2025</t>
  </si>
  <si>
    <t>Giảm học sinh, giảm lớp học, giảm điểm trường</t>
  </si>
  <si>
    <t>Thôn Nà 
 Làng, xã Lợi Bác</t>
  </si>
  <si>
    <t>Giấy CNQSD đất H 962191 ngày 13/12/1997 do UBND tỉnh cấp</t>
  </si>
  <si>
    <t>Giấy CNQSD đất H 962192 ngày 13/12/1997 do UBND tỉnh cấp</t>
  </si>
  <si>
    <t>Đã chuyển đổi công năng làm sân tập thể thao tại Quyết định số 323/QĐ-UBND ngày 13/5/2026 của UBND xã Lợi Bác</t>
  </si>
  <si>
    <t>Giấy CNQSD đấtH 962164, ngày 15/12/1997 do UBND tỉnh cấp</t>
  </si>
  <si>
    <t>Cơ sở 2: Trạm Y tế xã Sàn Viên (Trạm cũ) - Trạm Y tế xã Lợi Bác</t>
  </si>
  <si>
    <t>Giấy CNQSD đất T49063040 ngày 10/12/2004 do UBND tỉnh cấp</t>
  </si>
  <si>
    <t>Tổ chức lại chính quyền địa phương hai cấp</t>
  </si>
  <si>
    <t>Giấy CNQSD đất số BP195853 ngày 26/08/2013 do UBND tỉnh cấp</t>
  </si>
  <si>
    <t>Ngày 01/01/2020</t>
  </si>
  <si>
    <t>Giấy CNQSD đất số BP195626 ngày 23/12/2013 do UBND tỉnh cấp</t>
  </si>
  <si>
    <t>Giấy CNQSD đất số BP195872 ngày 26/8/2013 do UBND tỉnh cấp</t>
  </si>
  <si>
    <t xml:space="preserve">Do sáp nhập trường </t>
  </si>
  <si>
    <t>Giấy CNQSD đất số D 0376429, ngày 21/6/1998 do UBND tỉnh cấp</t>
  </si>
  <si>
    <t>Do dồn học sinh về trường chính.</t>
  </si>
  <si>
    <t>Giấy CNQSD đất số BP 195970 ngày 26/08/2013 do UBND tỉnh cấp</t>
  </si>
  <si>
    <t>Giấy CNQSD đất số BP 195811 ngày 26/8/2013 do UBND tỉnh cấp</t>
  </si>
  <si>
    <t>Giấy CNQSD đất số BN 270998 ngày 26/7/2013 do UBND tỉnh cấp</t>
  </si>
  <si>
    <t>Năm 2013</t>
  </si>
  <si>
    <t>Giấy CNQSD đất số BN 270995 ngày 26/7/2013 do UBND tỉnh cấp</t>
  </si>
  <si>
    <t>Giấy CNQSD đất số BN 270999 ngày 26/7/2013 do UBND tỉnh cấp</t>
  </si>
  <si>
    <t>Giấy CNQSD đất số BN 270997 ngày 26/7/2013 do UBND tỉnh cấp</t>
  </si>
  <si>
    <t>Giấy CNQSD đất số BN 270994 ngày 26/7/2013 do UBND tỉnh cấp</t>
  </si>
  <si>
    <t>Giấy CNQSD đất số BP 195813 ngày 26/7/2013 của UBND tỉnh</t>
  </si>
  <si>
    <t>Do thành lập trường bán trú tập trung về trường chính học</t>
  </si>
  <si>
    <t>Giấy CNQSD đất số BP 195820 ngày 26/7/2013 của UBND tỉnh</t>
  </si>
  <si>
    <t>Giấy CNQSD đất số BP 195821 ngày 26/7/2013 của UBND tỉnh</t>
  </si>
  <si>
    <t>Giấy CNQSD đất số H 962171 ngày 13/12/1997 của UBND tỉnh</t>
  </si>
  <si>
    <t>Do sáp nhập xã, thực hiện chính quyền địa phương 02 cấp</t>
  </si>
  <si>
    <t>Thôn Pò Qua, xã Na Dương</t>
  </si>
  <si>
    <t>Giấy CNQSD đất số  AG 087437 ngày 14/5/2008 do UBND tỉnh Lạng Sơn cấp</t>
  </si>
  <si>
    <t>Sáp nhập trường Tiểu học và THCS</t>
  </si>
  <si>
    <t>Trường chuyển sang sử dụng trụ sở UBND xã Quan Bản cũ</t>
  </si>
  <si>
    <t>Trạm y tế xã Đông Quan (cũ) (trạm cũ)</t>
  </si>
  <si>
    <t>Giấy CNQSD đất số  BP195686 ngày 23/12/2013 của UBND tỉnh Lạng Sơn</t>
  </si>
  <si>
    <t>Ngày 01/3/2025</t>
  </si>
  <si>
    <t>Do sáp nhập xã Đông Quan và xã Quan Bản, sử dụng trạm y tế tại thôn Nà Ái</t>
  </si>
  <si>
    <t>cho Trạm y tế xã Kháng Chiến</t>
  </si>
  <si>
    <t>Chuyển trụ sở mới</t>
  </si>
  <si>
    <t>Điều chuyển cho Văn phòng HĐND và UBND xã để bố trí tạm thời trụ sở Công an xã tại Quyết định số 299/QĐ-UBND ngày 17/6/2026 của Chủ tịch UBND xã Châu Sơn; đã ký biên bản bàn giao</t>
  </si>
  <si>
    <t>GCNQSDĐ số T400791 do UBND tỉnh cấp ngày 28/01/2003</t>
  </si>
  <si>
    <t xml:space="preserve"> Từ năm 2021</t>
  </si>
  <si>
    <t>Do chuyển sang trụ sở mới</t>
  </si>
  <si>
    <t>Đã giao cho Phòng Kinh tế xã quản lý theo quy định về đất đai theo Quyết định số 284/QĐ-UBND ngày 10/6/2026 của UBND xã Châu Sơn</t>
  </si>
  <si>
    <t>UBND xã đã ban hành Quyết định số 284/QĐ-UBND ngày 10/6/2026 giao tài sản công cho Phòng Kinh tế xã quản lý</t>
  </si>
  <si>
    <t>GCNQSDĐ số NQ029697 do UBND tỉnh cấp ngày 27/12/2022</t>
  </si>
  <si>
    <t>Từ năm 2013</t>
  </si>
  <si>
    <t>Chuyển ra trụ sở mới</t>
  </si>
  <si>
    <t>Từ ngày 01/9/2021</t>
  </si>
  <si>
    <t>Do chuyển học sinh ra điểm trường chính</t>
  </si>
  <si>
    <t>Từ ngày 1/9/2025</t>
  </si>
  <si>
    <t>GCNQSDĐ số H962535 do UBND tỉnh cấp ngày 01/12/1997</t>
  </si>
  <si>
    <t>UBND xã đã hoàn thiện thủ tục và thực hiện điều chuyển gửi Sở Tài chính</t>
  </si>
  <si>
    <t>Đang sử dụng, tổng hợp nhầm</t>
  </si>
  <si>
    <t>GCNQSDĐ số H962538 do UBND tỉnh cấp ngày 01/12/1997</t>
  </si>
  <si>
    <t>GCNQSDĐ số H962537 do UBND tỉnh cấp ngày 01/12/1997</t>
  </si>
  <si>
    <t>GCN QSDĐ số H962539 do UBND tỉnh cấp ngày 01/12/1997</t>
  </si>
  <si>
    <t>Từ năm 1995</t>
  </si>
  <si>
    <t>GCN QSDĐ số H962536 do UBND tỉnh cấp ngày 01/12/1997</t>
  </si>
  <si>
    <t>Từ năm 1997</t>
  </si>
  <si>
    <t>GCNQSDĐ số 0376417 do UBND tỉnh cấp ngày 3/7/1998</t>
  </si>
  <si>
    <t>GCNQSDĐ T00468 do UBND tỉnh cấp ngày 3/7/1998</t>
  </si>
  <si>
    <t>Điểm trường chính Nà Xoong (cũ) (Trường Tiểu học Đồng Thắng)</t>
  </si>
  <si>
    <t>GCNQSDĐ số H962555 do UBND tỉnh cấp ngày 01/12/1997</t>
  </si>
  <si>
    <t>Từ ngày 01/8/2024</t>
  </si>
  <si>
    <t>Từ ngày 01/8/225</t>
  </si>
  <si>
    <t>Giấy CNQSDĐ số
  H962558 ngày 01/12/1997 do UBND tỉnh cấp</t>
  </si>
  <si>
    <t>Từ ngày 01/8/2020</t>
  </si>
  <si>
    <t>Giấy CNQSDĐ số 
  H962559 do UBND tỉnh cấp ngày 01/12/1997</t>
  </si>
  <si>
    <t>Từ ngày 01/8/2015</t>
  </si>
  <si>
    <t>Giấy CNQSDĐ số
  H962556 do UBND tỉnh cấp ngày 01/12/1997</t>
  </si>
  <si>
    <t>Từ ngày 1/8/2023</t>
  </si>
  <si>
    <t>Giấy CNQSDĐ số
  H962557 do UBND tỉnh cấp ngày 01/12/1997</t>
  </si>
  <si>
    <t>Từ ngày 01/8/2017</t>
  </si>
  <si>
    <t>Từ tháng '9/2024</t>
  </si>
  <si>
    <t>Từ tháng 9/2021</t>
  </si>
  <si>
    <t>Từ tháng '9/2022</t>
  </si>
  <si>
    <t>GCN QSDĐ số BP195589 ngày 23/12/2013</t>
  </si>
  <si>
    <t>Trạm Y tế xã Đồng Thắng</t>
  </si>
  <si>
    <t>Thôn Nà Quan, xã Châu Sơn</t>
  </si>
  <si>
    <t>khu 3, xã Đình Lập</t>
  </si>
  <si>
    <t>GCNQSDĐ số T400783 do UBND tỉnh cấp ngày 28/01/2003</t>
  </si>
  <si>
    <t>Kế hoạch số 222/KH-UBND ngày 22/6/2026 của UBND xã Đình Lập kế hoạch Đấu giá quyền sử dụng đất đối với các cơ sở nhà, đất dôi dư sau sắp xếp đơn vị hành chính trên địa bàn xã Đình Lập</t>
  </si>
  <si>
    <t>Sau sắp xếp không còn nhu cầu sử dụng</t>
  </si>
  <si>
    <t>thôn 7, xã Đình Lập</t>
  </si>
  <si>
    <t>GCNQSDĐ số BN270879 do UBND tỉnh cấp ngày 14/5/2013</t>
  </si>
  <si>
    <t>Điều chuyển cho Văn phòng HĐND và UBND xã để bố trí tạm thời trụ sở Ban Chỉ huy Quân sự xã tại Quyết định số 510/QĐ-UBND ngày 18/6/2026 của Chủ tịch UBND xã Đình Lập; đã ký biên bản bàn giao</t>
  </si>
  <si>
    <t>thôn 8, xã Đình Lập</t>
  </si>
  <si>
    <t>GCNQSDĐ T400787 do UBND tỉnh cấp ngày 28/01/2003</t>
  </si>
  <si>
    <t>Đã chuyển đổi công năng làm nhà văn hoá thôn tại Quyết định 391/QĐ-UBND ngày19/5/2026 của UBND xã Đình Lập</t>
  </si>
  <si>
    <t>Điểm trường Nà Pá (Trường Mầm non II Đình Lập)</t>
  </si>
  <si>
    <t>thôn Nà Pá, xã Đình Lập</t>
  </si>
  <si>
    <t>GCNQSDĐ số H962545 do UBND tỉnh cấp năm 01/12/1997</t>
  </si>
  <si>
    <t>Dự kiến bố trí làm sân chơi, bãi tập cho thôn</t>
  </si>
  <si>
    <t>GCSNQSDĐ số D962548 do UBND tỉnh cấp ngày 01/12/1997</t>
  </si>
  <si>
    <t>thôn Còn Quan, xã Đình Lập</t>
  </si>
  <si>
    <t>GCNQSDĐ số BP195774 do UBND tỉnh cấp ngày 02/10/2013</t>
  </si>
  <si>
    <t>thôn Pò Khoang, xã Đình Lập</t>
  </si>
  <si>
    <t>GCNQSDĐ số BP195777 do UBND tỉnh cấp ngày 02/10/2013</t>
  </si>
  <si>
    <t>Từ năm 2009</t>
  </si>
  <si>
    <t>thôn Còn Áng, xã Đình Lập</t>
  </si>
  <si>
    <t>GCNQSDĐ số H962543 do UBND tỉnh cấp ngày 01/12/1997</t>
  </si>
  <si>
    <t>Trên đất có Nhà văn hóa thôn Còn Áng, diện tích 135m2</t>
  </si>
  <si>
    <t>thôn Khe Vuồng, xã Đình Lập</t>
  </si>
  <si>
    <t>GCNQSDĐ số H962541 do UBND tỉnh cấp ngày 01/12/1997</t>
  </si>
  <si>
    <t>thôn Pò Tấu, xã Đình Lập</t>
  </si>
  <si>
    <t>GCNQSDĐ số H962542 do UBND tỉnh cấp ngày 01/12/1997</t>
  </si>
  <si>
    <t>thôn Tà Hón, xã Đình Lập</t>
  </si>
  <si>
    <t>GCSNQSDĐ số H962547 do UBND tỉnh cấp ngày 01/12/1997</t>
  </si>
  <si>
    <t>kế hoạch Đấu giá quyền sử dụng đất đối với các cơ sở nhà, đất dôi dư sau sắp xếp đơn vị hành chính trên địa bàn xã Đình Lập</t>
  </si>
  <si>
    <t>GCNQSDĐ số T00684 do UBND tỉnh cấp ngày 25/3/1998</t>
  </si>
  <si>
    <t>Viện KSND huyện Đình Lập (cũ) -Viện Kiểm sát nhân đân tối cao</t>
  </si>
  <si>
    <t>Thôn 3, xã Đình Lập, tỉnh Lạng Sơn</t>
  </si>
  <si>
    <t>Trung tâm dịch vụ công ích xã Đình Lập thuộc UBND xã Đình Lập</t>
  </si>
  <si>
    <t>thôn Pắc Vằn, xã Thái Bình, tỉnh Lạng Sơn</t>
  </si>
  <si>
    <t>Quyết định số 422/QĐ-UBND ngày 05/03/2024 của UBND tỉnh về việc giao đất cho UBND xã Lâm Ca</t>
  </si>
  <si>
    <t>Chuyển giao tài sản công là cơ sở nhà, đất về địa phương quản lý, xử lý</t>
  </si>
  <si>
    <t>Điều chuyển cho Văn phòng HĐND và UBND xã để bố trí tạm thời làm nhà công vụ, nhà trực dân quân, kiểm lâm địa bàn tại Quyết định số 324/QĐ-UBND ngày 17/6/2026 của Chủ tịch UBND xã Thái Bình; đã ký biên bản bàn giao</t>
  </si>
  <si>
    <t>Sáp nhập chính quyền địa phương 2 cấp</t>
  </si>
  <si>
    <t>GCNQSDĐ số T400796 do UBND tỉnh cấp ngày 28/01/2003</t>
  </si>
  <si>
    <t>thôn Thống Nhất A, xã Thái Bình, tỉnh Lạng Sơn</t>
  </si>
  <si>
    <t>GCNQSDĐ số BP195370 do UBND tỉnh cấp ngày 07/3/2014</t>
  </si>
  <si>
    <t>Không đủ học sinh để mở lớp học</t>
  </si>
  <si>
    <t>thôn Bản Mục, xã Thái Bình, tỉnh Lạng Sơn</t>
  </si>
  <si>
    <t>Do đợn vị được xây dựng điểm trường mới</t>
  </si>
  <si>
    <t>Hiện tại đang là nhà văn hoá thôn Nhà văn hoá thôn Bản Mục</t>
  </si>
  <si>
    <t>thôn Khe Đa I, xã Thái Bình, tỉnh Lạng Sơn</t>
  </si>
  <si>
    <t>GCNQSDĐ số DC396281 do Sở Tài nguyên và Môi trường cấp ngày 29/3/2022</t>
  </si>
  <si>
    <t>thôn Pá Phấy, xã Thái Bình, tỉnh Lạng Sơn</t>
  </si>
  <si>
    <t>GCNQSDĐ số H962571 do UBND tỉnh cấp ngày 01/12/1997</t>
  </si>
  <si>
    <t>Năm 2004</t>
  </si>
  <si>
    <t>Do trường học không có học sinh</t>
  </si>
  <si>
    <t>Hiện tại đang là nhà văn hoá thôn Pá Phấy (cũ) nay là thôn Hoà Hợp</t>
  </si>
  <si>
    <t>thôn Khe Sen, xã Thái Bình, tỉnh Lạng Sơn</t>
  </si>
  <si>
    <t>Hiện tại đang là nhà văn hoá thôn Khe Sen</t>
  </si>
  <si>
    <t>thôn Pá Duốc, xã Thái Bình, tỉnh Lạng Sơn</t>
  </si>
  <si>
    <t>thôn Khe Lầm, xã Thái Bình, tỉnh Lạng Sơn</t>
  </si>
  <si>
    <t>GCNQSDĐ số H962568 do UBND tỉnh cấp ngày 01/12/1997</t>
  </si>
  <si>
    <t>Năm 1996</t>
  </si>
  <si>
    <t>thôn Nà Khu, xã Thái Bình, tỉnh Lạng Sơn</t>
  </si>
  <si>
    <t>GCNQSDĐ số H962567 do UBND tỉnh cấp ngày 01/12/1997</t>
  </si>
  <si>
    <t>Hiện tại đang là nhà văn hoá thôn Nà Khu</t>
  </si>
  <si>
    <t>thôn Thống Nhất A, xã Thái Binh, tỉnh Lạng Sơn</t>
  </si>
  <si>
    <t>GCNQSDĐ số BP195479 do UBND tỉnh cấp ngày 07/3/2014</t>
  </si>
  <si>
    <t>Đo sáp nhập điểm trường, nên nhà trường không còn có nhu cầu sử dụng</t>
  </si>
  <si>
    <t>Hiện tại đang bố trị tạm làm trụ sở công an xã Thái Bình</t>
  </si>
  <si>
    <t>thôn Bình Thái, xã Thái Bình, tỉnh Lạng Sơn</t>
  </si>
  <si>
    <t>GCNQSDĐ số DC396297 do Sở Tài nguyên và Môi trường cấp ngày 31/3/2022</t>
  </si>
  <si>
    <t>thôn Khe Sân, xã Thái Bình, tỉnh Lạng Sơn</t>
  </si>
  <si>
    <t>GCNQSDĐ số DC396296 do Sở Tài nguyên và Môi trường cấp ngày 29/3/2022</t>
  </si>
  <si>
    <t>Không có học sinh</t>
  </si>
  <si>
    <t>thôn Bình Giang, xã Thái Bình, tỉnh Lạng Sơn</t>
  </si>
  <si>
    <t>GCN QSDĐ số BP195371 do UBND tỉnh cấp ngày 07/3/2014</t>
  </si>
  <si>
    <t>thôn Bình Lâm, xã Thái Bình, tỉnh Lạng Sơn</t>
  </si>
  <si>
    <t>GCNQSDĐ số BP195472 do UBND tỉnh cấp ngày 23/12/2013</t>
  </si>
  <si>
    <t>GCNQSDĐ số D 0376420 do UBND tỉnh cấp ngày 03/7/1998</t>
  </si>
  <si>
    <t>Điều chuyển cho Trường Mầm non I Bính Xá tại Quyết định số 308/QĐ-UBND ngày 17/6/2026 của Chủ tịch UBND xã Kiên Mộc; đã ký biên bản bàn giao</t>
  </si>
  <si>
    <t>Do học sinh chuyển về điểm trường chính để học</t>
  </si>
  <si>
    <t>thôn Bản Xả, xã Kiên Mộc,</t>
  </si>
  <si>
    <t>GCNQSD đất số I 058248 do UBND tỉnh cấp ngày 03/7/1998</t>
  </si>
  <si>
    <t>Từ tháng 9/2014</t>
  </si>
  <si>
    <t>Được giao đất nhưng chưa được đầu tư xây dựng</t>
  </si>
  <si>
    <t>Không có GCNQSDĐ. Bản sao trích lục Bản đồ địa chính số 1628/TLBĐ</t>
  </si>
  <si>
    <t>Đã điều chuyển về UBND xã Đình Lập quản lý tại Quyết định số 1149/QĐ-UBND ngày 23/6/2026 của UBND tỉnh</t>
  </si>
  <si>
    <t>Không có GCNQSDĐ</t>
  </si>
  <si>
    <t>Đã giao cho Phòng Kinh tế xã quản lý theo quy định về đất đai theo Quyết định số 298/QĐ-UBND ngày 09/6/2026 của UBND xã Kiên Mộc</t>
  </si>
  <si>
    <t>Từ tháng 9/2018</t>
  </si>
  <si>
    <t>Vùng cô lập, không còn dân sinh sống do ảnh hưởng dự án Hồ Bản Lải. Trước đó chỉ có nhà tạm</t>
  </si>
  <si>
    <t>GCNQSDĐ số DC 321489 do UBND tỉnh cấp ngày 31/3/2022</t>
  </si>
  <si>
    <t>Từ  tháng 9/2022</t>
  </si>
  <si>
    <t>Hồ sơ giao quyền quản lý và sử dụng rừng và đất trồng rừng số 26 tại Hạt Kiểm Lâm Đình Lập ngày 14/3/1995 (Sổ xanh)</t>
  </si>
  <si>
    <t>Năm 1995, Nhà trường xin giao quyền quản lý, sử dụng rừng, đất trồng rừng để thực hiện trồng cây đầu xuân. Được cấp Sổ xanh 3,0 ha tuy nhiên do hạn chế về công tác bàn giao giữa Hiệu trưởng đã nghỉ hưu và Hiệu trưởng mới nên đến năm 2025 Hiệu trưởng mới nắm được thông tin và hiện đang quản lý Sổ xanh</t>
  </si>
  <si>
    <t>Điểm trường Khuổi Tà (Trường tiểu học Bắc Xa)</t>
  </si>
  <si>
    <t>GCNQSDĐ số H962553 do UBND tỉnh cấp ngày 01/12/1997</t>
  </si>
  <si>
    <t>Hiện nay Hiệu trưởng không cầm GCNQSD đất (do công tác bàn giao Hiệu trưởng)</t>
  </si>
  <si>
    <t>Từ tháng 9/2025</t>
  </si>
  <si>
    <t>Không có nhà</t>
  </si>
  <si>
    <t>Chưa có GCNQSDĐ. Trích lục BĐ ĐC số 101/TLBĐ ngày 12/9/2017</t>
  </si>
  <si>
    <t xml:space="preserve"> Đất khu nhà tập thể giáo viên  (Trường TH và THCS Bình Trung)</t>
  </si>
  <si>
    <t>Trạm Y tế xã Khánh Khê (cũ)</t>
  </si>
  <si>
    <t>thôn Nà Bản, xã Khánh Khê</t>
  </si>
  <si>
    <t xml:space="preserve">Dự kiến Điều chuyển cho Văn phòng HĐND và UBND xã để bố trí làm trụ sở Ban Chỉ huy Quân sự xã </t>
  </si>
  <si>
    <t>Trường TH và THCS 3 An Sơn đang sử dụng (Dự kiến Điều chuyển cho Trường TH và THCS 3 An Sơn)</t>
  </si>
  <si>
    <t>Điều chuyển cho Văn phòng HĐND và UBND xã để bố trí làm Trung tâm Học tập cộng đồng xã tại Quyết định số 443/QĐ-UBND ngày 18/6/2026 của Chủ tịch UBND xã Bình Gia</t>
  </si>
  <si>
    <t xml:space="preserve"> Quyết định số 442/QĐ-UBND ngày 18/6/2026 của Chủ tịch UBND xã Bình Gia giao cho Trung tâm dịch vụ công ích xã quản lý, sử lý</t>
  </si>
  <si>
    <t xml:space="preserve">Quyết định số 354/QĐ-UBND ngày 14/5/2026 của UBND Xã Bình Gia phê duyệt chuyển đổi công năng </t>
  </si>
  <si>
    <t>Quyết định số 354/QĐ-UBND ngày 14/5/2026 của UBND Xã Bình Gia phê duyệt chuyển đổi công năng</t>
  </si>
  <si>
    <t>Điều chuyển cho UBMTTQ xã làm điểu giao dịch các tổ công tác đoàn thể tại Quyết định số 266/QĐ-UBND ngày 18/6/2026 của Chủ tịch UBND xã Hồng phong</t>
  </si>
  <si>
    <t>Quyết định số 838/QĐ-UBND ngày 20/5/2026 của UBND xã Hoa Thám quyết định về việc chuyển đổi công năng</t>
  </si>
  <si>
    <t>Trạm Y tế xã Hoa Thám (cũ) - Trạm Y tế xã Hoa Thám</t>
  </si>
  <si>
    <t>Trạm Y tế xã Hưng Đạo (cũ) - Trạm Y tế xã Hoa Thám</t>
  </si>
  <si>
    <t>Điều chuyển cho Văn phòng HĐND và UBND xã để bố trí tạm thời trụ sở Ban Chỉ huy Quân sự xã tại Quyết định số 1051/QĐ-UBND ngày 18/6/2026 của Chủ tịch UBND xã Hoa Thám</t>
  </si>
  <si>
    <t>Điều chuyển cho Văn phòng HĐND và UBND xã để tạm bố trí làm trụ sở ban CHQS xã tại Quyết định số 341/QD-UBND ngày 18/6/2026 của Chủ tịch UBND xã Quý Hoà</t>
  </si>
  <si>
    <t>Quyết định số 234/QĐ-UBND ngày 29/5/2026 về việc chuyển đổi công năng sử dụng và biên bản bàn giao</t>
  </si>
  <si>
    <t>Điểm trường Bản Thàng  (Trường PTDTBT TH Thiện Long)</t>
  </si>
  <si>
    <t>Điểm trường Tà Chu (Trường Mầm non Hòa Bình)</t>
  </si>
  <si>
    <t>Điều chuyển cho Văn phòng HĐND và UBND xã để tạm bố trí làm trụ sở ban CHQS xã tại Quyết định số 335/QĐ-UBND ngày 19/6/2026 của Chủ tịch UBND xã Thiện Long</t>
  </si>
  <si>
    <t>Điểm trường Mạy Đảy (Trường Mầm non Hòa Bình)</t>
  </si>
  <si>
    <t>Đất phân/điểm trường: Ca Siều (Trường Mầm non Thiện Long)</t>
  </si>
  <si>
    <t>Đất phân/điểm trường: Khuổi Hẩu (Trường Mầm non Thiện Long)</t>
  </si>
  <si>
    <t>Điểm trường Khuổi Thoong (Trường PTDTBT Tiểu học Thiện Thuật)</t>
  </si>
  <si>
    <t>Điểm trường Khuổi Y (Trường PTDTBT Tiểu học Thiện Thuật)</t>
  </si>
  <si>
    <t>Điểm trường Pò Sè (Trường PTDTBT Tiểu học Thiện Thuật)</t>
  </si>
  <si>
    <t>Điểm trường Khuổi Khuy (Trường Mầm non Thiện Thuật)</t>
  </si>
  <si>
    <t>Điểm trường Cốc Bây (Trường Mầm non Thiện Thuật)</t>
  </si>
  <si>
    <t>Điểm trường Pò Sè (Trường Mầm non Thiện Thuật)</t>
  </si>
  <si>
    <t xml:space="preserve">Điều chuyển cho Văn phòng HĐND và UBND xã để tạm bố trí làm trụ sở ban CHQS xã tại Quyết định số 286/QĐ-UBND ngày 18/6/2026 của Chủ tịch UBND xã Thiện Hoà </t>
  </si>
  <si>
    <t>Điểm trường Khuổi Mè (Trường PTDTBT Tiểu học Yên Lỗ)</t>
  </si>
  <si>
    <t>Điểm trường Khuổi Sắp cũ (Trường PTDTBT Tiểu học Tân Tiến)</t>
  </si>
  <si>
    <t>Điểm trường Bản Pe (Trường PTDTBT Tiểu học Tân Tiến)</t>
  </si>
  <si>
    <t>Điểm trường Mầm non Khuổi Nà (Trường Mầm non Thiện Hòa)</t>
  </si>
  <si>
    <t>Điểm trường Mầm non Yên Hùng (Trường Mầm non Thiện Hòa)</t>
  </si>
  <si>
    <t>Điểm trường Mầm non Thâm Khôn (Trường Mầm non Thiện Hòa)</t>
  </si>
  <si>
    <t>Quyết định chuyển đổi công năng số 466/QĐ-UBND ngày 8/6/2026 của UBND xã Vũ Lăng làm nhà Văn hóa, khu vui chơi, thể thao (Trên đất có nhà Văn hóa, sân bê tông, dụng cụ thể dục của thôn)</t>
  </si>
  <si>
    <t>Quyết định số 995/QĐ-UBND ngày 02/6/2026 của UBND tỉnh về việc điều chuyển tài sản công</t>
  </si>
  <si>
    <t>Quyết định số 424/QĐ-UBND ngày 02/6/2026 của UBND xã về việc điều chuyển tài sản công</t>
  </si>
  <si>
    <t>Quyết định số 975/QĐ-UBND ngày 29/5/2026 giao phòng Kinh tế xã Bắc Sơn thuộc UBND xã Bắc Sơn</t>
  </si>
  <si>
    <t>Quyết định số 649/QĐ-UBND ngày 19/6/2026 của UBND tỉnh về việc điều chuyển sang cho Ban chỉ huy Quan sự xã Tân Tri sử dụng</t>
  </si>
  <si>
    <t>hộ Hoàng Văn Thật, xây nhà từ năm 2023, xây nhà lấn chiếm một phần diện tích khoảng 24.6m2 trên đất của điểm trường. Quyết định số 634/QĐ-UBND ngày 15/6/2026 của UBND xã về việc giao trách nhiệm quản lý cho phòng Kinh tế</t>
  </si>
  <si>
    <t>Chuyển đổi công năng sử dụng đất theo Quyết định số 482/QĐ-UBND ngày 11/5/2026 của Chủ tịch UBND xã Lộc Bình</t>
  </si>
  <si>
    <t>Chuyển đổi công năng sử dụng đất theo Quyết định số 198/QĐ-UBND ngày 11/5/2026 của UBND xã Xuân Dương</t>
  </si>
  <si>
    <t>Thôn 4 xã Đình Lập</t>
  </si>
  <si>
    <t>Quyết định số 975/QĐ-UBND ngày 29/5/2026 giao Trung tâm dịch vụ công ích xã Đình Lập thuộc UBND xã Đình Lập</t>
  </si>
  <si>
    <t>Không sử dụng (10 hộ gia đình đang mượn đất của Trạm khí tượng xây dựng nhà để ở từ năm 1998).</t>
  </si>
  <si>
    <t>Đang điều chỉnh quy hoạch thành đất công viên. Phòng Kinh tế, hạ tầng và đô thị hạch toán, theo dõi tài sản. UBND tỉnh đã bố trí vốn thực hiện dự án tại Quyết định số 2688/QĐ-UBND ngày 15/12/2025</t>
  </si>
  <si>
    <t>Đã chuyển đổi công năng làm sân tập thể thao tại Quyết định số 429a/QĐ-UBND ngày 24/6/2026 của UBND phường Lương Văn Tri</t>
  </si>
  <si>
    <t>UBND tỉnh đã có Quyết định số 1057/QĐ-UBND ngày 12/6/2026 phê duyệt điều chỉnh cục bộ quy hoạch chung thành phố Lạng Sơn đến năm 2025 (Trước sắp xếp ĐVHC)</t>
  </si>
  <si>
    <t xml:space="preserve">Cơ sở 1 - Trung tâm Kiểm soát bệnh tật (Trung tâm y tế dự phòng cũ) </t>
  </si>
  <si>
    <t>Cơ sở 2 - Trung tâm Kiểm soát bệnh tật (Trung tâm Phòng chống sốt rét cũ)</t>
  </si>
  <si>
    <t>UBND tỉnh có Quyết định 1021/QĐ-UBND ngày 08/6/2026 chuyển giao cơ sở nhà đất về cho UBND phường quản lý. Có Biên bản bàn giao cho phường Lương Văn Tri ngày 11/6/2026. Khu đất nằm trong quy hoạch đường dẫn cầu Bến Bác; UBND phường quản lý theo quy định pháp luật về đất đai</t>
  </si>
  <si>
    <t>UBND tỉnh có Quyết định số 1021/QĐ-UBND ngày 08/6/2026 giao tài sản cho UBND phường Lương Văn Tri quản lý. Trường CĐ Lạng Sơn chưa có BB bàn giao cho UBND phường Lương Văn Tri. Do khu đất nằm trong quy hoạch khu tái định cư; UBND phường quản lý theo quy định pháp luật về đất đai</t>
  </si>
  <si>
    <t>Dự kiến Bán đấu giá quyền sử dụng đất . UBND xã Na Sầm đang điều chỉnh quy hoạch theo Kế hoạch số 153/KH-UBND ngày 20/5/2026</t>
  </si>
  <si>
    <t>UBND xã đang điều chỉnh quy hoạch. Dự kiến Bán đấu giá quyền sử dụng đất theo Kế hoạch số 153/KH-UBND ngày 20/5/2026</t>
  </si>
  <si>
    <t>UBND xã giao Trạm y tế xã quản lý, sử dụng tại Quyết định số 443/QĐ-UBND ngày 22/6/2026</t>
  </si>
  <si>
    <t xml:space="preserve">Nằm sát hành lang ATGT đuống cao tốc Đồng Đăng - Trà Lĩnh, UBND xã quản lý hành lang ATGT </t>
  </si>
  <si>
    <t xml:space="preserve"> Cơ sở 1 - Trung tâm Kiểm soát bệnh tật (Trung tâm y tế dự phòng cũ)</t>
  </si>
  <si>
    <t xml:space="preserve"> Cơ sở 2 - Trung tâm Kiểm soát bệnh tật (Trung tâm Phòng chống sốt rét cũ)</t>
  </si>
  <si>
    <t>Quyết định số 285/QĐ-UBND ngày 11/02/2026 của UBND tỉnh Lạng Sơn</t>
  </si>
  <si>
    <t>Điều chuyển cho Trung tâm dịch vụ công ích, đã có biên bản bàn giao</t>
  </si>
  <si>
    <t>Kế hoạch đấu giá số 186/KH-UBND ngày 24/4/2026</t>
  </si>
  <si>
    <t>Quyết định chuyển đổi công năng số 856a/QĐ-UBND ngày 24/6/2026 của UBND xã</t>
  </si>
  <si>
    <t>Công văn số 1277/UBND-KTTH</t>
  </si>
  <si>
    <t>Công văn số 1079/UBND-KTTH</t>
  </si>
  <si>
    <t xml:space="preserve"> 05/5/2026</t>
  </si>
  <si>
    <t>Công văn số 914/UBND-KTTH</t>
  </si>
  <si>
    <t>Về việc đẩy nhanh tiến độ khai thác, xử lý cơ sở nhà, đất dôi dư khi thực hiện sắp xếp tổ chức bộ máy, sắp xếp ĐVHC các cấp</t>
  </si>
  <si>
    <t>Về việc thực hiện Công văn số 4805/BTC-QLCS ngày 17/4/2026 của Bộ Tài chính về kết quả làm việc về tình hình sắp xếp, xử lý, khai thác các cơ sở nhà, đất dôi dư khi thực hiện sắp xếp tổ chức bộ máy, sắp xếp đơn vị hành chính các cấp tỉnh Lạng Sơn</t>
  </si>
  <si>
    <t>Về việc thực hiện Công văn số 817-CV/ĐUBTC-QLCS, ngày 23/3/2026 của Đảng ủy Bộ Tài chính về việc tăng cường lãnh đạo, chỉ đạo trong việc sắp xếp, quản lý, xử lý, khai thác tài sản công sau khi sắp xếp tổ chức bộ máy, sắp xếp đơn vị hành chính</t>
  </si>
  <si>
    <t>Công văn số  5403/VP-KTTH</t>
  </si>
  <si>
    <t>Về việc khẩn trương hoàn thành, ban hành kết luận thanh tra, báo cáo kết quả thanh tra chuyên đề cơ sở nhà, đất dôi dư sau sắp xếp</t>
  </si>
  <si>
    <t>Về việc thanh tra trực tiếp các cơ sở nhà đất dôi dư sau sắp xếp</t>
  </si>
  <si>
    <t>Công văn số 4412/VP-KTTH</t>
  </si>
  <si>
    <t>Công văn số 3778/VP-KTTH</t>
  </si>
  <si>
    <t>Về việc thực hiện thanh tra chuyên đề cơ sở nhà, đất dôi dư sau sắp xếp theo kế hoạch của Thanh tra Chính phủ</t>
  </si>
  <si>
    <t>Công văn số 3999/VP-KTTH</t>
  </si>
  <si>
    <t>Về việc dự thảo văn bản chỉ đạo triển khai thực hiện công tác khai thác, xử lý các cơ sở nhà đất dôi dư theo Công điện số 39/CĐ-TTg của Thủ tướng Chính phủ</t>
  </si>
  <si>
    <t>Công văn số 3708/VP-KTTH</t>
  </si>
  <si>
    <t>Về việc dự thảo văn bản chỉ đạo triển khai thực hiện các kết luận, kiến nghị của Kiểm toán nhà nước tại Báo cáo kiểm toán việc quản lý, sử dụng, sắp xếp lại và xử lý nhà, đất</t>
  </si>
  <si>
    <t>Công văn số 1194/UBND-KTTH</t>
  </si>
  <si>
    <t>Về việc triển khai thực hiện các kết luận, kiến nghị của Kiểm toán Nhà nước tại Báo cáo kiểm toán việc quản lý, sử dụng, sắp xếp lại và xử lý nhà, đất</t>
  </si>
  <si>
    <t>Về việc dự thảo văn bản triển khai thực hiện ý kiến chỉ đạo của Phó Thủ tướng Chính phủ Lê Tiến Châu về công tác quản lý, sử dụng các cơ sở nhà, đất</t>
  </si>
  <si>
    <t>Công văn số 4292/VP-KTTH</t>
  </si>
  <si>
    <t>Quyết định số 1055/QĐ-UBND</t>
  </si>
  <si>
    <t>Về việc ủy quyền cho Chủ tịch UBND các xã, phường quyết định giao, điều chuyển tài sản công là nhà, đất được chuyển giao về địa phương quản lý, xử lý.</t>
  </si>
  <si>
    <t>Về việc thực hiện Công văn số 457- CV/ĐUBTC-QLCS ngày 11/12/2025 của Đảng uỷ Bộ Tài chính về việc sắp xếp, bố trí, xử lý trụ sở, tài sản công sau khi sắp xếp tổ  chức bộ máy, sắp xếp đơn vị hành chính</t>
  </si>
  <si>
    <t>Về việc triển khai thực hiện Công điện số 19/CĐ-TTg ngày 26/02/2026 của Thủ tướng Chính phủ về việc nâng cao hiệu lực, hiệu quả sắp xếp, xử lý, khai thác tài công</t>
  </si>
  <si>
    <t>- Cột (4): Nêu rõ địa chỉ đường, xã, phường, tỉnh, thành phố.</t>
  </si>
  <si>
    <t>- Cột (7): Nêu chi tiết tình trạng pháp lý của cơ sở nhà, đất (về việc được giao đất, cấp giấy chứng nhận quyền sử dụng đất hay chưa,… ) và hồ sơ pháp lý chứng minh (Quyết định giao đất, giấy chứng nhận quyền sử dụng đất, biên bản bàn giao, hợp đồng cho thuê, cho mượn...).</t>
  </si>
  <si>
    <t>- Cột (11): Nêu rõ kết quả thực hiện Phương án sắp xếp lại, xử lý đã được phê duyệt; diễn biến quá trình quản lý, sử dụng (tình trạng tranh chấp, lấn chiếm, sự phù hợp với quy hoạch, kế hoạch sử dụng đất; tình trạng không sử dụng, sử dụng một phần, sử dụng không đúng mục đích, không hiệu quả; tình trạng cho thuê, cho mượn, liên doanh, liên kết;...)</t>
  </si>
  <si>
    <t>- Ghi chú thông tin các cột từ (2) đến (13) lấy theo ghi chú các cột có tiêu đề tương ứng tại sheet "Thông tin các trường dữ liệu" thuộc Biểu mẫu phân tích số liệu đính kèm mã QR theo Văn bản số 1436/TTCP-C.I ngày 14/5/2026 của Thanh tra Chính phủ về việc báo cáo kết quả thanh tra chuyên đề cơ sở nhà, đất dôi dư sau sắp xếp.</t>
  </si>
  <si>
    <t>- Giá trị tại các cột từ (2) đến (13) lấy theo giá trị tại các cột có tiêu đề tương ứng tại sheet "Phụ lục 01 - Danh mục các cơ sở nhà, đất thanh tra trực tiếp" thuộc Biểu mẫu phân tích số liệu đính kèm mã QR.</t>
  </si>
  <si>
    <t>- Trong quá trình tổng hợp, báo cáo, thông tin, số liệu cần: đưa đầy đủ vào các biểu và bảo đảm sự thống nhất giữa các Biểu số 01, 02, 03, 04, 05, 06, 07 và Biểu mẫu phân tích số liệu đính kèm mã QR.</t>
  </si>
  <si>
    <t>Quyết định số 2154/QĐ-UBND ngày 02/10/2025 của UBND tỉnh</t>
  </si>
  <si>
    <t>Quyết định số 1062/QĐ-UBND ngày 15/6/2026 của UBND tỉnh</t>
  </si>
  <si>
    <t xml:space="preserve">Quyết định số 1333/QĐ-UBND ngày 10/7/2020 của UBND tỉnh </t>
  </si>
  <si>
    <t>Quyết định số 283/QĐ-UBND ngày 11/02/2026 của UBND tỉnh</t>
  </si>
  <si>
    <t>Quyết định số 313/QĐ-UBND ngày 14/02/2026 của UBND tỉnh</t>
  </si>
  <si>
    <t>Quyết định số 680/QĐ-UBND ngày 13/4/2026 của UBND tỉnh</t>
  </si>
  <si>
    <t>Quyết định số 740/QĐ-UBND ngày 22/4/2026 của UBND tỉnh
tỉnh</t>
  </si>
  <si>
    <t>Khu đất phòng Giao thông huyện Văn Quan (cũ), xã Văn Quan</t>
  </si>
  <si>
    <t>Tờ trình số 341/TTr-STC ngày 24/6/2026 của Sở Tài chính: dự kiến giao cho Trung tâm phát triển quỹ đất tỉnh quản lý, khai thác theo quy định Nghị định số 108/2024/NĐ-CP ngày 23/8/2024</t>
  </si>
  <si>
    <t>Số 90 phố Cầu Pung, thôn 3, xã Thất Khê, tỉnh Lạng Sơn</t>
  </si>
  <si>
    <t>Giao đất có thu tiền sử dụng đất</t>
  </si>
  <si>
    <t>Cho thuê</t>
  </si>
  <si>
    <t>Quản lý, khai thác cho thuê nhà (gắn với quyền sử dụng đất) theo quy định tại Nghị định 108/2024/NĐ-CP ngày 23/8/2025</t>
  </si>
  <si>
    <t>Quản lý, khai thác cho thuê nhà (gắn với quyền sử dụng đất) theo quy định tại Nghị định 108/2024/NĐ-CP ngày 23/8/2026</t>
  </si>
  <si>
    <t>Quản lý, khai thác cho thuê nhà (gắn với quyền sử dụng đất) theo quy định tại Nghị định 108/2024/NĐ-CP ngày 23/8/2027</t>
  </si>
  <si>
    <t>Quản lý, khai thác cho thuê nhà (gắn với quyền sử dụng đất) theo quy định tại Nghị định 108/2024/NĐ-CP ngày 23/8/2028</t>
  </si>
  <si>
    <t>Quản lý, khai thác cho thuê nhà (gắn với quyền sử dụng đất) theo quy định tại Nghị định 108/2024/NĐ-CP ngày 23/8/2029</t>
  </si>
  <si>
    <t>Quản lý, khai thác cho thuê nhà (gắn với quyền sử dụng đất) theo quy định tại Nghị định 108/2024/NĐ-CP ngày 23/8/2030</t>
  </si>
  <si>
    <t>xã Đình Lập (trước đây là khu 7, TT Đình Lập, huyện Đình Lập)</t>
  </si>
  <si>
    <t>Điều chuyển cho Văn phòng HĐND và UBND xã để bố trí làm trụ sở Ban Chỉ huy Quân sự xã tại Quyết định số 476/QĐ-UBND ngày 18/6/2026 của Chủ tịch UBND phường Luơng Văn Tri</t>
  </si>
  <si>
    <t>Đã chuyển đổi công năng làm nơi sinh hoạt cộng đồng tại Quyết định số 51/QĐ-UBND ngày 21/01/2026 của UBND phường Lương Văn Tri</t>
  </si>
  <si>
    <t>Đã chuyển đổi công năng làm sân tập thể thao tại Quyết định số 429a/QĐ-UBND ngày 24/6/2026</t>
  </si>
  <si>
    <t xml:space="preserve">Điều chuyển cho Văn phòng HĐND và UBND xã để bố trí làm trụ sở Ban Chỉ huy Quân sự xã tại Quyết định số 476/QĐ-UBND ngày 18/6/2026 </t>
  </si>
  <si>
    <t xml:space="preserve">Điều chuyển cho Văn phòng HĐND và UBND phường để bố trí tạm thời trụ sở Ban Chỉ huy Quân sự phường tại Quyết định số 839/QĐ-UBND ngày 19/6/2026 </t>
  </si>
  <si>
    <t>Đã chuyển đổi công năng làm điểm sinh hoạt cộng đồng tại Quyết định số 774/QĐ-UBND ngày 08/6/2026</t>
  </si>
  <si>
    <t xml:space="preserve">Đã chuyển đổi công năng làm sân tập thể thao tại Quyết định số 631/QĐ-UBND ngày 18/5/2026 </t>
  </si>
  <si>
    <t>UBND xã Ban hành Quyết định số 377/QĐ-UBND ngày 19/5/2026 Bố trí làm NVH, sân chơi, bãi tập thôn 4</t>
  </si>
  <si>
    <t>Chuyển đổi công năng làm sân tập thể thao thôn Đồng Tiến tại Quyết định số 415/QĐ-UBND ngày 10/6/2026</t>
  </si>
  <si>
    <t>UBND xã ban hành Quyết định số 377/QĐ-UBND ngày 19/5/2026 bố trí làm nhà văn hoá thôn Nà Cạn</t>
  </si>
  <si>
    <t>UBND xã ban hành Quyết định số 377/QĐ-UBND ngày 19/5/2026 bố trí làm sân chơi, bãi tập</t>
  </si>
  <si>
    <t xml:space="preserve">Nằm sát hành lang ATGT đường cao tốc Đồng Đăng - Trà Lĩnh, UBND xã quản lý hành lang ATGT </t>
  </si>
  <si>
    <t>Chuyển đổi công năng làm sân tập thể thao tại Quyết định số 377/QĐ-UBND ngày 19/5/2026</t>
  </si>
  <si>
    <t>Công văn số 1169/UBND-KT ngày 22/6/2026 của UBND xã chỉ đạo Phòng kinh tế tham mưu thực hiện việc đấu giá</t>
  </si>
  <si>
    <t>Quyết định só 33/QĐ-UBND ngày 08/01/2026 của UBND tỉnh. UBND xã thực hiện đấu giá quyền sử dụng đất, giao phòng Kinh tế thực hiện theo Văn bản số 1169/UBND-KT ngày 22/6/2026 của UBND xã</t>
  </si>
  <si>
    <t>Quyết định số 33/QĐ-UBND ngày 08/01/2026 của UBND tỉnh. UBND xã thực hiện đấu giá quyền sử dụng đất, giao phòng Kinh tế thực hiện theo Văn bản số 903/UBND ngày 22/6/2026 của UBND xã</t>
  </si>
  <si>
    <t>Công văn số 903/UBND ngày 22/6/2026 của UBND xã chỉ đạo Phòng kinh tế tham mưu thực hiện việc đấu giá</t>
  </si>
  <si>
    <t>TRUNG TÂM XÚC TIẾN ĐẦU TƯ, THƯƠNG MẠI VÀ DU LỊCH</t>
  </si>
  <si>
    <t>Quyết định số 444/QĐ-UBND ngày 18/6/2026 của UBND xã Bình Gia về việc chuyển giao tài sản công cho phòng  Kinh tế xã Bình Gia quản lý theo quy định của pháp luật về đất đai. Diện tích theo bản đồ địa chính là 198.01m2 Diện tích GCNQSDĐ số H 962106 cấp ngày 03/6/1998 của UBND tỉnh là 697m2</t>
  </si>
  <si>
    <t xml:space="preserve">Quyết định số 1052/QĐ -UBND ngày 18/6/2026 của UBND xã Hoa. Giao cho văn phòng HĐND và UBND xã quản lý quản lý theo pháp luật về đất đai </t>
  </si>
  <si>
    <t>Thôn Nam Hương 1 tạm sử dụng đất để xây dựng Nhà văn hoá thôn, sân thể thao thôn</t>
  </si>
  <si>
    <t>Thôn Khòn Phạc, xã Na Dương</t>
  </si>
  <si>
    <t>Thôn Bản Tấu, xã Na Dương</t>
  </si>
  <si>
    <t>Thôn Sì Nghiều, xã Na Dương</t>
  </si>
  <si>
    <t>Thôn Bản Mới, xã Na Dương</t>
  </si>
  <si>
    <t>Điểm trường Pặn Ngọn (cũ) (Trường Tiểu học Châu Sơn)</t>
  </si>
  <si>
    <t xml:space="preserve">Điểm trường Nà Xoong (cũ) (Khu nhà công vụ) (Trường Tiểu học Đồng Thắng
</t>
  </si>
  <si>
    <t xml:space="preserve">Trạm Y tế xã Bắc Lãng (cũ) </t>
  </si>
  <si>
    <t xml:space="preserve">Tram y tế xã Cường Lợi (cũ)  </t>
  </si>
  <si>
    <t>xã Kiên Mộc</t>
  </si>
  <si>
    <t>Trụ sở thị trấn (cũ)</t>
  </si>
  <si>
    <t>Trạm y tế thị trấn Đình Lập (cũ)</t>
  </si>
  <si>
    <t>Khu làm việc Đài truyền thanh -
Truyền hình (cũ) (Đội Văn hóa, Thể thao và Truyền thông khu vực Đình Lập)</t>
  </si>
  <si>
    <t>Trung tâm Văn hóa, thể thao (cũ)  (Đội Văn hóa, Thể thao và Truyền thông khu vực Đình Lập)</t>
  </si>
  <si>
    <t>Quyết định số 426/QĐ-UBND ngày 18/6/2026 về việc điều chuyển tài sản công là cơ sở nhà, đất chuyển giao về địa phương xử lý, quản lý trên địa bàn xã Văn Quan (điều chuyển cho phòng kinh tế dự kiến  đấu giá quyền sử dụng đất)</t>
  </si>
  <si>
    <t>Quyết định số 358/QĐ-UBND ngày 17/6/2026 của UBND xã về việc điều chuyển tài sản công là cơ sở nhà, đất giao về địa phương quản lý, xử lý (giao VP HĐND và UBND xã)</t>
  </si>
  <si>
    <t>Quyết định số 358/QĐ-UBND ngày 17/6/2026 của UBND xã về việc điều chuyển tài sản công là cơ sở nhà, đất giao về địa phương quản lý, xử lý (Giao Trung tâm dịch vụ công ích)</t>
  </si>
  <si>
    <t xml:space="preserve"> Quyết định số 266/QĐ-UBND ngày 18/6/2026 của Chủ tịch UBND xã Hồng phong. Điều chuyển cho UBMTTQ xã làm điểu giao dịch các tổ công tác đoàn thể </t>
  </si>
  <si>
    <t xml:space="preserve"> Quyết định số 1051/QĐ-UBND ngày 18/6/2026 của Chủ tịch UBND xã Hoa Thám. Điều chuyển cho Văn phòng HĐND và UBND xã để bố trí tạm thời trụ sở Ban Chỉ huy Quân sự xã</t>
  </si>
  <si>
    <t xml:space="preserve"> Quyết định số 341/QD-UBND ngày 18/6/2026 của Chủ tịch UBND xã Quý Hoà. Điều chuyển cho Văn phòng HĐND và UBND xã để tạm bố trí làm trụ sở ban CHQS xã </t>
  </si>
  <si>
    <t>Từ trước năm 2020</t>
  </si>
  <si>
    <t>Do dồn ghép thôn và dồn ghép các điểm trường</t>
  </si>
  <si>
    <t>Từ năm năm học 2023-2024</t>
  </si>
  <si>
    <t>Không còn nhu cầu sử dụng cho giáo dục</t>
  </si>
  <si>
    <t>Không sử dụng do số học sinh tại điểm trường ít, chuyển về Trường chính học.</t>
  </si>
  <si>
    <t>Từ 2006</t>
  </si>
  <si>
    <t>Không còn sử dụng do số học sinh tại điểm trường ít, chuyển về Trường chính học.</t>
  </si>
  <si>
    <t xml:space="preserve">Do Giáo viên không có nhu cầu dùng nhà công vụ, ở xa trường các điều kiện khác không đảm bảo </t>
  </si>
  <si>
    <t>Từ tháng 9 năm 2025</t>
  </si>
  <si>
    <t>Không sử dụng do số học sinh tại điểm trường ít, sắp xếp lại công tác quản lý của đơn vị nên chuyển về Trường chính học.</t>
  </si>
  <si>
    <t>Từ tháng 8/2022</t>
  </si>
  <si>
    <t>Tháng 12/2024</t>
  </si>
  <si>
    <t>Sắp xếp đơn vị hành chính cấp xã</t>
  </si>
  <si>
    <t>Từ năm  2019</t>
  </si>
  <si>
    <t>Từ năm  2020</t>
  </si>
  <si>
    <t>Do chuyển trụ sở từ Khu 1 về khu 2</t>
  </si>
  <si>
    <t>Từ tháng 9 năm 2023</t>
  </si>
  <si>
    <t>Do chuyển học sinh về điểm Suối Tát (khu I)</t>
  </si>
  <si>
    <t>Do chuyển học sinh về điểm Bình An (khu I)</t>
  </si>
  <si>
    <t>Do xây dựng trường mới, địa điểm mới</t>
  </si>
  <si>
    <t>Điểm trường Nà Xoong (cũ) (Khu nhà công vụ)</t>
  </si>
  <si>
    <t>Trạm Y tế xã Bắc Lãng (cũ)</t>
  </si>
  <si>
    <t>Dự kiến bố trí nhà văn hóa thôn Pò Tấu</t>
  </si>
  <si>
    <t>Thôn Khau Phầy, xã Thống Nhất</t>
  </si>
  <si>
    <t>UBND XÃ CÔNG SƠN</t>
  </si>
  <si>
    <t>UBND XÃ CAO LỘC</t>
  </si>
  <si>
    <t>UBND XÃ ĐỒNG ĐĂNG</t>
  </si>
  <si>
    <t>UBND XÃ HỮU LŨNG</t>
  </si>
  <si>
    <t>UBND XÃ TUẤN SƠN</t>
  </si>
  <si>
    <t>UBND XÃ THIỆN TÂN</t>
  </si>
  <si>
    <t>UBND XÃ VÂN NHAM</t>
  </si>
  <si>
    <t>UBND XÃ YÊN BÌNH</t>
  </si>
  <si>
    <t>UBND XÃ ĐOÀN KẾT</t>
  </si>
  <si>
    <t>UBND XÃ TRÀNG ĐỊNH</t>
  </si>
  <si>
    <t>UBND XÃ QUỐC KHÁNH</t>
  </si>
  <si>
    <t>UBND XÃ QUỐC VIỆT</t>
  </si>
  <si>
    <t>UBND XÃ TÂN TIẾN</t>
  </si>
  <si>
    <t>UBND XÃ KHÁNG CHIẾN</t>
  </si>
  <si>
    <t xml:space="preserve">UBND XÃ THẤT KHÊ
</t>
  </si>
  <si>
    <t>Do sáp nhập xã Vĩnh Tiến và xã Khánh Long</t>
  </si>
  <si>
    <t>Công văn số 5618/VP-KTTH</t>
  </si>
  <si>
    <t>Về việc dự thảo văn bản triển khai thực hiện Nghị quyết số 31/2026/NQ-CP của Chính phủ về các cơ chế, chính sách đặc thù nhằm đẩy nhanh tiến độ xử lý, khai thác nhà, đất dôi dư sau khi sắp xếp, tinh gọn tổ chức bộ máy của hệ thống chính trị, sắp xếp đơn vị hành chính</t>
  </si>
  <si>
    <r>
      <rPr>
        <b/>
        <sz val="13"/>
        <rFont val="Times New Roman"/>
        <family val="1"/>
        <charset val="163"/>
      </rPr>
      <t>TỔNG HỢP CÁC CƠ SỞ NHÀ, ĐẤT ĐỂ XẢY RA TÌNH TRẠNG LẤN, CHIẾM ĐẤT TRƯỚC NGÀY 01/3/2025</t>
    </r>
    <r>
      <rPr>
        <b/>
        <i/>
        <sz val="13"/>
        <color rgb="FFFF0000"/>
        <rFont val="Times New Roman"/>
        <family val="1"/>
      </rPr>
      <t/>
    </r>
  </si>
  <si>
    <t>STT</t>
  </si>
  <si>
    <t>Tên, địa chỉ cơ sở nhà, đất</t>
  </si>
  <si>
    <t xml:space="preserve">Nội dung vi phạm </t>
  </si>
  <si>
    <t>Nguyên nhân</t>
  </si>
  <si>
    <t>Kiến nghị phương án xử lý</t>
  </si>
  <si>
    <t>Trụ sở UBND xã Hòa Bình (cũ), xã Văn Quan</t>
  </si>
  <si>
    <t>Khu đất đã được UBND tỉnh cấp Giấy chứng nhận quyền sử dụng đất cho UBND xã Hòa Bình, huyện Văn Quan số vào sổ: CT00616, ngày cấp 30/12/2010, thửa đất 18, Số tờ bản đồ 49 bản đồ địa chính xã Hòa Bình. Diện tích 3.145,0m2. Mục đích sử dụng đất: Đất trụ sở cơ quan. Hiện nay có hộ gia đình, cá nhân đang sử dụng 1.271,0 m2, thuộc một phần diện tích đã được cấp Giấy chứng nhận quyền sử dụng đất cho UBND xã Hòa Bình.</t>
  </si>
  <si>
    <t>Hộ bà Vi Thị Làn đang trồng keo có diện tích 1271,0m2 thuộc một phần thửa đất số 18, tờ bản đồ số 197 (tờ bản đồ số 49 xã Hòa Bình cũ) bản đồ địa chính xã Văn Quan, từ năm 2000 là đất hoang, không có hộ gia đình, cá nhân nào canh tác, trên đất chủ yếu là cây bụi. Sau năm 2010 thì gia đình bà Vi Thị Làn trồng cây keo trên phần diện tích này và sử dụng đến nay.</t>
  </si>
  <si>
    <t>Chánh Thanh tra tỉnh đã ban hành Kết luận số 105/KL-TTr ngày 12/02/2025 về thanh tra chuyên đề về phòng, chống lãng phí trong quản lý, sử dụng cơ sở nhà, đất do cơ quan, tổ chức, doanh nghiệp nhà nước quản lý trên địa bàn tỉnh Lạng Sơn</t>
  </si>
  <si>
    <t>Phương án sắp xếp đã được phê duyệt tại Quyết định 2273/QĐ-UBND ngày 20/10/2026 của UBND tỉnh  "Chuyển giao về địa phương quản lý, xử lý". Ngày 08/6/2026, Quyết định số 407/QĐ-UBND  của UBND xã Văn Quan về chuyển đổi công năng một phần diện tích sử dụng tài sản công làm nơi sinh hoạt cộng đồng (2.057,0 m2)</t>
  </si>
  <si>
    <t xml:space="preserve">Khu đất có hộ gia đình cá nhân đang nuôi gà và trồng cây trên khu đất. </t>
  </si>
  <si>
    <t>UBND xã đã giải quyết đơn của ông Lý Văn Sặp và bà Lao Thị Tái liên quan đến khu đất. Hiện nay gia đình ông Lý Văn Sặp và bà Lao Thị Tái vẫn đang canh tác, chăn nuôi trên thửa đất và chưa chịu di rời mặc dù UBND xã đã yêu cầu di rời toàn bộ tài sản, cây cối trên đất trả lại mặt bằng cho UBND xã Văn Quan</t>
  </si>
  <si>
    <t>Khu đất hiện gia đình ông Hoàng Văn Quyết, thôn Bình Trung, xã Khánh Khê đang có đơn đề nghị xem xét giao đất cho gia đình ông quản lý, sử dụng.</t>
  </si>
  <si>
    <t xml:space="preserve">Do quá trình quản lý, sử dụng điều chuyển giữa nhiều đơn vị và thời gian sử dụng không được liên tục, để cơ sở nhà đất bỏ hoang, không sử dụng. 
Do hộ ông Hoàng Văn Quyết lấn, chiếm và có đơn đề nghị, đơn khiếu nại liên quan đến khu đất. UBND huyện Cao Lộc (cũ), UBND tỉnh đã có Văn bản trả lời, giải quyết đơn của ông 
</t>
  </si>
  <si>
    <t xml:space="preserve">Chánh Thanh tra tỉnh đã ban hành Kết luận số 105/KL-TTr ngày 12/02/2025 về thanh tra chuyên đề về phòng, chống lãng phí trong quản lý, sử dụng cơ sở nhà, đất do cơ quan, tổ chức, doanh nghiệp nhà nước quản lý trên địa bàn tỉnh Lạng Sơn
</t>
  </si>
  <si>
    <t>Ông Hoàng Văn Quyết đang có đơn kháng cáo đối với Bản án sơ thẩm số 02/2026/HC-ST ngày 31/3/2026 của Tòa án Nhân dân khu vực 1 - Lạng Sơn liên quan đến quyền sử dụng đất. Ngày 29/5/2026 Tòa án Nhân dân tỉnh ban hành Thông báo số 01/2026/TLPT-HC về việc thụ lý vụ án để xét xử phúc thẩm</t>
  </si>
  <si>
    <t>Một phần diện tích gia đình ông Hoàng Văn Bảy đã lấn chiếm sử dụng để trồng cây chuối và hoa màu, có phát sinh đơn khiếu nại của ông Bảy.</t>
  </si>
  <si>
    <t>Do quá trình quản lý, sử dụng điều chuyển giữa nhiều đơn vị và thời gian sử dụng không được liên tục, để cơ sở nhà đất bỏ hoang, không sử dụng.
Do hộ ông Hoàng Văn Bảy lấn, chiếm khu đất và có đơn đề nghị trả đất, đơn khiếu nại. UBND tỉnh Lạng Sơn đã có văn bản trả lời, giải quyết đơn của ông Bảy về việc không công nhận quyền sử dụng đất của ông Bảy</t>
  </si>
  <si>
    <t>Gia đình ông Hoàng Văn Bảy (bà Tô Thị Én) có phát sinh đơn đề nghị xem xét lại quyền sử dụng đất đối với Trường Mầm non Khánh Khê; ngày 03/02/2026, UBND xã Khánh Khê đã có văn bản số 218/UBND-KT về việc trả lời đơn đề nghị của bà Tô Thị Én.</t>
  </si>
  <si>
    <t>Trường TH&amp;THCS Tân Hương - Điểm trường thôn Nam Hương 2, thôn Nam Hương 2, xã Vũ Lăng</t>
  </si>
  <si>
    <t>Đơn vị được giao quản lý tài sản công không chặt chẽ, để người dân sử dụng, xây nhà lấn chiếm đất, không kịp thời báo cáo cấp có thẩm quyền để xử lý giải quyết theo quy định</t>
  </si>
  <si>
    <t>Phương án sắp xếp đã được phê duyệt tại Quyết định 2273/QĐ-UBND ngày 20/10/2026 của UBND tỉnh  "Chuyển giao về địa phương quản lý, xử lý". Ngày 08/6/2026, UBND xã Vũ Lăng ban hành Quyết định số 466/QĐ-UBND về chuyển đổi công năng tài sản công đối với diện tích trường đang quản lý là 722,5 m2 để sử dụng vào mục đích làm sân thể thao thôn Nam Hương 2</t>
  </si>
  <si>
    <t>Điểm trường Bản Cầm Khu II (Trường PTDTBT TH và THCS Vạn Thuỷ), thôn Bản Cầm, xã 
Tân Tri</t>
  </si>
  <si>
    <t>Khu đất không sử dụng từ tháng 6/2016, hiện trạng là khu đất trống, không có công trình trên đất, diện tích 188 m2. Hiện trạng hộ ông Hoàng Văn Thật xây nhà ở từ năm 2023, xây lấn chiếm một phần diện tích khoảng 24,6 m2 trên đất của điểm trường.</t>
  </si>
  <si>
    <t>Đơn vị được giao quản lý tài sản công quản lý không chặt chẽ để người dân xây nhà lấn chiếm một phần diện tích đất trên đất của điểm trường</t>
  </si>
  <si>
    <t>Phương án sắp xếp đã được phê duyệt tại Quyết định 2273/QĐ-UBND ngày 20/10/2026 của UBND tỉnh  "Chuyển giao về địa phương quản lý, xử lý". Quyết định số 634/QĐ-UBND ngày 15/6/2026 của UBND xã về việc giao trách nhiệm quản lý cho phòng Kinh tế quản lý theo Luật đất đai</t>
  </si>
  <si>
    <t>Trường PTDT BT TH&amp;THCS Công Sơn - Điểm trường Đông Chắn, thôn Đông Chắn, xã Công Sơn</t>
  </si>
  <si>
    <t>Khu đất đã được cấp Giấy chứng nhận quyền sử dụng đất số D0376586 do UBND tỉnh Lạng Sơn cấp ngày 28/9/1998 cho Trường Phổ thông cơ sở Công Sơn. Khu đất không xác định được ranh giới, trên đất không còn nhà của điểm trường, Trường không sử dụng từ năm 2014. Hộ gia đình ông Dương Trầm Nhàn đã xây dựng nhà cấp 4 kiên cố trên khu đất từ năm 2017 (khoảng 60 m2) và vẫn đang ở đến thời điểm thanh tra</t>
  </si>
  <si>
    <t>Theo Báo cáo số 07/BC-UBND ngày 18/12/2025 của UBND xã Công Sơn, khu đất có nguồn gốc là đất của ông Dương Quý Tòong là bố ruột của ông Dương Trần Nhàn, đã hiến đất để làm điểm trường Đông Chắn; điểm trường Đông Chắn không sử dụng từ năm 2014, gia đình ông Dương Trầm Nhàn không còn chỗ ở nào khác và cho rằng đất là của bố ông nhượng lại cho điểm trường nên hộ ông Nhàn đã xây dựng nhà trên đất của điểm trường do điểm trường không còn sử dụng</t>
  </si>
  <si>
    <t>Phương án sắp xếp đã được phê duyệt tại Quyết định 2273/QĐ-UBND ngày 20/10/2026 của UBND tỉnh  "Chuyển giao về địa phương quản lý, xử lý". UBND xã quản lý theo Luật đất đai</t>
  </si>
  <si>
    <t>Tại thời điểm kiểm tra, xác minh có một số hộ gia đình, cá nhân có hành vi lấn, chiếm đất để xây dựng 01 công trình nhà ở, trồng cây cối hoa màu, xây dựng chuồng trại tạm trên khu đất nhưng  chưa được Ban Quản lý, UBND huyện Lộc Bình (cũ), UBND xã Mẫu Sơn, tỉnh Lạng Sơn xử lý theo quy định; trách nhiệm thuộc về Ban Quản lý trong việc chủ trì, phối hợp kiểm tra xử lý; cần được UBND xã Mẫu Sơn khẩn trương kiểm tra, xử lý theo thẩm quyền.</t>
  </si>
  <si>
    <t>Ban quản lý khu kinh tế cửa khẩu Đồng Đăng - Lạng Sơn không quản lý để người dân lấn chiếm sử dụng đất</t>
  </si>
  <si>
    <t>Ban Quản lý  khu kinh tế cửa khẩu Đồng Đăng - Lạng Sơn đã họp với UBND xã Mẫu Sơn và 
thống nhất bàn giao cho xã quản lý. Hai đơn vị đang phối hợp để thực hiện theo kiến nghị tại Kết luận thanh tra</t>
  </si>
  <si>
    <t>Trường chính Trường Tiểu học và THCS Thượng Cường; thôn Quán Hàng, xã Bằng Mạc</t>
  </si>
  <si>
    <t>Khu đất đã được UBND tỉnh cấp giấy CNQSD đất số AG 978930 ngày 09/10/2008 diện tích 7.769 m2. Tuy nhiên, hiện có 01 hộ gia đình: ông Phạm Văn Hoan (con trai bà Vi Thị Vấn) và vợ bà Lương Thị Yến đang sử dụng khoảng 868,0m2 để xây nhà và các công trình phụ trợ</t>
  </si>
  <si>
    <t>Bà Vi Thị Vấn nguyên là giáo viên Trường học, đến năm 1982 nghỉ hưu theo chế độ và được Nhà trường cho sử dụng 02 gian phòng tập thể để ở. Sau đó bà Vi Thị Vấn có xây 03 ngôi nhà vào các năm 1984, 2006, 2008. Năm 2015, bà Vi Thị Vấn chết, toàn bộ công trình nhà ở hiện nay do con trai là ông Phạm Văn Hoan và con dâu là bà Lương Thị Yến sử dụng</t>
  </si>
  <si>
    <t>Kiểm tra, làm rõ và xử lý dứt điểm đối với phần diện tích 01 hộ gia đình đang sử dụng (868,0m2) theo quy định của pháp luật về đất đai</t>
  </si>
  <si>
    <t>Khu đất hiện Trường tiểu học và THCS Thượng Cường đang sử dụng</t>
  </si>
  <si>
    <t>Trụ sở cũ của UBND xã Đông Quan (cũ), thôn Thồng Niểng, xã Na Dương</t>
  </si>
  <si>
    <t>Khu đất đã được UBND tỉnh cấp giấy CNQSD đất số  BP 195685 ngày 23/12/2013 diện tích 650,6m2. Chưa được phê duyệt phương án sắp xếp tại Quyết định số 2273/QĐ-UBND ngày 20/10/2025 của UBND tỉnh. UBND xã Đông Quan không sử dụng từ năm 2018 do chuyển trụ sở làm việc đến địa điểm mới và cũng từ năm 2018 đến nay khu đất đang bị hộ ông Nông Vĩnh Trân chiếm đất và sử dụng để sinh sống.</t>
  </si>
  <si>
    <t>Chủ tịch UBND huyện Lộc Bình (cũ) đã ban hành Quyết định số 5328/QĐ-CCXP ngày 20/10/2020 về cưỡng chế buộc thực hiện biện pháp khắc phục hậu quả đối với ông Nông Vĩnh Trân, tuy nhiên đến nay việc tổ chức thực hiện cưỡng chế vẫn chưa hoàn thành. UBND xã Na Dương đã xây dựng kế hoạch, phương án và kịch bản cưỡng chế để tổ chức thực hiện quyết định xử lý vi phạm hành chính, do tính chất vụ việc phức tạp, kéo dài qua nhiều năm, UBND xã đã có Công văn số 681/UBND-KT ngày 23/5/2026 gửi cơ quan chuyên môn của tỉnh xin ý kiến về các nội dung cưỡng chế.</t>
  </si>
  <si>
    <t>Xử lý hành vi chiếm đất theo quy định của pháp luật</t>
  </si>
  <si>
    <t>SỞ VĂN HOÁ, THỂ THAO VÀ DU LỊCH</t>
  </si>
  <si>
    <t>VIỆN KIỂM SÁT NHÂN DÂN KHU VỰC 5</t>
  </si>
  <si>
    <t>TRƯỜNG CHÍNH TRỊ HOÀNG VĂN THỤ</t>
  </si>
  <si>
    <t>UBND XÃ HỮU LIÊN</t>
  </si>
  <si>
    <t>UBND XÃ TÂN THÀNH</t>
  </si>
  <si>
    <t xml:space="preserve"> UBND XÃ QUỐC KHÁNH</t>
  </si>
  <si>
    <t xml:space="preserve">UBND XÃ QUỐC KHÁNH </t>
  </si>
  <si>
    <t xml:space="preserve">  UBND XÃ QUỐC VIỆT</t>
  </si>
  <si>
    <r>
      <t xml:space="preserve">Diện tích đất </t>
    </r>
    <r>
      <rPr>
        <sz val="12"/>
        <rFont val="Times New Roman"/>
        <family val="1"/>
      </rPr>
      <t>(m2)</t>
    </r>
  </si>
  <si>
    <r>
      <t xml:space="preserve">Diện tích sàn xây dựng </t>
    </r>
    <r>
      <rPr>
        <sz val="12"/>
        <rFont val="Times New Roman"/>
        <family val="1"/>
      </rPr>
      <t>(m2)</t>
    </r>
  </si>
  <si>
    <r>
      <t xml:space="preserve">Đơn giá đất theo bảng giá đất </t>
    </r>
    <r>
      <rPr>
        <sz val="12"/>
        <rFont val="Times New Roman"/>
        <family val="1"/>
      </rPr>
      <t>(đồng/m2)</t>
    </r>
  </si>
  <si>
    <r>
      <t xml:space="preserve">Giá trị QSDĐ theo bảng giá đất </t>
    </r>
    <r>
      <rPr>
        <sz val="12"/>
        <rFont val="Times New Roman"/>
        <family val="1"/>
      </rPr>
      <t>(đồng)</t>
    </r>
  </si>
  <si>
    <r>
      <t xml:space="preserve">THANH TRA TỈNH LẠNG SƠN
</t>
    </r>
    <r>
      <rPr>
        <b/>
        <sz val="13"/>
        <rFont val="Times New Roman"/>
        <family val="1"/>
      </rPr>
      <t>ĐOÀN THANH TRA 173</t>
    </r>
  </si>
  <si>
    <t xml:space="preserve">Trạm Khuyến nông huyện (cũ) </t>
  </si>
  <si>
    <t>UBND xã Trùng Khánh Khánh (cũ) 1</t>
  </si>
  <si>
    <t>UBND xã Trùng Khánh Khánh (cũ) 2</t>
  </si>
  <si>
    <t>Trụ sở mới UBND xã Thanh Long (cũ) 2</t>
  </si>
  <si>
    <t>Điểm trường chính Trường TH và THCS xã Trùng Khánh - khu (cũ)</t>
  </si>
  <si>
    <t>Điểm trường thôn Nà Tồng Khu (cũ) (Trường TH và THCS xã Trùng Khánh)</t>
  </si>
  <si>
    <t>VP HĐND và UBND huyện (cũ)</t>
  </si>
  <si>
    <t>Phòng Giáo dục và Đào tạo, (cũ)</t>
  </si>
  <si>
    <t>Xã Đồng Tân (cũ)</t>
  </si>
  <si>
    <t xml:space="preserve"> Xã Hồ Sơn (cũ) </t>
  </si>
  <si>
    <t>Trạm Y tế xã Hồ Sơn (cũ) cơ sở 2 - Trạm Y tế xã Hữu Lũng</t>
  </si>
  <si>
    <t>Trạm Y tế thị trấn Hữu Lũng (cũ) cơ sở 1 - Trạm Y tế xã Hữu Lũng</t>
  </si>
  <si>
    <t xml:space="preserve">Trụ sở UBND xã Yên Thịnh (cũ)
</t>
  </si>
  <si>
    <t>Trụ sở UBND xã Hữu Liên (cũ)</t>
  </si>
  <si>
    <t>Trạm Y tế xã Yên Vượng (cũ) cơ sở 2 - Trạm Y tế xã Cai Kinh</t>
  </si>
  <si>
    <t>Trụ sở UBND xã Hoà Lạc (cũ)</t>
  </si>
  <si>
    <t>Trạm y tế xã Đồng Tiến (cũ)</t>
  </si>
  <si>
    <t>Trạm Y tế xã Yên Bình (cũ) cơ sở 2 - Trạm Y tế xã Yên Bình</t>
  </si>
  <si>
    <t>Trạm Y tế xã Tân Yên (cũ) cơ sở 2 - Trạm Y tế xã Tân Tiến</t>
  </si>
  <si>
    <t>Cơ sở 2: Trường Cao đẳng sư phạm (cũ)</t>
  </si>
  <si>
    <t>Điểm trường chính (Trường Mầm Non Hồng Phong)</t>
  </si>
  <si>
    <t>Nhà hành chính (Trường Mầm Non Hồng Phong)</t>
  </si>
  <si>
    <t>Đât điểm trường Pàn Làng (Trường Mầm Non Minh Khai)</t>
  </si>
  <si>
    <t>Đất điểm trường Nà Nèn (Trường Mầm Non Minh Khai)</t>
  </si>
  <si>
    <t>Điểm trường Phiêng Nưa (Trường Tiểu học Minh Khai)</t>
  </si>
  <si>
    <t>Điểm trường Pàn Pẻn (Trường Tiểu học Minh Khai)</t>
  </si>
  <si>
    <t>Điểm trường Nà Nèn (Trường Tiểu học Minh Khai)</t>
  </si>
  <si>
    <t>Điểm trường chính (Trường Tiểu học Minh Khai)</t>
  </si>
  <si>
    <t>Điểm trường Bản Hỏi (Trường Tiểu học Minh Khai)</t>
  </si>
  <si>
    <t>Điểm trường Nà khuông (Trường Tiểu học Minh Khai)</t>
  </si>
  <si>
    <t>Điểm trường Bản Tăn 1 (Trường Tiểu học Minh Khai)</t>
  </si>
  <si>
    <t>Điểm trường Bản Tăn 2 (Trường Tiểu học Minh Khai)</t>
  </si>
  <si>
    <t>Điểm trường Bản Tăn 3 (Trường Tiểu học Minh Khai)</t>
  </si>
  <si>
    <t>Điểm trường Văn Can (Trường PTDTBT TH Hồng Phong)</t>
  </si>
  <si>
    <t>Điểm trường Nà Kít (Trường PTDTBT TH Hồng Phong)</t>
  </si>
  <si>
    <t>Điểm trường Nà Sla (Trường PTDTBT TH Hồng Phong)</t>
  </si>
  <si>
    <t>Điểm trường Vằng Phya (Trường PTDTBT TH Hồng Phong)</t>
  </si>
  <si>
    <t>Điểm trường Đông Lim (Trường PTDTBT TH Hồng Phong)</t>
  </si>
  <si>
    <t>Điểm trường Khuổi Khuy (Trường PTDTBT TH Hồng Phong)</t>
  </si>
  <si>
    <t>Đất điểm trường Nà Khuông (Trường Mầm Non Minh Khai)</t>
  </si>
  <si>
    <t>Điểm trường Nà Kít (Trường Mầm Non Hồng Phong)</t>
  </si>
  <si>
    <t>Điểm trường Khuổi Khuy (Trường Mầm Non Hồng Phong)</t>
  </si>
  <si>
    <t>Điểm trường Văn Can (Trường Mầm Non Hồng Phong)</t>
  </si>
  <si>
    <t>Điểm trường Kim Đồng (Trường Mầm Non Hồng Phong)</t>
  </si>
  <si>
    <t>Điểm trường Vằng Phya (Trường Mầm Non Hồng Phong)</t>
  </si>
  <si>
    <t>Trường chính (Trường PTDTBT THCS Hưng Đạo)</t>
  </si>
  <si>
    <t>Điểm trường Pác Buông (Trường PTDTBT THCS Hưng Đạo)</t>
  </si>
  <si>
    <t>Điểm trường Tấu Lặp (Trường PTDTBT THCS Hưng Đạo)</t>
  </si>
  <si>
    <t>Trường Chính, Phần giữ lại tiếp tục sử dụng (Trường PTDTBT TH Hoa Thám) Phần giữ lại tiếp tục sử dụng</t>
  </si>
  <si>
    <t>Đất điểm trường Bản Thẳm (Trường PTDTBT TH Hoa Thám)</t>
  </si>
  <si>
    <t>Điểm trường Bản Cảo (Đội Cấn 1) (Trường PTDTBT TH Hoa Thám)</t>
  </si>
  <si>
    <t>Đất điểm trường Cảo Chang (Đội Cấn 2) (Trường PTDTBT TH Hoa Thám)</t>
  </si>
  <si>
    <t>Điểm trường Cảo Chang (Đội Cấn 2) (Trường PTDTBT TH Hoa Thám)</t>
  </si>
  <si>
    <t>Điểm trường Bản Pìn (Trường PTDTBT TH Hoa Thám)</t>
  </si>
  <si>
    <t xml:space="preserve">Trường chính Bản Nghĩu (Trường PTDTBT Tiểu học Hưng Đạo)
</t>
  </si>
  <si>
    <t>Điểm trường Nà Ma (Trường PTDTBT Tiểu học Hưng Đạo)</t>
  </si>
  <si>
    <t>Điểm trường Khuổi Táo (Trường PTDTBT Tiểu học Hưng Đạo)</t>
  </si>
  <si>
    <t>Điểm trường Chính (Trường Mầm non xã Hoa Thám)</t>
  </si>
  <si>
    <t>Điểm trường Bản Thẳm (Trường Mầm non xã Hoa Thám)</t>
  </si>
  <si>
    <t>Đất điểm trường Đội Cấn II (Trường Mầm non xã Hoa Thám)</t>
  </si>
  <si>
    <t>Điểm trường Bản Pìn (Trường Mầm non xã Hoa Thám)</t>
  </si>
  <si>
    <t>Điểm trường chính (cấp Mầm non) (Trường Mầm non xã Hoa Thám)</t>
  </si>
  <si>
    <t>Trường chính (Trường Mầm non xã Hoa Thám)</t>
  </si>
  <si>
    <t>Trường chính (Trường Mầm non xã Hưng Đạo)</t>
  </si>
  <si>
    <t>Điểm trường Cốc Lùng (Trường Mầm non xã Hưng Đạo)</t>
  </si>
  <si>
    <t>Điểm trường chính THCS (Trường PTDTBT TH và THCS)  (Cơ sở 1  xã Vĩnh Yên cũ)</t>
  </si>
  <si>
    <t xml:space="preserve">Điểm trường Khuổi Luông (Cơ sở 1  xã Vĩnh Yên cũ) (Trường PTDTBT TH Và THCS) </t>
  </si>
  <si>
    <t>Đất điểm trường Tà Sạt (Tiểu  học) (Trường PTDTBT TH và THCS)  (Cơ sở 1  xã Vĩnh Yên cũ)</t>
  </si>
  <si>
    <t>Đất điểm trường Nà Kéo (Trường PTDTBT TH VÀ THCS) (Cơ sở 2 xã Quý Hòa)</t>
  </si>
  <si>
    <t>Đất điểm vị trí 1 Khuổi Ngành (Trường PTDTBT TH và THCS) (Cơ sở 2 xã Quý Hòa)</t>
  </si>
  <si>
    <t>Đất điểm vị ví 2 Khuổi Ngành tại thửa đất số 281 tờ bản đồ số 105 (Trường PTDTBT TH VÀ THCS) (Cơ sở 2 xã Quý Hòa)</t>
  </si>
  <si>
    <t>Đất điểm vị trí 1 Khuổi Ngành tại thửa 65 tờ 105 (Cấp tiểu học) (Trường PTDTBT TH và THCS) (Cơ sở 2 xã Quý Hòa)</t>
  </si>
  <si>
    <t>Đất điểm trường chính (THCS) (Trường PTDTBT TH và THCS) (Cơ sở 2 xã Quý Hòa)</t>
  </si>
  <si>
    <t>Đất Điểm trường Bản Bây (Cấp tiểu học) (Trường PTDTBT TH và THCS) (Cơ sở 2 xã Quý Hòa)</t>
  </si>
  <si>
    <t>Điểm trường Nà Kéo (Trường Mầm non Quý Hòa)</t>
  </si>
  <si>
    <t>Điểm trường Khuổi Ngành (Trường Mầm non Quý Hòa)</t>
  </si>
  <si>
    <t>Điểm trường Khuổi Luông (Trường Mầm non Vĩnh Yên)</t>
  </si>
  <si>
    <t>Điểm trường Vằng Mần điểm cạnh UBND xã (Trường Mầm non Vĩnh Yên)</t>
  </si>
  <si>
    <t>Trường chính  (Trường Mầm non Vĩnh Yên)</t>
  </si>
  <si>
    <t>Điểm trường chính (Trường PTDTBT Tiểu học Thiện Hòa)</t>
  </si>
  <si>
    <t>Điểm trường Nà Đảng (Trường PTDTBT Tiểu học Thiện Hòa)</t>
  </si>
  <si>
    <t>Điểm trường Nà Tàn (Trường PTDTBT Tiểu học Thiện Hòa)</t>
  </si>
  <si>
    <t>Điểm trường Lân Luông (Trường PTDTBT Tiểu học Thiện Hòa)</t>
  </si>
  <si>
    <t>Điểm trường Thâm Khôn (Trường PTDTBT Tiểu học Thiện Hòa)</t>
  </si>
  <si>
    <t>Điểm trường Yên Hùng (Trường PTDTBT Tiểu học Thiện Hòa)</t>
  </si>
  <si>
    <t>Điểm trường Cạm Tắm (Trường PTDTBT Tiểu học Thiện Hòa)</t>
  </si>
  <si>
    <t>Điểm trường chính (Trường PTDTBT Tiểu học Yên Lỗ)</t>
  </si>
  <si>
    <t>Điểm trường Bản Mè (Trường PTDTBT Tiểu học Yên Lỗ)</t>
  </si>
  <si>
    <t>Điểm trường Khuổi Chặng (Trường PTDTBT Tiểu học Yên Lỗ)</t>
  </si>
  <si>
    <t>Điểm trường Khuổi Mạ (Trường PTDTBT Tiểu học Yên Lỗ)</t>
  </si>
  <si>
    <t>Điểm trường chính (Trường PTDTBT Tiểu học Tân Tiến)</t>
  </si>
  <si>
    <t>Điểm trường Thâm Đình (Trường PTDTBT Tiểu học Tân Tiến)</t>
  </si>
  <si>
    <t>Điểm Trường Khuổi Sắp (mới) (Trường PTDTBT Tiểu học Tân Tiến)</t>
  </si>
  <si>
    <t>Điểm trường Mầm non Nà Lẹng (Trường Mầm non Thiện Hòa)</t>
  </si>
  <si>
    <t>Điểm trường Mầm non Nà Đảng (Trường Mầm non Thiện Hòa)</t>
  </si>
  <si>
    <t>Điểm trường Mầm non Nà Tàn (Trường Mầm non Thiện Hòa)</t>
  </si>
  <si>
    <t>Điểm trường Mầm non Lân Luông (Trường Mầm non Thiện Hòa)</t>
  </si>
  <si>
    <t>Trường chính (Trường Mầm non Yên Lỗ)</t>
  </si>
  <si>
    <t>Điểm trường Mầm non Khuổi Sắp (Trường Mầm non Yên Lỗ)</t>
  </si>
  <si>
    <t>Điểm trường Mầm non Bản Pe (Trường Mầm non Yên Lỗ)</t>
  </si>
  <si>
    <t>Điểm trường Mầm non Pò Mầm (Trường Mầm non Yên Lỗ)</t>
  </si>
  <si>
    <t>Điểm trường Mầm non Bản Mè (Trường Mầm non Yên Lỗ)</t>
  </si>
  <si>
    <t>Điểm trường Mầm non Khuổi Chặng (Trường Mầm non Yên Lỗ)</t>
  </si>
  <si>
    <t>Khu trường học (Trường PTDTBT THCS Quang Trung)</t>
  </si>
  <si>
    <t>Khu bán trú (Trường PTDTBT THCS Quang Trung)</t>
  </si>
  <si>
    <t>Trường chính  (Trường PTDTBT Tiểu học Thiện Thuật)</t>
  </si>
  <si>
    <t>Điểm Trường Cốc Bây (Trường PTDTBT Tiểu học Thiện Thuật)</t>
  </si>
  <si>
    <t>Điểm trường Bản Chúc (Trường PTDTBT Tiểu học Thiện Thuật)</t>
  </si>
  <si>
    <t>Điểm trường Khuổi Khuy (Trường PTDTBT Tiểu học Thiện Thuật)</t>
  </si>
  <si>
    <t>Điểm trường Khuổi Hắp (Trường PTDTBT Tiểu học Thiện Thuật)</t>
  </si>
  <si>
    <t>Điểm trường Pác Luống (Trường PTDTBT Tiểu học Thiện Thuật)</t>
  </si>
  <si>
    <t>Điểm trường Nà Tèo (Trường PTDTBT Tiểu học Thiện Thuật)</t>
  </si>
  <si>
    <t>Điểm trường Bản Quần (Trường PTDTBT Tiểu học Thiện Thuật)</t>
  </si>
  <si>
    <t>Điểm trường Pắc Giắm (Trường PTDTBT Tiểu học Thiện Thuật)</t>
  </si>
  <si>
    <t>Điểm trường Mò Mè (Trường PTDTBT Tiểu học Thiện Thuật)</t>
  </si>
  <si>
    <t>Điểm trường chính (Nà Tèo) (Trường Mầm non Quang Trung)</t>
  </si>
  <si>
    <t>Điểm Trường Mò Mè (Trường Mầm non Quang Trung)</t>
  </si>
  <si>
    <t>Điểm trường Bản Quần (Trường Mầm non Quang Trung)</t>
  </si>
  <si>
    <t>Điểm trường Nà Tồng (Trường Mầm non Quang Trung)</t>
  </si>
  <si>
    <t>Điểm trường Pác Giắm (Trường Mầm non Quang Trung)</t>
  </si>
  <si>
    <t>Trường chính (Trường Mầm non Thiện Thuật)</t>
  </si>
  <si>
    <t>Điểm trường Bản Chúc (Trường Mầm non Thiện Thuật)</t>
  </si>
  <si>
    <t>Điểm trường Khuổi Lù (Trường Mầm non Thiện Thuật)</t>
  </si>
  <si>
    <t>Điểm trường Khuổi Hắp (Trường Mầm non Thiện Thuật)</t>
  </si>
  <si>
    <t>Điểm trường Khuổi Thoong  (Trường Mầm non Thiện Thuật)</t>
  </si>
  <si>
    <t>Trụ sở Trạm truyền hình Pác Khuông (xã Thiện Thuật cũ) ( Đội Văn hóa, Thể thao và Truyền thông khuvực Bình Gia)</t>
  </si>
  <si>
    <t>Trường chính (thửa 2) (Trường PTDTBT THCS Hòa Bình)</t>
  </si>
  <si>
    <t>Trường Chính (thửa 01) (Trường PTDTBT TH&amp;THCS Tân Hòa)</t>
  </si>
  <si>
    <t>Điểm trường Cốc Pộc (thửa 01) (Trường PTDTBT TH&amp;THCS Tân Hòa)</t>
  </si>
  <si>
    <t>Điểm trường Cốc Pộc (thửa 02) (Trường PTDTBT TH&amp;THCS Tân Hòa)</t>
  </si>
  <si>
    <t>Điểm trường Khuổi Bổng (Trường PTDTBT TH&amp;THCS Tân Hòa)</t>
  </si>
  <si>
    <t>Điểm trường Khuổi Liểng (Trường PTDTBT TH&amp;THCS Tân Hòa)</t>
  </si>
  <si>
    <t>Điểm Trường chính mới (thửa 01) (Trường PTDTBT TH Hòa Bình)</t>
  </si>
  <si>
    <t>Điểm Trường chính cũ (thửa 02) (Trường PTDTBT TH Hòa Bình)</t>
  </si>
  <si>
    <t>Điểm trường Khuổi  Khinh (mới) (Trường PTDTBT TH Hòa Bình)</t>
  </si>
  <si>
    <t>Đất điểm trường Bản Duộc (Trường PTDTBT TH Hòa Bình)</t>
  </si>
  <si>
    <t>Điểm trường Mạy Đảy (Trường PTDTBT TH Hòa Bình)</t>
  </si>
  <si>
    <t>Trường chính (Trường PTDTBT TH Thiện Long)</t>
  </si>
  <si>
    <t>Điểm trường Nà Lù (Trường PTDTBT TH Thiện Long)</t>
  </si>
  <si>
    <t>Điểm trường Kéo Kiếc (Trường PTDTBT TH Thiện Long)</t>
  </si>
  <si>
    <t>Điểm trường Khuổi Hẩu (Trường PTDTBT TH Thiện Long)</t>
  </si>
  <si>
    <t>Điểm Trường Ca Siều mảnh 2 (Trường PTDTBT TH Thiện Long)</t>
  </si>
  <si>
    <t xml:space="preserve"> Điểm trường Ca Siều mảnh 3 (Trường PTDTBT TH Thiện Long)</t>
  </si>
  <si>
    <t>Điểm trường chính (Trường Mầm non Hòa Bình)</t>
  </si>
  <si>
    <t>Điểm trường Khuổi Khinh (Trường Mầm non Hòa Bình)</t>
  </si>
  <si>
    <t>Trường chính (Trường Mầm non Tân Hòa)</t>
  </si>
  <si>
    <t>Điểm trường Cốc Pộc (Trường Mầm non Tân Hòa)</t>
  </si>
  <si>
    <t>Điểm trường Khuổi Bổng (Trường Mầm non Tân Hòa)</t>
  </si>
  <si>
    <t>Đất điểm trường chính (Trường Mầm non Thiện Long)</t>
  </si>
  <si>
    <t>Đất điểm trường Tồng Nộc (Trường Mầm non Thiện Long)</t>
  </si>
  <si>
    <t>Đất điểm trường Nà Lù (Trường Mầm non Thiện Long)</t>
  </si>
  <si>
    <t>Đất vườn trúc (Trường Tiểu học và THCS Lâm Sơn)</t>
  </si>
  <si>
    <t>Trạm Y tế xã Liên Hội (cũ) -Trạm Y tế xã Phú Mỹ (cũ)</t>
  </si>
  <si>
    <t>Thửa đất nằm trong quy hoạch đường giao thông - Quy hoạch chi tiết kèm theo Quyết định số 74/QĐ-UBND ngày 14/01/2025 của UBND huyện Văn Quan (cũ); nhà, đất không thực hiện sắp xếp lại, xử lý theo quy định tại điểm đ, khoản 2, Điều 3 Nghị định số 03/2025/NĐ-CP ngày 01/01/2025 Chính phủ</t>
  </si>
  <si>
    <t>Một (01) phần diện tích thuộc thửa đất nêu trên đã được quy hoạch để xây dựng khối phòng học hai tầng của Trường PTDTBT Tiểu học Hoa Thám. Tại quyết định số 1056/QĐ-UBND ngày 19/6/2026 của UBND xã Hoa Thám</t>
  </si>
  <si>
    <t>Đất cơ sở giáo dục</t>
  </si>
  <si>
    <t>Thôn Nà Kít, xã Hồng Phong</t>
  </si>
  <si>
    <t>Trường Mầm Non Quan Bản - Cơ sở 3</t>
  </si>
  <si>
    <t>Đất cơ sở - giáo dục</t>
  </si>
  <si>
    <t xml:space="preserve">GCNQSDĐ số T 400734 ngày 05/8/2002 của UBND tỉnh </t>
  </si>
  <si>
    <t>Quyết định số 1147/QĐ-UBND ngày 22/6/2026 của UBND tỉnh</t>
  </si>
  <si>
    <t>Điều chuyển cho Văn phòng HĐND và UBND phường để bố trí tạm thời trụ sở Ban Chỉ huy Quân sự phường tại Quyết định số 691/QĐ-UBND ngày 22/6/2026 của Chủ tịch UBND phường Tam Thanh; đã ký biên bản bàn giao</t>
  </si>
  <si>
    <t>Từ 22/6/2026</t>
  </si>
  <si>
    <t>Quyết định số điều chuyển số 691/QĐ-UBND ngày 22/6/2026 của UBND phường Tam Thanh</t>
  </si>
  <si>
    <t>GCNQSDĐ số 01325 ngày 07/8/2012 do UBND tỉnh cấp</t>
  </si>
  <si>
    <t>Đã chuyển đổi công thành thành nơi sinh hoạt cộng đồng tại Quyết định số 533/QĐ-UBND ngày 22/6/2026 của UBND xã Tuấn Sơn</t>
  </si>
  <si>
    <t>Chuyển đổi công năng tại Quyết định số 533/QĐ-UBND ngày 22/6/2026 của UBND xã Tuấn Sơn</t>
  </si>
  <si>
    <t>Chuyển đổi công năng làm điểm sinh hoạt cộng đồng tại Quyết định số 444/QĐ-UBND ngày 24/6/2026 của UBND xã Na Sầm</t>
  </si>
  <si>
    <t>Quyết định chuyển đổi công năng số 444/QĐ-UBND ngày 24/6/2026 của UBND xã Na Sầm</t>
  </si>
  <si>
    <t>Không còn nhu cầu sử dụng do được xây dựng Trạm y tế mới</t>
  </si>
  <si>
    <t>Điều chuyển cho Trung tâm dịch vụ công ích</t>
  </si>
  <si>
    <t>Quyết định chuyển đổi công năng số 566/QĐ-UBND ngày 05/6/2026 của UBND xã Đồng Đăng</t>
  </si>
  <si>
    <t>Giấy CNQSDĐ số BP 195814 ngày 26/7/2013 do UBND tỉnh cấp</t>
  </si>
  <si>
    <t>thôn Lao Động, xã Lộc Bình</t>
  </si>
  <si>
    <t>Quyết định 975/QĐ-UBND ngày 29/5/2026 của UBND tỉnh</t>
  </si>
  <si>
    <t>Do thành lập viện kiểm sát khu vực</t>
  </si>
  <si>
    <t>Văn phòng đăng ký đất đai thuộc Sở Nông nghiệp và môi trường đang quản lý, sử dụng</t>
  </si>
  <si>
    <t>Quyết định giao tài sản số 975/QĐ-UBND ngày 29/5/2026 của UBND tỉnh</t>
  </si>
  <si>
    <t>Xã Bình Gia</t>
  </si>
  <si>
    <t>Xã Cao Lộc</t>
  </si>
  <si>
    <t>Xã Tri Lễ</t>
  </si>
  <si>
    <t xml:space="preserve"> Đ/c: Thôn Sẩy Thượng, xã Hữu Lũng</t>
  </si>
  <si>
    <t>(Kèm theo Kết luận thanh tra số 499/KL-TTr ngày 24/6/2026 của Chánh Thanh tra tỉnh)</t>
  </si>
  <si>
    <r>
      <t>Khu đất đã được UBND cấp GCNQSDĐ số phát hành BĐ113091 ngày 21/3/2011 cho Trường Tiểu học xã Tân Hương (phân trường Nam Hương II), thửa đất số 53, tờ bản đồ số 94, diện tích 8.960,9 m</t>
    </r>
    <r>
      <rPr>
        <vertAlign val="superscript"/>
        <sz val="13"/>
        <color theme="1"/>
        <rFont val="Times New Roman"/>
        <family val="1"/>
        <charset val="163"/>
      </rPr>
      <t>2</t>
    </r>
    <r>
      <rPr>
        <sz val="13"/>
        <color theme="1"/>
        <rFont val="Times New Roman"/>
        <family val="1"/>
        <charset val="163"/>
      </rPr>
      <t>; Hộ ông Dương Văn Sự sử dụng phần diện tích khoảng 7.522,8 m</t>
    </r>
    <r>
      <rPr>
        <vertAlign val="superscript"/>
        <sz val="13"/>
        <color theme="1"/>
        <rFont val="Times New Roman"/>
        <family val="1"/>
        <charset val="163"/>
      </rPr>
      <t>2</t>
    </r>
    <r>
      <rPr>
        <sz val="13"/>
        <color theme="1"/>
        <rFont val="Times New Roman"/>
        <family val="1"/>
        <charset val="163"/>
      </rPr>
      <t xml:space="preserve"> vào mục đích nông nghiệp, năm 2012 hộ ông Sự sử dụng một phần diện tích khoảng 825,0 m</t>
    </r>
    <r>
      <rPr>
        <vertAlign val="superscript"/>
        <sz val="13"/>
        <color theme="1"/>
        <rFont val="Times New Roman"/>
        <family val="1"/>
        <charset val="163"/>
      </rPr>
      <t>2</t>
    </r>
    <r>
      <rPr>
        <sz val="13"/>
        <color theme="1"/>
        <rFont val="Times New Roman"/>
        <family val="1"/>
        <charset val="163"/>
      </rPr>
      <t xml:space="preserve"> để xây dựng nhà trên khu đất</t>
    </r>
  </si>
  <si>
    <r>
      <t>Khu đất 1.544,8 m</t>
    </r>
    <r>
      <rPr>
        <vertAlign val="superscript"/>
        <sz val="12"/>
        <color theme="1"/>
        <rFont val="Times New Roman"/>
        <family val="1"/>
        <charset val="163"/>
      </rPr>
      <t>2</t>
    </r>
    <r>
      <rPr>
        <sz val="12"/>
        <color theme="1"/>
        <rFont val="Times New Roman"/>
        <family val="1"/>
        <charset val="163"/>
      </rPr>
      <t xml:space="preserve"> tiếp giáp khu đất tái định cư Chi Ma, xã Mẫu Sơn thuộc khu vực cửa khẩu Chi Ma (diện tích theo trích lục thửa đất số 55, tỷ lệ 1/1.000 do Văn phòng đăng ký quyền sử dụng đất đo đạc ngày 15/11/2012)</t>
    </r>
  </si>
  <si>
    <t>PHỤ LỤC SỐ 01</t>
  </si>
  <si>
    <t>PHỤ LỤC SỐ 03</t>
  </si>
  <si>
    <t>PHỤ LỤC SỐ 04</t>
  </si>
  <si>
    <t>XÁC ĐỊNH NGUỒN LỰC KHƠI THÔNG ƯỚC TÍNH CỦA CÁC CƠ SỞ NHÀ, ĐẤT DÔI DƯ</t>
  </si>
  <si>
    <t>PHỤ LỤC SỐ 05</t>
  </si>
  <si>
    <t>PHỤ LỤC SỐ 06</t>
  </si>
  <si>
    <t xml:space="preserve">     ĐOÀN THANH TRA 173</t>
  </si>
  <si>
    <t>Cắt giảm thủ tục sắp xếp lại theo quy định tại Nghị định số 03/2025/NĐ-CP khi xử lý nhà, đất dôi dư sau khi sắp xếp, tinh gọn bộ máy của hệ thống chính trị, sắp xếp đơn vị hành chính để đẩy nhanh tiến độ thực hiện.</t>
  </si>
  <si>
    <t>Cắt giảm thủ tục giao nhà, đất cho tổ chức quản lý, kinh doanh nhà quản lý, khai thác theo quy định tại Nghị định số 108/2024/NĐ-CP đối với các cơ sở nhà, đất đã có Quyết định chuyển giao về địa phương quản lý, xử lý.</t>
  </si>
  <si>
    <t>Không có</t>
  </si>
  <si>
    <t>PHỤ LỤC SỐ 7</t>
  </si>
  <si>
    <t>Nghị định số 03/2025/NĐ-CP ngày 01/01/2025 của Chính phủ quy định việc sắp xếp lại, xử lý tài sản công là nhà, đất và các văn bản chỉ đạo của Trung ương</t>
  </si>
  <si>
    <t>Chính phủ</t>
  </si>
  <si>
    <t>Ngày 
01/01/2025</t>
  </si>
  <si>
    <t>Nghị định số 108/2024/NĐ-CP ngày 23/8/2024 của Chính phủ quy định việc quản lý, sử dụng và khai thác nhà, đất là tài sản công không sử dụng vào mục đích để ở giao cho tổ chức có chức năng quản lý, kinh doanh nhà địa phương quản lý, khai thác.</t>
  </si>
  <si>
    <t>Ngày 23/8/2024</t>
  </si>
  <si>
    <t>Về việc triển khai thực hiện Công văn số 7421/BTC-QLCS ngày 29/5/2025 của
Bộ Tài chính</t>
  </si>
  <si>
    <t>Thời gian ban hành</t>
  </si>
  <si>
    <t>Cơ quan 
ban hành</t>
  </si>
  <si>
    <t xml:space="preserve">Công văn số 3612/STC-QLG&amp;CS ngày 15/7/2025 </t>
  </si>
  <si>
    <t>về việc hướng dẫn triển khai thực hiện Kế hoạch số 168/KH-UBND ngày 23/6/2025 của UBND tỉnh về việc sắp xếp lại, xử lý nhà, đất</t>
  </si>
  <si>
    <t xml:space="preserve">Công văn số 3975/STC-QLG&amp;CS </t>
  </si>
  <si>
    <t>Về đề nghị các cơ quan, đơn vị cấp tỉnh hoàn thành việc gửi phương án sắp xếp lại, xử lý về Sở Tài chính tổng hợp</t>
  </si>
  <si>
    <t xml:space="preserve">Kế hoạch số  97/KH-STC </t>
  </si>
  <si>
    <t>về làm việc với UBND xã, phường về tiến độ tổ chức triển khai thực hiện Kế hoạch số 168/KH-UBND ngày 23/6/2025 của UBND tỉnh</t>
  </si>
  <si>
    <t>Kế hoạch số 117/KH-STC</t>
  </si>
  <si>
    <t xml:space="preserve"> Kế hoạch Thẩm định phương án sắp xếp lại, xử lý nhà, đất của các cơ quan, tổ chức, đơn vị cấp tỉnh</t>
  </si>
  <si>
    <t xml:space="preserve">Công văn số 402/STC-QLCS  </t>
  </si>
  <si>
    <t>Sở Tài chính</t>
  </si>
  <si>
    <t>Hướng dẫn nguyên tắc xử lý tài sản, tài chính, ngân sách nhà nước trong quá trình sắp xếp, tổ chức bộ máy</t>
  </si>
  <si>
    <t xml:space="preserve">Công văn số 710/STC-QLG&amp;CS	</t>
  </si>
  <si>
    <t>Về việc triển khai thực hiện hướng dẫn xử lý tài sản khi thực hiện sắp xếp tổ chức bộ máy</t>
  </si>
  <si>
    <t>Công văn số 1513/STC-QLG&amp;CS</t>
  </si>
  <si>
    <t>Về việc hướng dẫn xử lý tài sản khi sắp xếp, tổ chức lại đơn vị hành chính các cấp và xây dựng mô hình tổ chức chính quyền địa phương 2 cấp</t>
  </si>
  <si>
    <t>Công văn số 3010/STC-THKTXH</t>
  </si>
  <si>
    <t>Về việc hướng dẫn bàn giao công việc, hồ sơ, tài liệu, tài chính, ngân sách, trụ sở, tài sản, cơ sở vật chất khi sắp xếp đơn vị hành chính thực hiện chính quyền địa phương 02 cấp</t>
  </si>
  <si>
    <t>Công văn số 5712/STC-QLG&amp;CS</t>
  </si>
  <si>
    <t>Về việc hướng dẫn công tác quản lý, sử dụng tài sản công sau sắp xếp đơn vị hành chính theo mô hình tổ chức chính quyền địa phương 02 cấp</t>
  </si>
  <si>
    <t>Công văn số 5918/STC-QLG&amp;CS</t>
  </si>
  <si>
    <t>Về việc triển khai Quyết định số 2273/QĐ-UBND ngày 20/10/2025 của UBND tỉnh phê duyệt phương án sắp xếp lại, xử lý nhà, đất của các cơ quan, tổ chức, đơn vị thuộc phạm vi quản lý của tỉnh Lạng Sơn.</t>
  </si>
  <si>
    <t>Công văn số 6380/STC-QLG&amp;CS</t>
  </si>
  <si>
    <t>Về việc hướng dẫn xử lý tài chính, tài sản khi thành lập Trung tâm Dịch vụ công ích thuộc UBND cấp xã</t>
  </si>
  <si>
    <t>Công văn số 7037/STC-QLG&amp;CS</t>
  </si>
  <si>
    <t>Về việc hướng dẫn xử lý tài sản khi thành lập Trạm y tế thuộc UBND cấp xã</t>
  </si>
  <si>
    <t>Công văn số 7186/STC-QLG&amp;CS</t>
  </si>
  <si>
    <t>Về việc đôn đốc lập hồ sơ trình UBND tỉnh quyết định chi tiết các cơ sở nhà, đất sắp xếp lại, xử lý nhà, đất theo phương án tổng thể đã phê duyệt tại Quyết định số 2273/QĐ-UBND ngày 20/10/2025 của UBND tỉnh</t>
  </si>
  <si>
    <t>Công văn số 7232/STC-QLG&amp;CS</t>
  </si>
  <si>
    <t>Về việc hướng dẫn xử lý tài chính, tài sản khi thành lập Ban Quản lý dự án đầu tư xây dựng công trình giao thông tỉnh Lạng Sơn thuộc UBND tỉnh</t>
  </si>
  <si>
    <t>Công văn số 262/STC-QLG&amp;CS</t>
  </si>
  <si>
    <t>Về việc hướng dẫn tiêu chuẩn, yêu cầu về diện tích trụ sở của Ban Chỉ huy Quân sự cấp xã</t>
  </si>
  <si>
    <t xml:space="preserve">công văn số 1356/STC-QLG&amp;CS </t>
  </si>
  <si>
    <t>Đề nghị báo cáo chi tiết kết quả thực hiện tại Quyết định 33/QĐ-UBND ngày 08/01/2026 của Chủ tịch UBND tỉnh</t>
  </si>
  <si>
    <t xml:space="preserve">Công văn số 2181/STC-QLG&amp;CS </t>
  </si>
  <si>
    <t>Về việc đôn đốc và hướng dẫn thực hiện đối với các nha, đất được chuyển giao về địa phương quản lý, xử lý, theo đó đã hướng dẫn cụ thể từng phương án xử lý tài sản công theo chủ trương và quy định pháp luật;</t>
  </si>
  <si>
    <t xml:space="preserve"> 08/5/2026</t>
  </si>
  <si>
    <t>Sở Nông nghiệp và Môi trường</t>
  </si>
  <si>
    <t>Về việc hướng dẫn sở, ban, ngành, UBND cấp xã về việc rà soát, lập hồ sơ đăng ký, cấp giấy CNQSD đất đối với các khu đất sau khi sắp xếp tổ chức bộ máy, đơn vị hành chính</t>
  </si>
  <si>
    <t xml:space="preserve">Công văn số 2371/SNNMT-VPĐKĐĐ </t>
  </si>
  <si>
    <t>Trường Tiểu học và THCS Bằng Hữu
 quản lý, sử dụng</t>
  </si>
  <si>
    <t>Trường Tiểu học và THCS Bằng Hữu 
quản lý, sử dụng</t>
  </si>
  <si>
    <t xml:space="preserve">Giao Văn phòng HĐND và UBND xã quản lý theo Quyết định điều chuyển số 455/QĐ-UBND ngày 18/6/2026 của UBND xã. Tạm giao cho Công an xã
 sử dụng. </t>
  </si>
  <si>
    <t>Trường Tiểu học và THCS Bắc Thuỷ đang
 quản lý, sử dụng</t>
  </si>
  <si>
    <t>Trường Tiểu học và THCS Lâm Sơn  
đang quản lý, sử dụng</t>
  </si>
  <si>
    <t>Hiện nay đang có 01 hộ dân tạm cư do ảnh hưởng của 
dự án Cao tốc</t>
  </si>
  <si>
    <t>Điều chuyển cho Trường MN Bắc Hùng
 quản lý, sử dụng</t>
  </si>
  <si>
    <t>Chuyển đổi công năng làm sân tập thể thao tại Quyết định số 377/QĐ-UBND ngày 19/5/2026 của
 UBND xã Na Sầm</t>
  </si>
  <si>
    <t>Quyết định số 33/QĐ-UBND ngày 08/01/2026 của Chủ tịch UBND tỉnh. Làm sân chơi bãi tập thôn Pá Tặp. Chuyển đổi công năng làm sân tập thể thao tại Quyết định số 250/QĐ-UBND ngày 28/5/2026 của
UBND xã Thuỵ Hùng</t>
  </si>
  <si>
    <t>Quyết định số 33/QĐ-UBND ngày 08/01/2026 của Chủ tịch UBND tỉnh. Làm nhà văn hóa thôn Nà Tồng. Chuyển đổi công năng làm sân tập thể thao tại Quyết định số 250/QĐ-UBND ngày 28/5/2026 của
 UBND xã Thuỵ Hùng</t>
  </si>
  <si>
    <t>Chuyển đổi công năng làm nhà văn hóa thôn tại Quyết định số 625/QĐ-UBND ngày 10/6/2026 của 
UBND xã Hữu Lũng</t>
  </si>
  <si>
    <t>UBND tỉnh đã có Quyết định số 1057/QĐ-UBND ngày 12/6/2026 phê duyệt điều chỉnh cục bộ quy hoạch chung thành phố Lạng Sơn đến năm 2025 
(trước sắp xếp ĐVHC)</t>
  </si>
  <si>
    <r>
      <t xml:space="preserve">Giá trị nguồn lực khơi thông
 ước tính </t>
    </r>
    <r>
      <rPr>
        <sz val="12"/>
        <rFont val="Times New Roman"/>
        <family val="1"/>
      </rPr>
      <t>(đồng)</t>
    </r>
  </si>
  <si>
    <t>PHỤ LỤC SỐ 02</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</si>
</sst>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1" formatCode="_(* #,##0_);_(* \(#,##0\);_(* &quot;-&quot;_);_(@_)"/>
    <numFmt numFmtId="43" formatCode="_(* #,##0.00_);_(* \(#,##0.00\);_(* &quot;-&quot;??_);_(@_)"/>
    <numFmt numFmtId="164" formatCode="_-* #,##0_-;\-* #,##0_-;_-* &quot;-&quot;_-;_-@_-"/>
    <numFmt numFmtId="165" formatCode="_-* #,##0.00_-;\-* #,##0.00_-;_-* &quot;-&quot;??_-;_-@_-"/>
    <numFmt numFmtId="166" formatCode="0_);\(0\)"/>
    <numFmt numFmtId="167" formatCode="_(* #,##0.0_);_(* \(#,##0.0\);_(* &quot;-&quot;??_);_(@_)"/>
    <numFmt numFmtId="168" formatCode="#,##0.0"/>
    <numFmt numFmtId="169" formatCode="_-* #,##0\ _₫_-;\-* #,##0\ _₫_-;_-* &quot;-&quot;??\ _₫_-;_-@"/>
    <numFmt numFmtId="170" formatCode="#,##0.0_);\(#,##0.0\)"/>
    <numFmt numFmtId="171" formatCode="00"/>
    <numFmt numFmtId="172" formatCode="#,##0.000"/>
    <numFmt numFmtId="173" formatCode="_-* #,##0.00_-;\-* #,##0.00_-;_-* &quot;-&quot;??_-;_-@"/>
    <numFmt numFmtId="174" formatCode="mm/yyyy"/>
    <numFmt numFmtId="175" formatCode="m/d"/>
    <numFmt numFmtId="176" formatCode="_(* #,##0_);_(* \(#,##0\);_(* &quot;-&quot;??_);_(@_)"/>
    <numFmt numFmtId="177" formatCode="0.0_);\(0.0\)"/>
    <numFmt numFmtId="178" formatCode="_-* #,##0.0\ _₫_-;\-* #,##0.0\ _₫_-;_-* &quot;-&quot;??\ _₫_-;_-@_-"/>
    <numFmt numFmtId="179" formatCode="_-* #,##0.0_-;\-* #,##0.0_-;_-* &quot;-&quot;??_-;_-@_-"/>
    <numFmt numFmtId="180" formatCode="d/mm/yyyy;@"/>
    <numFmt numFmtId="181" formatCode="0.0"/>
    <numFmt numFmtId="182" formatCode="&quot;Tháng &quot;m/yyyy"/>
    <numFmt numFmtId="183" formatCode="dd\.mm\.yyyy"/>
    <numFmt numFmtId="184" formatCode="m/yyyy"/>
    <numFmt numFmtId="185" formatCode="_-* #,##0\ _₫_-;\-* #,##0\ _₫_-;_-* &quot;-&quot;??\ _₫_-;_-@_-"/>
    <numFmt numFmtId="186" formatCode="#,##0;[Red]#,##0"/>
    <numFmt numFmtId="187" formatCode="dd\/mm\/yyyy"/>
  </numFmts>
  <fonts count="48" x14ac:knownFonts="1">
    <font>
      <sz val="11"/>
      <color theme="1"/>
      <name val="Calibri"/>
      <scheme val="minor"/>
    </font>
    <font>
      <i/>
      <sz val="12"/>
      <color theme="1"/>
      <name val="Times New Roman"/>
      <family val="1"/>
    </font>
    <font>
      <b/>
      <sz val="12"/>
      <color theme="1"/>
      <name val="Times New Roman"/>
      <family val="1"/>
    </font>
    <font>
      <sz val="12"/>
      <color theme="1"/>
      <name val="Times New Roman"/>
      <family val="1"/>
    </font>
    <font>
      <sz val="11"/>
      <color theme="1"/>
      <name val="Calibri"/>
      <family val="2"/>
    </font>
    <font>
      <sz val="11"/>
      <color theme="1"/>
      <name val="Calibri"/>
      <family val="2"/>
      <scheme val="minor"/>
    </font>
    <font>
      <sz val="11"/>
      <color rgb="FF000000"/>
      <name val="Times New Roman"/>
      <family val="1"/>
    </font>
    <font>
      <b/>
      <u/>
      <sz val="12"/>
      <color theme="1"/>
      <name val="Times New Roman"/>
      <family val="1"/>
    </font>
    <font>
      <i/>
      <sz val="12"/>
      <color theme="0"/>
      <name val="Times New Roman"/>
      <family val="1"/>
    </font>
    <font>
      <sz val="11"/>
      <color theme="1"/>
      <name val="Calibri"/>
      <family val="2"/>
      <scheme val="minor"/>
    </font>
    <font>
      <sz val="12"/>
      <name val="Times New Roman"/>
      <family val="1"/>
    </font>
    <font>
      <i/>
      <sz val="12"/>
      <name val="Times New Roman"/>
      <family val="1"/>
    </font>
    <font>
      <b/>
      <sz val="12"/>
      <name val="Times New Roman"/>
      <family val="1"/>
    </font>
    <font>
      <sz val="14"/>
      <color theme="1"/>
      <name val="Times New Roman"/>
      <family val="2"/>
    </font>
    <font>
      <sz val="14"/>
      <color indexed="8"/>
      <name val="Times New Roman"/>
      <family val="2"/>
    </font>
    <font>
      <sz val="11"/>
      <color theme="1"/>
      <name val="Arial"/>
      <family val="2"/>
      <charset val="163"/>
    </font>
    <font>
      <sz val="10"/>
      <name val="Arial"/>
      <family val="2"/>
    </font>
    <font>
      <sz val="14"/>
      <color theme="1"/>
      <name val="Times New Roman"/>
      <family val="1"/>
    </font>
    <font>
      <sz val="8"/>
      <name val="Calibri"/>
      <family val="2"/>
      <scheme val="minor"/>
    </font>
    <font>
      <sz val="8"/>
      <name val="Calibri"/>
      <family val="2"/>
      <scheme val="minor"/>
    </font>
    <font>
      <b/>
      <sz val="14"/>
      <name val="Times New Roman"/>
      <family val="1"/>
    </font>
    <font>
      <i/>
      <sz val="14"/>
      <name val="Times New Roman"/>
      <family val="1"/>
    </font>
    <font>
      <b/>
      <i/>
      <sz val="12"/>
      <name val="Times New Roman"/>
      <family val="1"/>
    </font>
    <font>
      <sz val="10"/>
      <color rgb="FF000000"/>
      <name val="Calibri"/>
      <family val="2"/>
      <scheme val="minor"/>
    </font>
    <font>
      <b/>
      <sz val="9"/>
      <color indexed="81"/>
      <name val="Tahoma"/>
      <family val="2"/>
    </font>
    <font>
      <sz val="12"/>
      <color theme="1"/>
      <name val="Calibri"/>
      <family val="2"/>
      <scheme val="minor"/>
    </font>
    <font>
      <sz val="13"/>
      <name val="Times New Roman"/>
      <family val="1"/>
      <charset val="163"/>
    </font>
    <font>
      <b/>
      <sz val="13"/>
      <name val="Times New Roman"/>
      <family val="1"/>
      <charset val="163"/>
    </font>
    <font>
      <sz val="11"/>
      <name val="Times New Roman"/>
      <family val="1"/>
      <charset val="163"/>
    </font>
    <font>
      <b/>
      <i/>
      <sz val="13"/>
      <name val="Times New Roman"/>
      <family val="1"/>
      <charset val="163"/>
    </font>
    <font>
      <b/>
      <i/>
      <sz val="13"/>
      <color rgb="FFFF0000"/>
      <name val="Times New Roman"/>
      <family val="1"/>
    </font>
    <font>
      <b/>
      <u/>
      <sz val="12"/>
      <name val="Times New Roman"/>
      <family val="1"/>
    </font>
    <font>
      <b/>
      <sz val="13"/>
      <name val="Times New Roman"/>
      <family val="1"/>
    </font>
    <font>
      <sz val="10"/>
      <name val="Times New Roman"/>
      <family val="1"/>
    </font>
    <font>
      <sz val="13"/>
      <color rgb="FFFF0000"/>
      <name val="Times New Roman"/>
      <family val="1"/>
      <charset val="163"/>
    </font>
    <font>
      <sz val="11"/>
      <color rgb="FFFF0000"/>
      <name val="Times New Roman"/>
      <family val="1"/>
      <charset val="163"/>
    </font>
    <font>
      <b/>
      <sz val="13"/>
      <color theme="1"/>
      <name val="Times New Roman"/>
      <family val="1"/>
      <charset val="163"/>
    </font>
    <font>
      <sz val="13"/>
      <color theme="1"/>
      <name val="Times New Roman"/>
      <family val="1"/>
      <charset val="163"/>
    </font>
    <font>
      <vertAlign val="superscript"/>
      <sz val="13"/>
      <color theme="1"/>
      <name val="Times New Roman"/>
      <family val="1"/>
      <charset val="163"/>
    </font>
    <font>
      <sz val="12"/>
      <color theme="1"/>
      <name val="Times New Roman"/>
      <family val="1"/>
      <charset val="163"/>
    </font>
    <font>
      <vertAlign val="superscript"/>
      <sz val="12"/>
      <color theme="1"/>
      <name val="Times New Roman"/>
      <family val="1"/>
      <charset val="163"/>
    </font>
    <font>
      <sz val="14"/>
      <name val="Times New Roman"/>
      <family val="1"/>
    </font>
    <font>
      <b/>
      <i/>
      <sz val="12"/>
      <color theme="1"/>
      <name val="Times New Roman"/>
      <family val="1"/>
    </font>
    <font>
      <sz val="12"/>
      <name val="Calibri"/>
      <family val="2"/>
    </font>
    <font>
      <b/>
      <sz val="12"/>
      <color theme="1"/>
      <name val="Calibri"/>
      <family val="2"/>
      <scheme val="minor"/>
    </font>
    <font>
      <sz val="12"/>
      <color rgb="FF000000"/>
      <name val="Times New Roman"/>
      <family val="1"/>
    </font>
    <font>
      <sz val="12"/>
      <color theme="1"/>
      <name val="Times New Roman"/>
      <family val="2"/>
      <charset val="163"/>
    </font>
    <font>
      <sz val="12"/>
      <name val="Times New Roman"/>
      <family val="2"/>
      <charset val="163"/>
    </font>
  </fonts>
  <fills count="11">
    <fill>
      <patternFill patternType="none"/>
    </fill>
    <fill>
      <patternFill patternType="gray125"/>
    </fill>
    <fill>
      <patternFill patternType="solid">
        <fgColor rgb="FF92D050"/>
        <bgColor rgb="FF92D050"/>
      </patternFill>
    </fill>
    <fill>
      <patternFill patternType="solid">
        <fgColor theme="0"/>
        <bgColor theme="0"/>
      </patternFill>
    </fill>
    <fill>
      <patternFill patternType="solid">
        <fgColor theme="0"/>
        <bgColor indexed="64"/>
      </patternFill>
    </fill>
    <fill>
      <patternFill patternType="solid">
        <fgColor rgb="FF92D050"/>
        <bgColor indexed="64"/>
      </patternFill>
    </fill>
    <fill>
      <patternFill patternType="solid">
        <fgColor theme="0"/>
        <bgColor rgb="FFFFFF00"/>
      </patternFill>
    </fill>
    <fill>
      <patternFill patternType="solid">
        <fgColor theme="0"/>
        <bgColor rgb="FFFFFFFF"/>
      </patternFill>
    </fill>
    <fill>
      <patternFill patternType="solid">
        <fgColor theme="9"/>
        <bgColor indexed="64"/>
      </patternFill>
    </fill>
    <fill>
      <patternFill patternType="solid">
        <fgColor rgb="FF92D050"/>
        <bgColor rgb="FFFFFF00"/>
      </patternFill>
    </fill>
    <fill>
      <patternFill patternType="solid">
        <fgColor rgb="FFFFFF00"/>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right/>
      <top/>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dotted">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hair">
        <color rgb="FF000000"/>
      </top>
      <bottom style="hair">
        <color rgb="FF000000"/>
      </bottom>
      <diagonal/>
    </border>
    <border>
      <left/>
      <right/>
      <top style="thin">
        <color rgb="FF000000"/>
      </top>
      <bottom style="hair">
        <color rgb="FF000000"/>
      </bottom>
      <diagonal/>
    </border>
    <border>
      <left/>
      <right/>
      <top style="thin">
        <color auto="1"/>
      </top>
      <bottom/>
      <diagonal/>
    </border>
    <border>
      <left/>
      <right style="thin">
        <color rgb="FF000000"/>
      </right>
      <top style="thin">
        <color rgb="FF000000"/>
      </top>
      <bottom/>
      <diagonal/>
    </border>
    <border>
      <left/>
      <right/>
      <top style="thin">
        <color rgb="FF000000"/>
      </top>
      <bottom/>
      <diagonal/>
    </border>
    <border>
      <left style="thin">
        <color indexed="64"/>
      </left>
      <right/>
      <top style="thin">
        <color indexed="64"/>
      </top>
      <bottom style="thin">
        <color indexed="64"/>
      </bottom>
      <diagonal/>
    </border>
  </borders>
  <cellStyleXfs count="23">
    <xf numFmtId="0" fontId="0" fillId="0" borderId="0"/>
    <xf numFmtId="165" fontId="9" fillId="0" borderId="0" applyFont="0" applyFill="0" applyBorder="0" applyAlignment="0" applyProtection="0"/>
    <xf numFmtId="164" fontId="9" fillId="0" borderId="0" applyFont="0" applyFill="0" applyBorder="0" applyAlignment="0" applyProtection="0"/>
    <xf numFmtId="0" fontId="4" fillId="0" borderId="20"/>
    <xf numFmtId="0" fontId="13" fillId="0" borderId="20"/>
    <xf numFmtId="43" fontId="14" fillId="0" borderId="20" applyFont="0" applyFill="0" applyBorder="0" applyAlignment="0" applyProtection="0"/>
    <xf numFmtId="165" fontId="5" fillId="0" borderId="20" applyFont="0" applyFill="0" applyBorder="0" applyAlignment="0" applyProtection="0"/>
    <xf numFmtId="0" fontId="6" fillId="0" borderId="20"/>
    <xf numFmtId="0" fontId="15" fillId="0" borderId="20"/>
    <xf numFmtId="0" fontId="16" fillId="0" borderId="20"/>
    <xf numFmtId="0" fontId="6" fillId="0" borderId="20"/>
    <xf numFmtId="0" fontId="17" fillId="0" borderId="20"/>
    <xf numFmtId="0" fontId="6" fillId="0" borderId="20"/>
    <xf numFmtId="43" fontId="16" fillId="0" borderId="20" applyFont="0" applyFill="0" applyBorder="0" applyAlignment="0" applyProtection="0"/>
    <xf numFmtId="0" fontId="6" fillId="0" borderId="20"/>
    <xf numFmtId="0" fontId="6" fillId="0" borderId="20"/>
    <xf numFmtId="0" fontId="6" fillId="0" borderId="20"/>
    <xf numFmtId="0" fontId="5" fillId="0" borderId="20"/>
    <xf numFmtId="43" fontId="10" fillId="0" borderId="20" applyFont="0" applyFill="0" applyBorder="0" applyAlignment="0" applyProtection="0"/>
    <xf numFmtId="0" fontId="23" fillId="0" borderId="20"/>
    <xf numFmtId="0" fontId="10" fillId="0" borderId="20"/>
    <xf numFmtId="165" fontId="14" fillId="0" borderId="20" applyFont="0" applyFill="0" applyBorder="0" applyAlignment="0" applyProtection="0"/>
    <xf numFmtId="43" fontId="14" fillId="0" borderId="20" applyFont="0" applyFill="0" applyBorder="0" applyAlignment="0" applyProtection="0"/>
  </cellStyleXfs>
  <cellXfs count="740">
    <xf numFmtId="0" fontId="0" fillId="0" borderId="0" xfId="0"/>
    <xf numFmtId="166" fontId="1"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xf numFmtId="0" fontId="3" fillId="0" borderId="1" xfId="0" applyFont="1" applyBorder="1"/>
    <xf numFmtId="0" fontId="3" fillId="0" borderId="0" xfId="0" applyFont="1" applyAlignment="1">
      <alignment horizontal="center"/>
    </xf>
    <xf numFmtId="0" fontId="2" fillId="0" borderId="0" xfId="0" applyFont="1"/>
    <xf numFmtId="0" fontId="3" fillId="3" borderId="11" xfId="0" applyFont="1" applyFill="1" applyBorder="1"/>
    <xf numFmtId="0" fontId="7" fillId="0" borderId="0" xfId="0" applyFont="1"/>
    <xf numFmtId="0" fontId="3" fillId="0" borderId="0" xfId="0" applyFont="1" applyAlignment="1">
      <alignment horizontal="left" vertical="top"/>
    </xf>
    <xf numFmtId="0" fontId="3" fillId="0" borderId="1" xfId="0" applyFont="1" applyBorder="1" applyAlignment="1">
      <alignment horizontal="left"/>
    </xf>
    <xf numFmtId="0" fontId="10" fillId="4" borderId="21" xfId="0" quotePrefix="1"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0" borderId="21" xfId="0" applyFont="1" applyBorder="1" applyAlignment="1">
      <alignment horizontal="center" vertical="center" wrapText="1"/>
    </xf>
    <xf numFmtId="0" fontId="10" fillId="4" borderId="21" xfId="0" applyFont="1" applyFill="1" applyBorder="1" applyAlignment="1">
      <alignment horizontal="left"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0" fillId="5" borderId="21" xfId="0" applyFont="1" applyFill="1" applyBorder="1" applyAlignment="1">
      <alignment horizontal="center" vertical="center" wrapText="1"/>
    </xf>
    <xf numFmtId="0" fontId="10" fillId="3" borderId="1" xfId="0" applyFont="1" applyFill="1" applyBorder="1" applyAlignment="1">
      <alignment horizontal="center" vertical="center" wrapText="1"/>
    </xf>
    <xf numFmtId="167" fontId="10" fillId="3" borderId="1" xfId="0" applyNumberFormat="1" applyFont="1" applyFill="1" applyBorder="1" applyAlignment="1">
      <alignment horizontal="center" vertical="center" wrapText="1"/>
    </xf>
    <xf numFmtId="0" fontId="10" fillId="3" borderId="11" xfId="0" applyFont="1" applyFill="1" applyBorder="1" applyAlignment="1">
      <alignment horizontal="center" vertical="center" wrapText="1"/>
    </xf>
    <xf numFmtId="167" fontId="10" fillId="3" borderId="1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167" fontId="10" fillId="5" borderId="1" xfId="0" applyNumberFormat="1"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0" borderId="21" xfId="0" quotePrefix="1" applyFont="1" applyBorder="1" applyAlignment="1">
      <alignment horizontal="center" vertical="center" wrapText="1"/>
    </xf>
    <xf numFmtId="0" fontId="3" fillId="0" borderId="21" xfId="0" applyFont="1" applyBorder="1" applyAlignment="1">
      <alignment horizontal="center"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68" fontId="10" fillId="2" borderId="1" xfId="0" applyNumberFormat="1" applyFont="1" applyFill="1" applyBorder="1" applyAlignment="1">
      <alignment horizontal="right" vertical="center" wrapText="1"/>
    </xf>
    <xf numFmtId="3" fontId="10" fillId="2" borderId="1" xfId="0" applyNumberFormat="1" applyFont="1" applyFill="1" applyBorder="1" applyAlignment="1">
      <alignment horizontal="center" vertical="center" wrapText="1"/>
    </xf>
    <xf numFmtId="0" fontId="10" fillId="3" borderId="1" xfId="0" applyFont="1" applyFill="1" applyBorder="1" applyAlignment="1">
      <alignment horizontal="left" vertical="center" wrapText="1"/>
    </xf>
    <xf numFmtId="168" fontId="10" fillId="3" borderId="1" xfId="0" applyNumberFormat="1" applyFont="1" applyFill="1" applyBorder="1" applyAlignment="1">
      <alignment horizontal="right" vertical="center" wrapText="1"/>
    </xf>
    <xf numFmtId="172" fontId="10"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168" fontId="10" fillId="3" borderId="8" xfId="0" applyNumberFormat="1" applyFont="1" applyFill="1" applyBorder="1" applyAlignment="1">
      <alignment horizontal="right" vertical="center" wrapText="1"/>
    </xf>
    <xf numFmtId="0" fontId="3" fillId="0" borderId="1" xfId="11" applyFont="1" applyBorder="1" applyAlignment="1">
      <alignment horizontal="center" vertical="center"/>
    </xf>
    <xf numFmtId="0" fontId="3" fillId="0" borderId="1" xfId="11" applyFont="1" applyBorder="1" applyAlignment="1">
      <alignment horizontal="center" vertical="center" wrapText="1"/>
    </xf>
    <xf numFmtId="0" fontId="3" fillId="0" borderId="19" xfId="11" applyFont="1" applyBorder="1" applyAlignment="1">
      <alignment horizontal="center" vertical="center" wrapText="1"/>
    </xf>
    <xf numFmtId="0" fontId="10" fillId="0" borderId="4" xfId="11" applyFont="1" applyBorder="1" applyAlignment="1">
      <alignment horizontal="center" vertical="center"/>
    </xf>
    <xf numFmtId="0" fontId="10" fillId="0" borderId="4" xfId="11" applyFont="1" applyBorder="1" applyAlignment="1">
      <alignment horizontal="center" vertical="center" wrapText="1"/>
    </xf>
    <xf numFmtId="0" fontId="3" fillId="4" borderId="21" xfId="0" applyFont="1" applyFill="1" applyBorder="1" applyAlignment="1">
      <alignment horizontal="center" vertical="center" wrapText="1"/>
    </xf>
    <xf numFmtId="3" fontId="10" fillId="4" borderId="21" xfId="0" applyNumberFormat="1" applyFont="1" applyFill="1" applyBorder="1" applyAlignment="1">
      <alignment horizontal="center" vertical="center" wrapText="1"/>
    </xf>
    <xf numFmtId="180" fontId="10" fillId="4" borderId="21" xfId="0" applyNumberFormat="1" applyFont="1" applyFill="1" applyBorder="1" applyAlignment="1">
      <alignment horizontal="center" vertical="center" wrapText="1"/>
    </xf>
    <xf numFmtId="0" fontId="10" fillId="4" borderId="21" xfId="0" applyFont="1" applyFill="1" applyBorder="1" applyAlignment="1">
      <alignment vertical="center" wrapText="1"/>
    </xf>
    <xf numFmtId="170" fontId="10" fillId="4" borderId="21" xfId="21" applyNumberFormat="1" applyFont="1" applyFill="1" applyBorder="1" applyAlignment="1">
      <alignment horizontal="center" vertical="center" wrapText="1"/>
    </xf>
    <xf numFmtId="0" fontId="10" fillId="6" borderId="21" xfId="0" applyFont="1" applyFill="1" applyBorder="1" applyAlignment="1">
      <alignment horizontal="center" vertical="center" wrapText="1"/>
    </xf>
    <xf numFmtId="166" fontId="10" fillId="4" borderId="21" xfId="0" applyNumberFormat="1" applyFont="1" applyFill="1" applyBorder="1" applyAlignment="1">
      <alignment horizontal="center" vertical="center" wrapText="1"/>
    </xf>
    <xf numFmtId="168" fontId="10" fillId="4" borderId="21" xfId="0" quotePrefix="1" applyNumberFormat="1" applyFont="1" applyFill="1" applyBorder="1" applyAlignment="1">
      <alignment horizontal="center" vertical="center" wrapText="1"/>
    </xf>
    <xf numFmtId="168" fontId="10" fillId="4" borderId="21" xfId="1" applyNumberFormat="1" applyFont="1" applyFill="1" applyBorder="1" applyAlignment="1">
      <alignment horizontal="center" vertical="center" wrapText="1"/>
    </xf>
    <xf numFmtId="166" fontId="10" fillId="4" borderId="21" xfId="0" applyNumberFormat="1" applyFont="1" applyFill="1" applyBorder="1" applyAlignment="1">
      <alignment horizontal="left" vertical="center" wrapText="1"/>
    </xf>
    <xf numFmtId="0" fontId="10" fillId="4" borderId="21" xfId="11" applyFont="1" applyFill="1" applyBorder="1" applyAlignment="1">
      <alignment horizontal="center" vertical="center" wrapText="1"/>
    </xf>
    <xf numFmtId="0" fontId="10" fillId="6" borderId="21" xfId="0" applyFont="1" applyFill="1" applyBorder="1" applyAlignment="1">
      <alignment horizontal="left" vertical="center" wrapText="1"/>
    </xf>
    <xf numFmtId="3" fontId="10" fillId="4" borderId="21" xfId="4" applyNumberFormat="1" applyFont="1" applyFill="1" applyBorder="1" applyAlignment="1">
      <alignment horizontal="center" vertical="center" wrapText="1"/>
    </xf>
    <xf numFmtId="168" fontId="10" fillId="4" borderId="21" xfId="4" applyNumberFormat="1" applyFont="1" applyFill="1" applyBorder="1" applyAlignment="1">
      <alignment horizontal="center" vertical="center" wrapText="1"/>
    </xf>
    <xf numFmtId="0" fontId="10" fillId="4" borderId="21" xfId="14" quotePrefix="1" applyFont="1" applyFill="1" applyBorder="1" applyAlignment="1">
      <alignment horizontal="left" vertical="center" wrapText="1"/>
    </xf>
    <xf numFmtId="0" fontId="10" fillId="4" borderId="21" xfId="14" applyFont="1" applyFill="1" applyBorder="1" applyAlignment="1">
      <alignment horizontal="left" vertical="center" wrapText="1"/>
    </xf>
    <xf numFmtId="0" fontId="10" fillId="4" borderId="21" xfId="14" quotePrefix="1" applyFont="1" applyFill="1" applyBorder="1" applyAlignment="1">
      <alignment horizontal="center" vertical="center" wrapText="1"/>
    </xf>
    <xf numFmtId="14" fontId="10" fillId="4" borderId="21" xfId="0" applyNumberFormat="1" applyFont="1" applyFill="1" applyBorder="1" applyAlignment="1">
      <alignment horizontal="center" vertical="center" wrapText="1"/>
    </xf>
    <xf numFmtId="3" fontId="10" fillId="4" borderId="21" xfId="14" applyNumberFormat="1" applyFont="1" applyFill="1" applyBorder="1" applyAlignment="1">
      <alignment horizontal="center" vertical="center" wrapText="1"/>
    </xf>
    <xf numFmtId="168" fontId="10" fillId="4" borderId="21" xfId="14" applyNumberFormat="1" applyFont="1" applyFill="1" applyBorder="1" applyAlignment="1">
      <alignment horizontal="center" vertical="center" wrapText="1"/>
    </xf>
    <xf numFmtId="0" fontId="10" fillId="4" borderId="21" xfId="14" applyFont="1" applyFill="1" applyBorder="1" applyAlignment="1">
      <alignment horizontal="center" vertical="center" wrapText="1"/>
    </xf>
    <xf numFmtId="2" fontId="10" fillId="4" borderId="21" xfId="4" applyNumberFormat="1" applyFont="1" applyFill="1" applyBorder="1" applyAlignment="1">
      <alignment horizontal="center" vertical="center" wrapText="1"/>
    </xf>
    <xf numFmtId="170" fontId="10" fillId="4" borderId="21" xfId="22" applyNumberFormat="1" applyFont="1" applyFill="1" applyBorder="1" applyAlignment="1">
      <alignment horizontal="center" vertical="center" wrapText="1"/>
    </xf>
    <xf numFmtId="167" fontId="10" fillId="4" borderId="21" xfId="18" applyNumberFormat="1" applyFont="1" applyFill="1" applyBorder="1" applyAlignment="1">
      <alignment horizontal="center" vertical="center" wrapText="1"/>
    </xf>
    <xf numFmtId="2" fontId="10" fillId="4" borderId="21" xfId="14" applyNumberFormat="1" applyFont="1" applyFill="1" applyBorder="1" applyAlignment="1">
      <alignment horizontal="center" vertical="center" wrapText="1"/>
    </xf>
    <xf numFmtId="167" fontId="10" fillId="4" borderId="21" xfId="21" applyNumberFormat="1" applyFont="1" applyFill="1" applyBorder="1" applyAlignment="1">
      <alignment horizontal="center" vertical="center" wrapText="1"/>
    </xf>
    <xf numFmtId="0" fontId="10" fillId="4" borderId="21" xfId="19" applyFont="1" applyFill="1" applyBorder="1" applyAlignment="1">
      <alignment horizontal="left" vertical="center" wrapText="1"/>
    </xf>
    <xf numFmtId="49" fontId="10" fillId="4" borderId="21" xfId="21" applyNumberFormat="1" applyFont="1" applyFill="1" applyBorder="1" applyAlignment="1">
      <alignment horizontal="center" vertical="center" wrapText="1"/>
    </xf>
    <xf numFmtId="14" fontId="10" fillId="4" borderId="21" xfId="0" quotePrefix="1" applyNumberFormat="1" applyFont="1" applyFill="1" applyBorder="1" applyAlignment="1">
      <alignment horizontal="center" vertical="center" wrapText="1"/>
    </xf>
    <xf numFmtId="183" fontId="10" fillId="4" borderId="21" xfId="0" applyNumberFormat="1" applyFont="1" applyFill="1" applyBorder="1" applyAlignment="1">
      <alignment horizontal="center" vertical="center" wrapText="1"/>
    </xf>
    <xf numFmtId="4" fontId="10" fillId="4" borderId="21" xfId="0" applyNumberFormat="1" applyFont="1" applyFill="1" applyBorder="1" applyAlignment="1">
      <alignment horizontal="center" vertical="center" wrapText="1"/>
    </xf>
    <xf numFmtId="0" fontId="10" fillId="4" borderId="21" xfId="0" applyFont="1" applyFill="1" applyBorder="1" applyAlignment="1">
      <alignment horizontal="center" vertical="center"/>
    </xf>
    <xf numFmtId="0" fontId="2" fillId="0" borderId="0" xfId="0" applyFont="1" applyAlignment="1">
      <alignment horizontal="right"/>
    </xf>
    <xf numFmtId="0" fontId="1" fillId="0" borderId="0" xfId="0" applyFont="1" applyAlignment="1">
      <alignment wrapText="1"/>
    </xf>
    <xf numFmtId="0" fontId="3" fillId="0" borderId="0" xfId="0" applyFont="1" applyAlignment="1">
      <alignment horizontal="center" vertical="center"/>
    </xf>
    <xf numFmtId="0" fontId="25" fillId="0" borderId="0" xfId="0" applyFont="1" applyAlignment="1">
      <alignment horizontal="center" vertical="center"/>
    </xf>
    <xf numFmtId="187" fontId="3" fillId="0" borderId="21" xfId="0" applyNumberFormat="1" applyFont="1" applyBorder="1" applyAlignment="1">
      <alignment horizontal="center" vertical="center"/>
    </xf>
    <xf numFmtId="187" fontId="3" fillId="0" borderId="21" xfId="0" applyNumberFormat="1" applyFont="1" applyBorder="1" applyAlignment="1">
      <alignment horizontal="center" vertical="center" wrapText="1"/>
    </xf>
    <xf numFmtId="187" fontId="3" fillId="4" borderId="21" xfId="0" applyNumberFormat="1" applyFont="1" applyFill="1" applyBorder="1" applyAlignment="1">
      <alignment horizontal="center" vertical="center" wrapText="1"/>
    </xf>
    <xf numFmtId="187" fontId="3" fillId="0" borderId="1" xfId="0" applyNumberFormat="1" applyFont="1" applyBorder="1" applyAlignment="1">
      <alignment horizontal="center" vertical="center"/>
    </xf>
    <xf numFmtId="187" fontId="3" fillId="0" borderId="1" xfId="0" applyNumberFormat="1" applyFont="1" applyBorder="1" applyAlignment="1">
      <alignment horizontal="center" vertical="center" wrapText="1"/>
    </xf>
    <xf numFmtId="177" fontId="10" fillId="4" borderId="21" xfId="0" applyNumberFormat="1" applyFont="1" applyFill="1" applyBorder="1" applyAlignment="1">
      <alignment vertical="center"/>
    </xf>
    <xf numFmtId="177" fontId="10" fillId="4" borderId="21" xfId="0" applyNumberFormat="1" applyFont="1" applyFill="1" applyBorder="1" applyAlignment="1">
      <alignment vertical="center" wrapText="1"/>
    </xf>
    <xf numFmtId="177" fontId="10" fillId="4" borderId="21" xfId="1" applyNumberFormat="1" applyFont="1" applyFill="1" applyBorder="1" applyAlignment="1">
      <alignment vertical="center"/>
    </xf>
    <xf numFmtId="0" fontId="10" fillId="4" borderId="21" xfId="0" applyFont="1" applyFill="1" applyBorder="1" applyAlignment="1">
      <alignment vertical="center"/>
    </xf>
    <xf numFmtId="168" fontId="10" fillId="4" borderId="21" xfId="6" applyNumberFormat="1" applyFont="1" applyFill="1" applyBorder="1" applyAlignment="1">
      <alignment vertical="center"/>
    </xf>
    <xf numFmtId="181" fontId="10" fillId="4" borderId="21" xfId="0" applyNumberFormat="1" applyFont="1" applyFill="1" applyBorder="1" applyAlignment="1">
      <alignment vertical="center" wrapText="1"/>
    </xf>
    <xf numFmtId="167" fontId="10" fillId="4" borderId="21" xfId="0" applyNumberFormat="1" applyFont="1" applyFill="1" applyBorder="1" applyAlignment="1">
      <alignment vertical="center" wrapText="1"/>
    </xf>
    <xf numFmtId="3" fontId="10" fillId="4" borderId="21" xfId="14" applyNumberFormat="1" applyFont="1" applyFill="1" applyBorder="1" applyAlignment="1">
      <alignment vertical="center"/>
    </xf>
    <xf numFmtId="168" fontId="10" fillId="4" borderId="21" xfId="14" applyNumberFormat="1" applyFont="1" applyFill="1" applyBorder="1" applyAlignment="1">
      <alignment vertical="center"/>
    </xf>
    <xf numFmtId="17" fontId="10" fillId="4" borderId="21" xfId="0" applyNumberFormat="1" applyFont="1" applyFill="1" applyBorder="1" applyAlignment="1">
      <alignment horizontal="center" vertical="center" wrapText="1"/>
    </xf>
    <xf numFmtId="14" fontId="10" fillId="4" borderId="21" xfId="0" quotePrefix="1" applyNumberFormat="1" applyFont="1" applyFill="1" applyBorder="1" applyAlignment="1">
      <alignment horizontal="center" vertical="center" wrapText="1" shrinkToFit="1"/>
    </xf>
    <xf numFmtId="14" fontId="10" fillId="4" borderId="21" xfId="0" applyNumberFormat="1" applyFont="1" applyFill="1" applyBorder="1" applyAlignment="1">
      <alignment horizontal="center" vertical="center" wrapText="1" shrinkToFit="1"/>
    </xf>
    <xf numFmtId="4" fontId="10" fillId="4" borderId="21" xfId="0" applyNumberFormat="1" applyFont="1" applyFill="1" applyBorder="1" applyAlignment="1">
      <alignment vertical="center" wrapText="1"/>
    </xf>
    <xf numFmtId="167" fontId="11" fillId="4" borderId="21" xfId="0" applyNumberFormat="1" applyFont="1" applyFill="1" applyBorder="1" applyAlignment="1">
      <alignment vertical="center" wrapText="1"/>
    </xf>
    <xf numFmtId="167" fontId="10" fillId="4" borderId="21" xfId="0" applyNumberFormat="1" applyFont="1" applyFill="1" applyBorder="1" applyAlignment="1">
      <alignment vertical="center"/>
    </xf>
    <xf numFmtId="4" fontId="10" fillId="4" borderId="21" xfId="0" applyNumberFormat="1" applyFont="1" applyFill="1" applyBorder="1" applyAlignment="1">
      <alignment vertical="center"/>
    </xf>
    <xf numFmtId="0" fontId="10" fillId="4" borderId="1" xfId="0" applyFont="1" applyFill="1" applyBorder="1" applyAlignment="1">
      <alignment horizontal="center" vertical="center" wrapText="1"/>
    </xf>
    <xf numFmtId="0" fontId="3" fillId="0" borderId="1" xfId="0" applyFont="1" applyBorder="1" applyAlignment="1">
      <alignment vertical="center" wrapText="1"/>
    </xf>
    <xf numFmtId="0" fontId="26" fillId="3" borderId="20" xfId="17" applyFont="1" applyFill="1"/>
    <xf numFmtId="0" fontId="26" fillId="3" borderId="20" xfId="17" applyFont="1" applyFill="1" applyAlignment="1">
      <alignment horizontal="center"/>
    </xf>
    <xf numFmtId="0" fontId="27" fillId="3" borderId="20" xfId="17" applyFont="1" applyFill="1" applyAlignment="1">
      <alignment horizontal="center" vertical="top"/>
    </xf>
    <xf numFmtId="0" fontId="28" fillId="0" borderId="20" xfId="17" applyFont="1"/>
    <xf numFmtId="0" fontId="26" fillId="3" borderId="20" xfId="17" applyFont="1" applyFill="1" applyAlignment="1">
      <alignment horizontal="center" vertical="center" wrapText="1"/>
    </xf>
    <xf numFmtId="0" fontId="26" fillId="3" borderId="20" xfId="17" applyFont="1" applyFill="1" applyAlignment="1">
      <alignment vertical="center"/>
    </xf>
    <xf numFmtId="0" fontId="26" fillId="3" borderId="20" xfId="17" applyFont="1" applyFill="1" applyAlignment="1">
      <alignment vertical="top"/>
    </xf>
    <xf numFmtId="0" fontId="26" fillId="3" borderId="20" xfId="17" applyFont="1" applyFill="1" applyAlignment="1">
      <alignment horizontal="center" vertical="center"/>
    </xf>
    <xf numFmtId="0" fontId="26" fillId="3" borderId="20" xfId="17" applyFont="1" applyFill="1" applyAlignment="1">
      <alignment horizontal="center" wrapText="1"/>
    </xf>
    <xf numFmtId="0" fontId="27" fillId="3" borderId="20" xfId="17" applyFont="1" applyFill="1" applyAlignment="1">
      <alignment horizontal="center" vertical="center" wrapText="1"/>
    </xf>
    <xf numFmtId="0" fontId="28" fillId="4" borderId="20" xfId="17" applyFont="1" applyFill="1"/>
    <xf numFmtId="3" fontId="10" fillId="4" borderId="1" xfId="0" applyNumberFormat="1" applyFont="1" applyFill="1" applyBorder="1" applyAlignment="1">
      <alignment horizontal="center" vertical="center" wrapText="1"/>
    </xf>
    <xf numFmtId="0" fontId="10" fillId="7" borderId="1" xfId="0" applyFont="1" applyFill="1" applyBorder="1" applyAlignment="1">
      <alignment horizontal="center" wrapText="1"/>
    </xf>
    <xf numFmtId="0" fontId="10" fillId="4" borderId="1" xfId="0" applyFont="1" applyFill="1" applyBorder="1" applyAlignment="1">
      <alignment horizontal="left" wrapText="1"/>
    </xf>
    <xf numFmtId="168" fontId="10" fillId="4" borderId="1" xfId="0" applyNumberFormat="1" applyFont="1" applyFill="1" applyBorder="1" applyAlignment="1">
      <alignment horizontal="right" vertical="center" wrapText="1"/>
    </xf>
    <xf numFmtId="0" fontId="10" fillId="4" borderId="1" xfId="0" applyFont="1" applyFill="1" applyBorder="1" applyAlignment="1">
      <alignment horizontal="left" vertical="center" wrapText="1"/>
    </xf>
    <xf numFmtId="0" fontId="12" fillId="4" borderId="1" xfId="0" applyFont="1" applyFill="1" applyBorder="1" applyAlignment="1">
      <alignment horizontal="center" vertical="center" wrapText="1"/>
    </xf>
    <xf numFmtId="166" fontId="10" fillId="4" borderId="1" xfId="0" applyNumberFormat="1" applyFont="1" applyFill="1" applyBorder="1" applyAlignment="1">
      <alignment horizontal="center" vertical="center" wrapText="1"/>
    </xf>
    <xf numFmtId="2" fontId="10" fillId="4" borderId="1" xfId="0" applyNumberFormat="1" applyFont="1" applyFill="1" applyBorder="1" applyAlignment="1">
      <alignment horizontal="left" vertical="center" wrapText="1"/>
    </xf>
    <xf numFmtId="2" fontId="10" fillId="4" borderId="1" xfId="0" applyNumberFormat="1" applyFont="1" applyFill="1" applyBorder="1" applyAlignment="1">
      <alignment horizontal="center" vertical="center" wrapText="1"/>
    </xf>
    <xf numFmtId="0" fontId="10" fillId="7" borderId="1" xfId="0" applyFont="1" applyFill="1" applyBorder="1" applyAlignment="1">
      <alignment horizontal="center" vertical="center" wrapText="1"/>
    </xf>
    <xf numFmtId="0" fontId="10" fillId="4" borderId="1" xfId="0" quotePrefix="1" applyFont="1" applyFill="1" applyBorder="1" applyAlignment="1">
      <alignment horizontal="center" vertical="center" wrapText="1"/>
    </xf>
    <xf numFmtId="43" fontId="10" fillId="4" borderId="1" xfId="0" applyNumberFormat="1" applyFont="1" applyFill="1" applyBorder="1" applyAlignment="1">
      <alignment horizontal="center" vertical="center" wrapText="1"/>
    </xf>
    <xf numFmtId="49" fontId="10" fillId="4" borderId="1" xfId="0" applyNumberFormat="1" applyFont="1" applyFill="1" applyBorder="1" applyAlignment="1">
      <alignment horizontal="left" vertical="center" wrapText="1"/>
    </xf>
    <xf numFmtId="0" fontId="10" fillId="4" borderId="1" xfId="0" applyFont="1" applyFill="1" applyBorder="1" applyAlignment="1">
      <alignment horizontal="center" wrapText="1"/>
    </xf>
    <xf numFmtId="0" fontId="10" fillId="4" borderId="8" xfId="0" applyFont="1" applyFill="1" applyBorder="1" applyAlignment="1">
      <alignment horizontal="left" vertical="center" wrapText="1"/>
    </xf>
    <xf numFmtId="49" fontId="10" fillId="4" borderId="8" xfId="0" applyNumberFormat="1" applyFont="1" applyFill="1" applyBorder="1" applyAlignment="1">
      <alignment horizontal="left" vertical="center" wrapText="1"/>
    </xf>
    <xf numFmtId="0" fontId="10" fillId="4" borderId="8" xfId="0" applyFont="1" applyFill="1" applyBorder="1" applyAlignment="1">
      <alignment horizontal="center" vertical="center" wrapText="1"/>
    </xf>
    <xf numFmtId="168" fontId="10" fillId="4" borderId="8" xfId="0" applyNumberFormat="1" applyFont="1" applyFill="1" applyBorder="1" applyAlignment="1">
      <alignment horizontal="right" vertical="center" wrapText="1"/>
    </xf>
    <xf numFmtId="0" fontId="12" fillId="4" borderId="21" xfId="0" applyFont="1" applyFill="1" applyBorder="1" applyAlignment="1">
      <alignment horizontal="center" vertical="center" wrapText="1"/>
    </xf>
    <xf numFmtId="0" fontId="12" fillId="4" borderId="21" xfId="0" applyFont="1" applyFill="1" applyBorder="1" applyAlignment="1">
      <alignment vertical="center" wrapText="1"/>
    </xf>
    <xf numFmtId="167" fontId="10" fillId="4" borderId="21" xfId="0" applyNumberFormat="1" applyFont="1" applyFill="1" applyBorder="1" applyAlignment="1">
      <alignment horizontal="right" vertical="center" wrapText="1"/>
    </xf>
    <xf numFmtId="168" fontId="10" fillId="4" borderId="21" xfId="0" applyNumberFormat="1" applyFont="1" applyFill="1" applyBorder="1" applyAlignment="1">
      <alignment horizontal="right" vertical="center" wrapText="1"/>
    </xf>
    <xf numFmtId="166" fontId="10" fillId="4" borderId="21" xfId="0" applyNumberFormat="1" applyFont="1" applyFill="1" applyBorder="1" applyAlignment="1">
      <alignment horizontal="right" vertical="center" wrapText="1"/>
    </xf>
    <xf numFmtId="3" fontId="10" fillId="4" borderId="21" xfId="4" applyNumberFormat="1" applyFont="1" applyFill="1" applyBorder="1" applyAlignment="1">
      <alignment horizontal="left" vertical="center" wrapText="1"/>
    </xf>
    <xf numFmtId="177" fontId="10" fillId="4" borderId="21" xfId="0" applyNumberFormat="1" applyFont="1" applyFill="1" applyBorder="1" applyAlignment="1">
      <alignment horizontal="right" vertical="center"/>
    </xf>
    <xf numFmtId="177" fontId="10" fillId="4" borderId="21" xfId="13" applyNumberFormat="1" applyFont="1" applyFill="1" applyBorder="1" applyAlignment="1">
      <alignment horizontal="right" vertical="center" wrapText="1"/>
    </xf>
    <xf numFmtId="177" fontId="10" fillId="4" borderId="21" xfId="0" applyNumberFormat="1" applyFont="1" applyFill="1" applyBorder="1" applyAlignment="1">
      <alignment horizontal="right" vertical="center" wrapText="1"/>
    </xf>
    <xf numFmtId="168" fontId="10" fillId="4" borderId="21" xfId="0" applyNumberFormat="1" applyFont="1" applyFill="1" applyBorder="1" applyAlignment="1">
      <alignment horizontal="center" vertical="center" wrapText="1"/>
    </xf>
    <xf numFmtId="0" fontId="10" fillId="4" borderId="21" xfId="0" applyFont="1" applyFill="1" applyBorder="1" applyAlignment="1">
      <alignment horizontal="right" vertical="center"/>
    </xf>
    <xf numFmtId="168" fontId="10" fillId="4" borderId="21" xfId="14" applyNumberFormat="1" applyFont="1" applyFill="1" applyBorder="1" applyAlignment="1">
      <alignment horizontal="right" vertical="center"/>
    </xf>
    <xf numFmtId="168" fontId="10" fillId="4" borderId="21" xfId="14" quotePrefix="1" applyNumberFormat="1" applyFont="1" applyFill="1" applyBorder="1" applyAlignment="1">
      <alignment horizontal="right" vertical="center"/>
    </xf>
    <xf numFmtId="168" fontId="10" fillId="4" borderId="21" xfId="14" applyNumberFormat="1" applyFont="1" applyFill="1" applyBorder="1" applyAlignment="1">
      <alignment vertical="center" wrapText="1"/>
    </xf>
    <xf numFmtId="168" fontId="10" fillId="4" borderId="21" xfId="14" applyNumberFormat="1" applyFont="1" applyFill="1" applyBorder="1" applyAlignment="1">
      <alignment horizontal="right" vertical="center" wrapText="1"/>
    </xf>
    <xf numFmtId="168" fontId="10" fillId="4" borderId="21" xfId="13" applyNumberFormat="1" applyFont="1" applyFill="1" applyBorder="1" applyAlignment="1" applyProtection="1">
      <alignment horizontal="right" vertical="center" wrapText="1"/>
    </xf>
    <xf numFmtId="0" fontId="10" fillId="4" borderId="21" xfId="14" applyFont="1" applyFill="1" applyBorder="1" applyAlignment="1">
      <alignment horizontal="left" vertical="center"/>
    </xf>
    <xf numFmtId="168" fontId="10" fillId="4" borderId="21" xfId="13" applyNumberFormat="1" applyFont="1" applyFill="1" applyBorder="1" applyAlignment="1">
      <alignment vertical="center"/>
    </xf>
    <xf numFmtId="168" fontId="10" fillId="4" borderId="21" xfId="0" applyNumberFormat="1" applyFont="1" applyFill="1" applyBorder="1" applyAlignment="1">
      <alignment vertical="center"/>
    </xf>
    <xf numFmtId="168" fontId="10" fillId="4" borderId="21" xfId="14" applyNumberFormat="1" applyFont="1" applyFill="1" applyBorder="1" applyAlignment="1" applyProtection="1">
      <alignment horizontal="right" vertical="center" wrapText="1"/>
      <protection locked="0"/>
    </xf>
    <xf numFmtId="168" fontId="10" fillId="4" borderId="21" xfId="15" applyNumberFormat="1" applyFont="1" applyFill="1" applyBorder="1" applyAlignment="1">
      <alignment horizontal="right" vertical="center"/>
    </xf>
    <xf numFmtId="168" fontId="10" fillId="4" borderId="21" xfId="15" applyNumberFormat="1" applyFont="1" applyFill="1" applyBorder="1" applyAlignment="1">
      <alignment horizontal="right" vertical="center" wrapText="1"/>
    </xf>
    <xf numFmtId="0" fontId="10" fillId="4" borderId="21" xfId="0" applyFont="1" applyFill="1" applyBorder="1" applyAlignment="1">
      <alignment horizontal="left" vertical="center"/>
    </xf>
    <xf numFmtId="0" fontId="10" fillId="4" borderId="21" xfId="16" quotePrefix="1" applyFont="1" applyFill="1" applyBorder="1" applyAlignment="1">
      <alignment horizontal="left" vertical="center" wrapText="1"/>
    </xf>
    <xf numFmtId="0" fontId="10" fillId="4" borderId="21" xfId="17" applyFont="1" applyFill="1" applyBorder="1" applyAlignment="1">
      <alignment horizontal="left" vertical="center" wrapText="1"/>
    </xf>
    <xf numFmtId="168" fontId="10" fillId="4" borderId="21" xfId="17" applyNumberFormat="1" applyFont="1" applyFill="1" applyBorder="1" applyAlignment="1">
      <alignment horizontal="right" vertical="center" wrapText="1"/>
    </xf>
    <xf numFmtId="0" fontId="10" fillId="4" borderId="21" xfId="16" applyFont="1" applyFill="1" applyBorder="1" applyAlignment="1">
      <alignment horizontal="center" vertical="center" wrapText="1"/>
    </xf>
    <xf numFmtId="0" fontId="10" fillId="4" borderId="21" xfId="14" applyFont="1" applyFill="1" applyBorder="1" applyAlignment="1">
      <alignment horizontal="center" vertical="center"/>
    </xf>
    <xf numFmtId="167" fontId="10" fillId="4" borderId="21" xfId="13" applyNumberFormat="1" applyFont="1" applyFill="1" applyBorder="1" applyAlignment="1">
      <alignment horizontal="right" vertical="center" wrapText="1"/>
    </xf>
    <xf numFmtId="167" fontId="10" fillId="4" borderId="21" xfId="13" quotePrefix="1" applyNumberFormat="1" applyFont="1" applyFill="1" applyBorder="1" applyAlignment="1">
      <alignment horizontal="right" vertical="center"/>
    </xf>
    <xf numFmtId="167" fontId="10" fillId="4" borderId="21" xfId="13" applyNumberFormat="1" applyFont="1" applyFill="1" applyBorder="1" applyAlignment="1">
      <alignment horizontal="right" vertical="center"/>
    </xf>
    <xf numFmtId="0" fontId="10" fillId="4" borderId="21" xfId="16" applyFont="1" applyFill="1" applyBorder="1" applyAlignment="1">
      <alignment horizontal="left" vertical="center" wrapText="1"/>
    </xf>
    <xf numFmtId="167" fontId="10" fillId="4" borderId="21" xfId="13" applyNumberFormat="1" applyFont="1" applyFill="1" applyBorder="1" applyAlignment="1">
      <alignment horizontal="center" vertical="center" wrapText="1"/>
    </xf>
    <xf numFmtId="49" fontId="10" fillId="4" borderId="21" xfId="0" applyNumberFormat="1" applyFont="1" applyFill="1" applyBorder="1" applyAlignment="1">
      <alignment horizontal="center" vertical="center" wrapText="1"/>
    </xf>
    <xf numFmtId="168" fontId="10" fillId="4" borderId="21" xfId="1" applyNumberFormat="1" applyFont="1" applyFill="1" applyBorder="1" applyAlignment="1">
      <alignment vertical="center" wrapText="1"/>
    </xf>
    <xf numFmtId="178" fontId="10" fillId="4" borderId="21" xfId="1" applyNumberFormat="1" applyFont="1" applyFill="1" applyBorder="1" applyAlignment="1">
      <alignment vertical="center" wrapText="1"/>
    </xf>
    <xf numFmtId="168" fontId="10" fillId="4" borderId="21" xfId="1" applyNumberFormat="1" applyFont="1" applyFill="1" applyBorder="1" applyAlignment="1">
      <alignment vertical="center"/>
    </xf>
    <xf numFmtId="168" fontId="10" fillId="4" borderId="21" xfId="0" applyNumberFormat="1" applyFont="1" applyFill="1" applyBorder="1" applyAlignment="1">
      <alignment vertical="center" wrapText="1"/>
    </xf>
    <xf numFmtId="2" fontId="10" fillId="4" borderId="21" xfId="0" applyNumberFormat="1" applyFont="1" applyFill="1" applyBorder="1" applyAlignment="1">
      <alignment horizontal="right" vertical="center" wrapText="1"/>
    </xf>
    <xf numFmtId="168" fontId="10" fillId="4" borderId="21" xfId="19" applyNumberFormat="1" applyFont="1" applyFill="1" applyBorder="1" applyAlignment="1">
      <alignment horizontal="right" vertical="center" wrapText="1"/>
    </xf>
    <xf numFmtId="168" fontId="10" fillId="4" borderId="21" xfId="19" applyNumberFormat="1" applyFont="1" applyFill="1" applyBorder="1" applyAlignment="1">
      <alignment horizontal="right" vertical="center"/>
    </xf>
    <xf numFmtId="167" fontId="10" fillId="4" borderId="21" xfId="13" applyNumberFormat="1" applyFont="1" applyFill="1" applyBorder="1" applyAlignment="1">
      <alignment horizontal="center" vertical="center"/>
    </xf>
    <xf numFmtId="168" fontId="10" fillId="4" borderId="21" xfId="1" quotePrefix="1" applyNumberFormat="1" applyFont="1" applyFill="1" applyBorder="1" applyAlignment="1">
      <alignment vertical="center" wrapText="1"/>
    </xf>
    <xf numFmtId="179" fontId="10" fillId="4" borderId="21" xfId="1" applyNumberFormat="1" applyFont="1" applyFill="1" applyBorder="1" applyAlignment="1">
      <alignment horizontal="right" vertical="center"/>
    </xf>
    <xf numFmtId="179" fontId="10" fillId="4" borderId="21" xfId="1" applyNumberFormat="1" applyFont="1" applyFill="1" applyBorder="1" applyAlignment="1">
      <alignment horizontal="right" vertical="center" wrapText="1"/>
    </xf>
    <xf numFmtId="167" fontId="10" fillId="4" borderId="21" xfId="0" applyNumberFormat="1" applyFont="1" applyFill="1" applyBorder="1" applyAlignment="1">
      <alignment horizontal="right" vertical="center"/>
    </xf>
    <xf numFmtId="167" fontId="10" fillId="4" borderId="21" xfId="0" applyNumberFormat="1" applyFont="1" applyFill="1" applyBorder="1" applyAlignment="1">
      <alignment horizontal="center" vertical="center" wrapText="1"/>
    </xf>
    <xf numFmtId="0" fontId="10" fillId="4" borderId="21" xfId="0" applyFont="1" applyFill="1" applyBorder="1" applyAlignment="1">
      <alignment horizontal="right" vertical="center" wrapText="1"/>
    </xf>
    <xf numFmtId="4" fontId="10" fillId="4" borderId="21" xfId="0" applyNumberFormat="1" applyFont="1" applyFill="1" applyBorder="1" applyAlignment="1">
      <alignment horizontal="right" vertical="center" wrapText="1"/>
    </xf>
    <xf numFmtId="37" fontId="10" fillId="4" borderId="21" xfId="0" applyNumberFormat="1" applyFont="1" applyFill="1" applyBorder="1" applyAlignment="1">
      <alignment horizontal="left" vertical="center" wrapText="1"/>
    </xf>
    <xf numFmtId="37" fontId="10" fillId="4" borderId="21" xfId="0" applyNumberFormat="1" applyFont="1" applyFill="1" applyBorder="1" applyAlignment="1">
      <alignment horizontal="center" vertical="center" wrapText="1"/>
    </xf>
    <xf numFmtId="43" fontId="10" fillId="4" borderId="21" xfId="0" applyNumberFormat="1" applyFont="1" applyFill="1" applyBorder="1" applyAlignment="1">
      <alignment horizontal="center" vertical="center" wrapText="1"/>
    </xf>
    <xf numFmtId="4" fontId="10" fillId="4" borderId="21" xfId="0" applyNumberFormat="1" applyFont="1" applyFill="1" applyBorder="1" applyAlignment="1">
      <alignment horizontal="right" vertical="center"/>
    </xf>
    <xf numFmtId="167" fontId="11" fillId="4" borderId="21" xfId="0" applyNumberFormat="1" applyFont="1" applyFill="1" applyBorder="1" applyAlignment="1">
      <alignment horizontal="right" vertical="center" wrapText="1"/>
    </xf>
    <xf numFmtId="168" fontId="10" fillId="4" borderId="0" xfId="0" applyNumberFormat="1" applyFont="1" applyFill="1" applyAlignment="1">
      <alignment horizontal="right" vertical="center" wrapText="1"/>
    </xf>
    <xf numFmtId="0" fontId="12" fillId="4" borderId="0" xfId="0" applyFont="1" applyFill="1" applyAlignment="1">
      <alignment horizontal="center" vertical="center" wrapText="1"/>
    </xf>
    <xf numFmtId="168" fontId="12" fillId="4" borderId="0" xfId="0" applyNumberFormat="1" applyFont="1" applyFill="1" applyAlignment="1">
      <alignment horizontal="right" vertical="center" wrapText="1"/>
    </xf>
    <xf numFmtId="0" fontId="10" fillId="4" borderId="0" xfId="0" applyFont="1" applyFill="1" applyAlignment="1">
      <alignment horizontal="left" vertical="center" wrapText="1"/>
    </xf>
    <xf numFmtId="166" fontId="11" fillId="4" borderId="1" xfId="0" applyNumberFormat="1" applyFont="1" applyFill="1" applyBorder="1" applyAlignment="1">
      <alignment horizontal="center" vertical="center" wrapText="1"/>
    </xf>
    <xf numFmtId="168" fontId="10" fillId="4" borderId="1" xfId="0" applyNumberFormat="1" applyFont="1" applyFill="1" applyBorder="1" applyAlignment="1">
      <alignment horizontal="center" vertical="center" wrapText="1"/>
    </xf>
    <xf numFmtId="3" fontId="10" fillId="4" borderId="0" xfId="0" applyNumberFormat="1" applyFont="1" applyFill="1" applyAlignment="1">
      <alignment horizontal="center" vertical="center" wrapText="1"/>
    </xf>
    <xf numFmtId="3" fontId="10" fillId="4" borderId="0" xfId="0" applyNumberFormat="1" applyFont="1" applyFill="1"/>
    <xf numFmtId="3" fontId="10" fillId="4" borderId="1" xfId="0" applyNumberFormat="1" applyFont="1" applyFill="1" applyBorder="1" applyAlignment="1">
      <alignment horizontal="left" vertical="center" wrapText="1"/>
    </xf>
    <xf numFmtId="49" fontId="10" fillId="4" borderId="1" xfId="0" applyNumberFormat="1" applyFont="1" applyFill="1" applyBorder="1" applyAlignment="1">
      <alignment horizontal="center" vertical="center" wrapText="1"/>
    </xf>
    <xf numFmtId="37" fontId="11" fillId="4" borderId="1" xfId="0" applyNumberFormat="1" applyFont="1" applyFill="1" applyBorder="1" applyAlignment="1">
      <alignment horizontal="center" vertical="center" wrapText="1"/>
    </xf>
    <xf numFmtId="0" fontId="10" fillId="4" borderId="1" xfId="0" applyFont="1" applyFill="1" applyBorder="1" applyAlignment="1">
      <alignment horizontal="left" vertical="center" wrapText="1" readingOrder="1"/>
    </xf>
    <xf numFmtId="0" fontId="10" fillId="4" borderId="1" xfId="0" applyFont="1" applyFill="1" applyBorder="1" applyAlignment="1">
      <alignment horizontal="center" vertical="center" wrapText="1" readingOrder="1"/>
    </xf>
    <xf numFmtId="169" fontId="10" fillId="4" borderId="1" xfId="0" applyNumberFormat="1" applyFont="1" applyFill="1" applyBorder="1" applyAlignment="1">
      <alignment horizontal="center" vertical="center" wrapText="1"/>
    </xf>
    <xf numFmtId="0" fontId="10" fillId="4" borderId="1" xfId="0" quotePrefix="1" applyFont="1" applyFill="1" applyBorder="1" applyAlignment="1">
      <alignment horizontal="left" vertical="center" wrapText="1"/>
    </xf>
    <xf numFmtId="168" fontId="10" fillId="4" borderId="1" xfId="0" applyNumberFormat="1" applyFont="1" applyFill="1" applyBorder="1" applyAlignment="1">
      <alignment horizontal="center" wrapText="1"/>
    </xf>
    <xf numFmtId="168" fontId="10" fillId="4" borderId="1" xfId="0" applyNumberFormat="1" applyFont="1" applyFill="1" applyBorder="1" applyAlignment="1">
      <alignment horizontal="right" wrapText="1"/>
    </xf>
    <xf numFmtId="168" fontId="10" fillId="4" borderId="1" xfId="0" applyNumberFormat="1" applyFont="1" applyFill="1" applyBorder="1" applyAlignment="1">
      <alignment horizontal="right" vertical="center" shrinkToFit="1"/>
    </xf>
    <xf numFmtId="0" fontId="11" fillId="3" borderId="0" xfId="0" applyFont="1" applyFill="1" applyAlignment="1">
      <alignment horizontal="center" vertical="center" wrapText="1"/>
    </xf>
    <xf numFmtId="0" fontId="10" fillId="3" borderId="0" xfId="0" applyFont="1" applyFill="1" applyAlignment="1">
      <alignment horizontal="center" vertical="center" wrapText="1"/>
    </xf>
    <xf numFmtId="0" fontId="10" fillId="4" borderId="1" xfId="0" applyFont="1" applyFill="1" applyBorder="1" applyAlignment="1">
      <alignment wrapText="1"/>
    </xf>
    <xf numFmtId="168" fontId="10" fillId="4" borderId="1" xfId="0" applyNumberFormat="1" applyFont="1" applyFill="1" applyBorder="1"/>
    <xf numFmtId="168" fontId="10" fillId="4" borderId="1" xfId="0" applyNumberFormat="1" applyFont="1" applyFill="1" applyBorder="1" applyAlignment="1">
      <alignment horizontal="right" vertical="center"/>
    </xf>
    <xf numFmtId="1" fontId="10" fillId="4" borderId="1" xfId="0" applyNumberFormat="1" applyFont="1" applyFill="1" applyBorder="1" applyAlignment="1">
      <alignment horizontal="center" vertical="center" shrinkToFit="1"/>
    </xf>
    <xf numFmtId="3" fontId="10" fillId="3" borderId="1" xfId="0" applyNumberFormat="1" applyFont="1" applyFill="1" applyBorder="1" applyAlignment="1">
      <alignment horizontal="left" vertical="center" wrapText="1"/>
    </xf>
    <xf numFmtId="3" fontId="10" fillId="3" borderId="1" xfId="0" applyNumberFormat="1" applyFont="1" applyFill="1" applyBorder="1" applyAlignment="1">
      <alignment horizontal="center" vertical="center" wrapText="1"/>
    </xf>
    <xf numFmtId="3" fontId="10" fillId="4" borderId="1" xfId="0" quotePrefix="1" applyNumberFormat="1" applyFont="1" applyFill="1" applyBorder="1" applyAlignment="1">
      <alignment horizontal="center" vertical="center" wrapText="1"/>
    </xf>
    <xf numFmtId="170" fontId="10" fillId="3" borderId="1" xfId="0" quotePrefix="1" applyNumberFormat="1" applyFont="1" applyFill="1" applyBorder="1" applyAlignment="1">
      <alignment horizontal="center" vertical="center" wrapText="1"/>
    </xf>
    <xf numFmtId="0" fontId="10" fillId="6" borderId="1" xfId="0" applyFont="1" applyFill="1" applyBorder="1" applyAlignment="1">
      <alignment horizontal="left" vertical="center" wrapText="1"/>
    </xf>
    <xf numFmtId="0" fontId="22" fillId="4"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168" fontId="10" fillId="6" borderId="1" xfId="0" applyNumberFormat="1" applyFont="1" applyFill="1" applyBorder="1" applyAlignment="1">
      <alignment horizontal="right" vertical="center" wrapText="1"/>
    </xf>
    <xf numFmtId="171" fontId="10" fillId="3" borderId="1" xfId="0" applyNumberFormat="1" applyFont="1" applyFill="1" applyBorder="1" applyAlignment="1">
      <alignment horizontal="left" vertical="center" wrapText="1"/>
    </xf>
    <xf numFmtId="171" fontId="10" fillId="4" borderId="1" xfId="0" applyNumberFormat="1" applyFont="1" applyFill="1" applyBorder="1" applyAlignment="1">
      <alignment horizontal="left" vertical="center" wrapText="1"/>
    </xf>
    <xf numFmtId="171" fontId="10" fillId="4" borderId="1" xfId="0" applyNumberFormat="1"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9" xfId="0" applyFont="1" applyFill="1" applyBorder="1" applyAlignment="1">
      <alignment horizontal="left" vertical="center" wrapText="1"/>
    </xf>
    <xf numFmtId="168" fontId="10" fillId="4" borderId="9" xfId="0" applyNumberFormat="1" applyFont="1" applyFill="1" applyBorder="1" applyAlignment="1">
      <alignment horizontal="right" vertical="center" wrapText="1"/>
    </xf>
    <xf numFmtId="0" fontId="10" fillId="4" borderId="18" xfId="0" applyFont="1" applyFill="1" applyBorder="1" applyAlignment="1">
      <alignment horizontal="center" vertical="center" wrapText="1"/>
    </xf>
    <xf numFmtId="0" fontId="10" fillId="4" borderId="18" xfId="0" applyFont="1" applyFill="1" applyBorder="1" applyAlignment="1">
      <alignment horizontal="left" vertical="center" wrapText="1"/>
    </xf>
    <xf numFmtId="168" fontId="10" fillId="4" borderId="18" xfId="0" applyNumberFormat="1" applyFont="1" applyFill="1" applyBorder="1" applyAlignment="1">
      <alignment horizontal="right" vertical="center" wrapText="1"/>
    </xf>
    <xf numFmtId="168" fontId="10" fillId="4" borderId="17" xfId="0" applyNumberFormat="1" applyFont="1" applyFill="1" applyBorder="1" applyAlignment="1">
      <alignment horizontal="right" vertical="center" wrapText="1"/>
    </xf>
    <xf numFmtId="4" fontId="10" fillId="4" borderId="1" xfId="0" applyNumberFormat="1" applyFont="1" applyFill="1" applyBorder="1" applyAlignment="1">
      <alignment horizontal="center" vertical="center" wrapText="1"/>
    </xf>
    <xf numFmtId="4" fontId="12" fillId="4" borderId="1" xfId="0" applyNumberFormat="1" applyFont="1" applyFill="1" applyBorder="1" applyAlignment="1">
      <alignment horizontal="center" vertical="center" wrapText="1"/>
    </xf>
    <xf numFmtId="0" fontId="10" fillId="4" borderId="21" xfId="20" applyFill="1" applyBorder="1" applyAlignment="1">
      <alignment horizontal="left" vertical="center" wrapText="1"/>
    </xf>
    <xf numFmtId="168" fontId="10" fillId="4" borderId="0" xfId="0" applyNumberFormat="1" applyFont="1" applyFill="1"/>
    <xf numFmtId="0" fontId="12" fillId="2" borderId="21" xfId="0" applyFont="1" applyFill="1" applyBorder="1" applyAlignment="1">
      <alignment horizontal="center" vertical="center" wrapText="1"/>
    </xf>
    <xf numFmtId="0" fontId="12" fillId="2" borderId="21" xfId="0" applyFont="1" applyFill="1" applyBorder="1" applyAlignment="1">
      <alignment horizontal="left" vertical="center" wrapText="1"/>
    </xf>
    <xf numFmtId="168" fontId="12" fillId="2" borderId="21" xfId="0" applyNumberFormat="1" applyFont="1" applyFill="1" applyBorder="1" applyAlignment="1">
      <alignment horizontal="right" vertical="center" wrapText="1"/>
    </xf>
    <xf numFmtId="3" fontId="12" fillId="2" borderId="21" xfId="0" applyNumberFormat="1" applyFont="1" applyFill="1" applyBorder="1" applyAlignment="1">
      <alignment horizontal="center" vertical="center" wrapText="1"/>
    </xf>
    <xf numFmtId="0" fontId="12" fillId="2" borderId="21" xfId="0" applyFont="1" applyFill="1" applyBorder="1" applyAlignment="1">
      <alignment vertical="center" wrapText="1"/>
    </xf>
    <xf numFmtId="0" fontId="10" fillId="2" borderId="21" xfId="0" applyFont="1" applyFill="1" applyBorder="1" applyAlignment="1">
      <alignment horizontal="center" vertical="center" wrapText="1"/>
    </xf>
    <xf numFmtId="0" fontId="10" fillId="2" borderId="21" xfId="0" applyFont="1" applyFill="1" applyBorder="1" applyAlignment="1">
      <alignment horizontal="left" vertical="center" wrapText="1"/>
    </xf>
    <xf numFmtId="168" fontId="10" fillId="2" borderId="21" xfId="0" applyNumberFormat="1" applyFont="1" applyFill="1" applyBorder="1" applyAlignment="1">
      <alignment horizontal="right" vertical="center" wrapText="1"/>
    </xf>
    <xf numFmtId="3" fontId="10" fillId="2" borderId="21" xfId="0" applyNumberFormat="1" applyFont="1" applyFill="1" applyBorder="1" applyAlignment="1">
      <alignment horizontal="center" vertical="center" wrapText="1"/>
    </xf>
    <xf numFmtId="0" fontId="10" fillId="2" borderId="21" xfId="0" applyFont="1" applyFill="1" applyBorder="1" applyAlignment="1">
      <alignment vertical="center" wrapText="1"/>
    </xf>
    <xf numFmtId="166" fontId="22" fillId="2" borderId="21" xfId="0" applyNumberFormat="1" applyFont="1" applyFill="1" applyBorder="1" applyAlignment="1">
      <alignment horizontal="center" vertical="center" wrapText="1"/>
    </xf>
    <xf numFmtId="166" fontId="12" fillId="2" borderId="21" xfId="0" applyNumberFormat="1" applyFont="1" applyFill="1" applyBorder="1" applyAlignment="1">
      <alignment horizontal="left" vertical="center" wrapText="1"/>
    </xf>
    <xf numFmtId="177" fontId="12" fillId="2" borderId="21" xfId="0" applyNumberFormat="1" applyFont="1" applyFill="1" applyBorder="1" applyAlignment="1">
      <alignment horizontal="right" vertical="center" wrapText="1"/>
    </xf>
    <xf numFmtId="166" fontId="12" fillId="2" borderId="21" xfId="0" applyNumberFormat="1" applyFont="1" applyFill="1" applyBorder="1" applyAlignment="1">
      <alignment horizontal="center" vertical="center" wrapText="1"/>
    </xf>
    <xf numFmtId="166" fontId="12" fillId="5" borderId="21" xfId="0" applyNumberFormat="1" applyFont="1" applyFill="1" applyBorder="1" applyAlignment="1">
      <alignment horizontal="center" vertical="center" wrapText="1"/>
    </xf>
    <xf numFmtId="166" fontId="12" fillId="5" borderId="21" xfId="0" applyNumberFormat="1" applyFont="1" applyFill="1" applyBorder="1" applyAlignment="1">
      <alignment horizontal="left" vertical="center" wrapText="1"/>
    </xf>
    <xf numFmtId="177" fontId="12" fillId="5" borderId="21" xfId="0" applyNumberFormat="1" applyFont="1" applyFill="1" applyBorder="1" applyAlignment="1">
      <alignment horizontal="right" vertical="center" wrapText="1"/>
    </xf>
    <xf numFmtId="0" fontId="12" fillId="5" borderId="21" xfId="0" applyFont="1" applyFill="1" applyBorder="1" applyAlignment="1">
      <alignment horizontal="center" vertical="center" wrapText="1"/>
    </xf>
    <xf numFmtId="0" fontId="12" fillId="5" borderId="21" xfId="0" applyFont="1" applyFill="1" applyBorder="1" applyAlignment="1">
      <alignment horizontal="left" vertical="center" wrapText="1"/>
    </xf>
    <xf numFmtId="168" fontId="12" fillId="5" borderId="21" xfId="0" applyNumberFormat="1" applyFont="1" applyFill="1" applyBorder="1" applyAlignment="1">
      <alignment vertical="center"/>
    </xf>
    <xf numFmtId="0" fontId="12" fillId="5" borderId="21" xfId="0" applyFont="1" applyFill="1" applyBorder="1" applyAlignment="1">
      <alignment horizontal="center" vertical="center"/>
    </xf>
    <xf numFmtId="0" fontId="12" fillId="5" borderId="21" xfId="16" quotePrefix="1" applyFont="1" applyFill="1" applyBorder="1" applyAlignment="1">
      <alignment horizontal="left" vertical="center" wrapText="1"/>
    </xf>
    <xf numFmtId="168" fontId="12" fillId="5" borderId="21" xfId="1" applyNumberFormat="1" applyFont="1" applyFill="1" applyBorder="1" applyAlignment="1">
      <alignment vertical="center"/>
    </xf>
    <xf numFmtId="0" fontId="12" fillId="5" borderId="21" xfId="14" applyFont="1" applyFill="1" applyBorder="1" applyAlignment="1">
      <alignment horizontal="left" vertical="center" wrapText="1"/>
    </xf>
    <xf numFmtId="0" fontId="12" fillId="5" borderId="21" xfId="0" applyFont="1" applyFill="1" applyBorder="1" applyAlignment="1">
      <alignment vertical="center" wrapText="1"/>
    </xf>
    <xf numFmtId="0" fontId="12" fillId="5" borderId="21" xfId="0" applyFont="1" applyFill="1" applyBorder="1" applyAlignment="1">
      <alignment horizontal="left" vertical="center"/>
    </xf>
    <xf numFmtId="0" fontId="12" fillId="5" borderId="21" xfId="0" applyFont="1" applyFill="1" applyBorder="1" applyAlignment="1">
      <alignment vertical="center"/>
    </xf>
    <xf numFmtId="0" fontId="12" fillId="5" borderId="21" xfId="20" applyFont="1" applyFill="1" applyBorder="1" applyAlignment="1">
      <alignment horizontal="left" vertical="center" wrapText="1"/>
    </xf>
    <xf numFmtId="167" fontId="12" fillId="5" borderId="21" xfId="18" applyNumberFormat="1" applyFont="1" applyFill="1" applyBorder="1" applyAlignment="1">
      <alignment horizontal="right" vertical="center"/>
    </xf>
    <xf numFmtId="165" fontId="12" fillId="5" borderId="21" xfId="1" applyFont="1" applyFill="1" applyBorder="1" applyAlignment="1">
      <alignment vertical="center" wrapText="1"/>
    </xf>
    <xf numFmtId="3" fontId="12" fillId="5" borderId="21" xfId="4" applyNumberFormat="1" applyFont="1" applyFill="1" applyBorder="1" applyAlignment="1">
      <alignment horizontal="left" vertical="center" wrapText="1"/>
    </xf>
    <xf numFmtId="168" fontId="12" fillId="5" borderId="21" xfId="1" applyNumberFormat="1" applyFont="1" applyFill="1" applyBorder="1" applyAlignment="1">
      <alignment vertical="center" wrapText="1"/>
    </xf>
    <xf numFmtId="167" fontId="12" fillId="5" borderId="21" xfId="0" applyNumberFormat="1" applyFont="1" applyFill="1" applyBorder="1" applyAlignment="1">
      <alignment horizontal="right" vertical="center" wrapText="1"/>
    </xf>
    <xf numFmtId="168" fontId="12" fillId="5" borderId="21" xfId="0" applyNumberFormat="1" applyFont="1" applyFill="1" applyBorder="1" applyAlignment="1">
      <alignment horizontal="right" vertical="center" wrapText="1"/>
    </xf>
    <xf numFmtId="3" fontId="12" fillId="5" borderId="21" xfId="0" applyNumberFormat="1" applyFont="1" applyFill="1" applyBorder="1" applyAlignment="1">
      <alignment horizontal="center" vertical="center" wrapText="1"/>
    </xf>
    <xf numFmtId="0" fontId="10" fillId="5" borderId="21" xfId="0" applyFont="1" applyFill="1" applyBorder="1" applyAlignment="1">
      <alignment horizontal="left" vertical="center" wrapText="1"/>
    </xf>
    <xf numFmtId="168" fontId="10" fillId="5" borderId="21" xfId="0" applyNumberFormat="1" applyFont="1" applyFill="1" applyBorder="1" applyAlignment="1">
      <alignment horizontal="right" vertical="center" wrapText="1"/>
    </xf>
    <xf numFmtId="3" fontId="10" fillId="5" borderId="21" xfId="0" applyNumberFormat="1" applyFont="1" applyFill="1" applyBorder="1" applyAlignment="1">
      <alignment horizontal="center" vertical="center" wrapText="1"/>
    </xf>
    <xf numFmtId="0" fontId="10" fillId="4" borderId="21" xfId="12" applyFont="1" applyFill="1" applyBorder="1" applyAlignment="1">
      <alignment horizontal="center" vertical="center" wrapText="1"/>
    </xf>
    <xf numFmtId="0" fontId="10" fillId="4" borderId="21" xfId="9" applyFont="1" applyFill="1" applyBorder="1" applyAlignment="1">
      <alignment horizontal="center" vertical="center" wrapText="1"/>
    </xf>
    <xf numFmtId="177" fontId="12" fillId="4" borderId="21" xfId="0" applyNumberFormat="1" applyFont="1" applyFill="1" applyBorder="1" applyAlignment="1">
      <alignment vertical="center"/>
    </xf>
    <xf numFmtId="49" fontId="10" fillId="4" borderId="21" xfId="0" quotePrefix="1" applyNumberFormat="1" applyFont="1" applyFill="1" applyBorder="1" applyAlignment="1">
      <alignment horizontal="center" vertical="center" wrapText="1"/>
    </xf>
    <xf numFmtId="168" fontId="10" fillId="4" borderId="21" xfId="14" quotePrefix="1" applyNumberFormat="1" applyFont="1" applyFill="1" applyBorder="1" applyAlignment="1">
      <alignment horizontal="center" vertical="center" wrapText="1"/>
    </xf>
    <xf numFmtId="168" fontId="10" fillId="4" borderId="21" xfId="17" applyNumberFormat="1" applyFont="1" applyFill="1" applyBorder="1" applyAlignment="1">
      <alignment vertical="center" wrapText="1"/>
    </xf>
    <xf numFmtId="168" fontId="10" fillId="4" borderId="21" xfId="17" applyNumberFormat="1" applyFont="1" applyFill="1" applyBorder="1" applyAlignment="1">
      <alignment horizontal="center" vertical="center" wrapText="1"/>
    </xf>
    <xf numFmtId="167" fontId="10" fillId="4" borderId="21" xfId="1" applyNumberFormat="1" applyFont="1" applyFill="1" applyBorder="1" applyAlignment="1">
      <alignment vertical="center"/>
    </xf>
    <xf numFmtId="167" fontId="10" fillId="4" borderId="21" xfId="13" applyNumberFormat="1" applyFont="1" applyFill="1" applyBorder="1" applyAlignment="1">
      <alignment vertical="center"/>
    </xf>
    <xf numFmtId="167" fontId="10" fillId="4" borderId="21" xfId="1" applyNumberFormat="1" applyFont="1" applyFill="1" applyBorder="1" applyAlignment="1">
      <alignment vertical="center" wrapText="1"/>
    </xf>
    <xf numFmtId="167" fontId="10" fillId="4" borderId="21" xfId="1" quotePrefix="1" applyNumberFormat="1" applyFont="1" applyFill="1" applyBorder="1" applyAlignment="1">
      <alignment vertical="center"/>
    </xf>
    <xf numFmtId="167" fontId="10" fillId="4" borderId="21" xfId="13" applyNumberFormat="1" applyFont="1" applyFill="1" applyBorder="1" applyAlignment="1">
      <alignment vertical="center" wrapText="1"/>
    </xf>
    <xf numFmtId="178" fontId="10" fillId="4" borderId="21" xfId="0" applyNumberFormat="1" applyFont="1" applyFill="1" applyBorder="1" applyAlignment="1">
      <alignment vertical="center" wrapText="1"/>
    </xf>
    <xf numFmtId="165" fontId="10" fillId="4" borderId="21" xfId="1" applyFont="1" applyFill="1" applyBorder="1" applyAlignment="1">
      <alignment vertical="center"/>
    </xf>
    <xf numFmtId="168" fontId="10" fillId="4" borderId="21" xfId="19" applyNumberFormat="1" applyFont="1" applyFill="1" applyBorder="1" applyAlignment="1">
      <alignment vertical="center" wrapText="1"/>
    </xf>
    <xf numFmtId="168" fontId="10" fillId="4" borderId="21" xfId="19" applyNumberFormat="1" applyFont="1" applyFill="1" applyBorder="1" applyAlignment="1">
      <alignment vertical="center"/>
    </xf>
    <xf numFmtId="182" fontId="10" fillId="4" borderId="21" xfId="0" applyNumberFormat="1" applyFont="1" applyFill="1" applyBorder="1" applyAlignment="1">
      <alignment horizontal="center" vertical="center" wrapText="1"/>
    </xf>
    <xf numFmtId="3" fontId="10" fillId="4" borderId="21" xfId="0" applyNumberFormat="1" applyFont="1" applyFill="1" applyBorder="1" applyAlignment="1">
      <alignment vertical="center" wrapText="1"/>
    </xf>
    <xf numFmtId="184" fontId="10" fillId="4" borderId="21" xfId="0" applyNumberFormat="1" applyFont="1" applyFill="1" applyBorder="1" applyAlignment="1">
      <alignment horizontal="center" vertical="center" wrapText="1"/>
    </xf>
    <xf numFmtId="0" fontId="12" fillId="4" borderId="0" xfId="0" applyFont="1" applyFill="1" applyAlignment="1">
      <alignment horizontal="left"/>
    </xf>
    <xf numFmtId="0" fontId="12" fillId="4" borderId="0" xfId="0" applyFont="1" applyFill="1" applyAlignment="1">
      <alignment wrapText="1"/>
    </xf>
    <xf numFmtId="0" fontId="12" fillId="4" borderId="0" xfId="0" applyFont="1" applyFill="1" applyAlignment="1">
      <alignment horizontal="center"/>
    </xf>
    <xf numFmtId="0" fontId="10" fillId="4" borderId="0" xfId="0" applyFont="1" applyFill="1" applyAlignment="1">
      <alignment horizontal="center" vertical="center" wrapText="1"/>
    </xf>
    <xf numFmtId="168" fontId="10" fillId="4" borderId="0" xfId="0" applyNumberFormat="1" applyFont="1" applyFill="1" applyAlignment="1">
      <alignment horizontal="center" vertical="center" wrapText="1"/>
    </xf>
    <xf numFmtId="168" fontId="12" fillId="4" borderId="0" xfId="0" applyNumberFormat="1" applyFont="1" applyFill="1" applyAlignment="1">
      <alignment horizontal="center" vertical="center" wrapText="1"/>
    </xf>
    <xf numFmtId="168" fontId="11" fillId="4" borderId="0" xfId="0" applyNumberFormat="1" applyFont="1" applyFill="1" applyAlignment="1">
      <alignment horizontal="center" vertical="center" wrapText="1"/>
    </xf>
    <xf numFmtId="4" fontId="11" fillId="4" borderId="0" xfId="0" applyNumberFormat="1" applyFont="1" applyFill="1" applyAlignment="1">
      <alignment horizontal="center" vertical="center" wrapText="1"/>
    </xf>
    <xf numFmtId="14" fontId="10" fillId="4" borderId="1" xfId="0" quotePrefix="1" applyNumberFormat="1" applyFont="1" applyFill="1" applyBorder="1" applyAlignment="1">
      <alignment horizontal="center" vertical="center" wrapText="1"/>
    </xf>
    <xf numFmtId="37" fontId="10" fillId="7" borderId="1" xfId="0" applyNumberFormat="1" applyFont="1" applyFill="1" applyBorder="1" applyAlignment="1">
      <alignment horizontal="center" vertical="center" wrapText="1"/>
    </xf>
    <xf numFmtId="168" fontId="10" fillId="7" borderId="1" xfId="0" applyNumberFormat="1" applyFont="1" applyFill="1" applyBorder="1" applyAlignment="1">
      <alignment horizontal="center" vertical="center" wrapText="1"/>
    </xf>
    <xf numFmtId="168" fontId="10" fillId="7" borderId="1" xfId="0" applyNumberFormat="1" applyFont="1" applyFill="1" applyBorder="1" applyAlignment="1">
      <alignment horizontal="right" vertical="center" wrapText="1"/>
    </xf>
    <xf numFmtId="174" fontId="10" fillId="7" borderId="1" xfId="0" quotePrefix="1" applyNumberFormat="1" applyFont="1" applyFill="1" applyBorder="1" applyAlignment="1">
      <alignment horizontal="center" vertical="center" wrapText="1"/>
    </xf>
    <xf numFmtId="0" fontId="11" fillId="3" borderId="11" xfId="0" applyFont="1" applyFill="1" applyBorder="1" applyAlignment="1">
      <alignment horizontal="center" vertical="center" wrapText="1"/>
    </xf>
    <xf numFmtId="14" fontId="10" fillId="4" borderId="19" xfId="0" quotePrefix="1" applyNumberFormat="1"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170" fontId="10" fillId="3" borderId="1" xfId="0" applyNumberFormat="1" applyFont="1" applyFill="1" applyBorder="1" applyAlignment="1">
      <alignment horizontal="center" vertical="center" wrapText="1"/>
    </xf>
    <xf numFmtId="167" fontId="10" fillId="3" borderId="1" xfId="0" quotePrefix="1" applyNumberFormat="1" applyFont="1" applyFill="1" applyBorder="1" applyAlignment="1">
      <alignment horizontal="center" vertical="center" wrapText="1"/>
    </xf>
    <xf numFmtId="168" fontId="10" fillId="3" borderId="1" xfId="0" applyNumberFormat="1"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10" fillId="4" borderId="19" xfId="0" applyFont="1" applyFill="1" applyBorder="1" applyAlignment="1">
      <alignment horizontal="center" vertical="center" wrapText="1"/>
    </xf>
    <xf numFmtId="174" fontId="10" fillId="4" borderId="21" xfId="0" applyNumberFormat="1" applyFont="1" applyFill="1" applyBorder="1" applyAlignment="1">
      <alignment horizontal="center" vertical="center" wrapText="1"/>
    </xf>
    <xf numFmtId="0" fontId="10" fillId="4" borderId="24" xfId="0" applyFont="1" applyFill="1" applyBorder="1" applyAlignment="1">
      <alignment horizontal="center" vertical="center" wrapText="1"/>
    </xf>
    <xf numFmtId="0" fontId="10" fillId="4" borderId="23" xfId="0" applyFont="1" applyFill="1" applyBorder="1" applyAlignment="1">
      <alignment horizontal="center" vertical="center" wrapText="1"/>
    </xf>
    <xf numFmtId="3" fontId="10" fillId="7" borderId="15" xfId="0" applyNumberFormat="1" applyFont="1" applyFill="1" applyBorder="1" applyAlignment="1">
      <alignment horizontal="center" vertical="center" wrapText="1"/>
    </xf>
    <xf numFmtId="168" fontId="10" fillId="7" borderId="8" xfId="0" applyNumberFormat="1" applyFont="1" applyFill="1" applyBorder="1" applyAlignment="1">
      <alignment horizontal="center" vertical="center" wrapText="1"/>
    </xf>
    <xf numFmtId="0" fontId="10" fillId="4" borderId="15" xfId="0" applyFont="1" applyFill="1" applyBorder="1" applyAlignment="1">
      <alignment horizontal="center" vertical="center" wrapText="1"/>
    </xf>
    <xf numFmtId="168" fontId="10" fillId="3" borderId="8" xfId="0" applyNumberFormat="1" applyFont="1" applyFill="1" applyBorder="1" applyAlignment="1">
      <alignment horizontal="center" vertical="center" wrapText="1"/>
    </xf>
    <xf numFmtId="0" fontId="10" fillId="3" borderId="8" xfId="0" applyFont="1" applyFill="1" applyBorder="1" applyAlignment="1">
      <alignment horizontal="center" vertical="center" wrapText="1"/>
    </xf>
    <xf numFmtId="168" fontId="10" fillId="4" borderId="11" xfId="0" applyNumberFormat="1" applyFont="1" applyFill="1" applyBorder="1" applyAlignment="1">
      <alignment horizontal="center" vertical="center" wrapText="1"/>
    </xf>
    <xf numFmtId="0" fontId="10" fillId="3" borderId="16" xfId="0"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10" fillId="3" borderId="9"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shrinkToFit="1"/>
    </xf>
    <xf numFmtId="2" fontId="10" fillId="3" borderId="1" xfId="0" applyNumberFormat="1" applyFont="1" applyFill="1" applyBorder="1" applyAlignment="1">
      <alignment horizontal="center" vertical="center" wrapText="1"/>
    </xf>
    <xf numFmtId="169" fontId="10" fillId="4" borderId="9" xfId="0" applyNumberFormat="1" applyFont="1" applyFill="1" applyBorder="1" applyAlignment="1">
      <alignment horizontal="center" vertical="center" wrapText="1"/>
    </xf>
    <xf numFmtId="173" fontId="10" fillId="4" borderId="1" xfId="0" applyNumberFormat="1" applyFont="1" applyFill="1" applyBorder="1" applyAlignment="1">
      <alignment horizontal="center" vertical="center" wrapText="1"/>
    </xf>
    <xf numFmtId="168" fontId="10" fillId="4" borderId="4" xfId="0" applyNumberFormat="1" applyFont="1" applyFill="1" applyBorder="1" applyAlignment="1">
      <alignment horizontal="right" vertical="center" wrapText="1"/>
    </xf>
    <xf numFmtId="175" fontId="10" fillId="4" borderId="1" xfId="0" quotePrefix="1" applyNumberFormat="1" applyFont="1" applyFill="1" applyBorder="1" applyAlignment="1">
      <alignment horizontal="center" vertical="center" wrapText="1"/>
    </xf>
    <xf numFmtId="37" fontId="10" fillId="3" borderId="1" xfId="0" applyNumberFormat="1" applyFont="1" applyFill="1" applyBorder="1" applyAlignment="1">
      <alignment horizontal="center" vertical="center" wrapText="1"/>
    </xf>
    <xf numFmtId="0" fontId="12" fillId="4" borderId="0" xfId="0" applyFont="1" applyFill="1"/>
    <xf numFmtId="0" fontId="10" fillId="4" borderId="0" xfId="0" quotePrefix="1" applyFont="1" applyFill="1" applyAlignment="1">
      <alignment vertical="center"/>
    </xf>
    <xf numFmtId="0" fontId="10" fillId="4" borderId="0" xfId="0" quotePrefix="1" applyFont="1" applyFill="1" applyAlignment="1">
      <alignment horizontal="left" vertical="center" wrapText="1"/>
    </xf>
    <xf numFmtId="0" fontId="10" fillId="4" borderId="0" xfId="0" applyFont="1" applyFill="1" applyAlignment="1">
      <alignment horizontal="center"/>
    </xf>
    <xf numFmtId="37" fontId="12" fillId="2" borderId="1" xfId="0" applyNumberFormat="1" applyFont="1" applyFill="1" applyBorder="1" applyAlignment="1">
      <alignment horizontal="center" vertical="center" wrapText="1"/>
    </xf>
    <xf numFmtId="168" fontId="12" fillId="2" borderId="1" xfId="0" applyNumberFormat="1" applyFont="1" applyFill="1" applyBorder="1" applyAlignment="1">
      <alignment horizontal="center" vertical="center" wrapText="1"/>
    </xf>
    <xf numFmtId="168" fontId="12" fillId="2" borderId="1" xfId="0" applyNumberFormat="1" applyFont="1" applyFill="1" applyBorder="1" applyAlignment="1">
      <alignment horizontal="right" vertical="center" wrapText="1"/>
    </xf>
    <xf numFmtId="37" fontId="11" fillId="2" borderId="1" xfId="0" applyNumberFormat="1" applyFont="1" applyFill="1" applyBorder="1" applyAlignment="1">
      <alignment horizontal="center" vertical="center" wrapText="1"/>
    </xf>
    <xf numFmtId="37" fontId="11" fillId="2" borderId="8" xfId="0" applyNumberFormat="1" applyFont="1" applyFill="1" applyBorder="1" applyAlignment="1">
      <alignment horizontal="center" vertical="center" wrapText="1"/>
    </xf>
    <xf numFmtId="37" fontId="11" fillId="2" borderId="9" xfId="0" applyNumberFormat="1" applyFont="1" applyFill="1" applyBorder="1" applyAlignment="1">
      <alignment horizontal="center" vertical="center" wrapText="1"/>
    </xf>
    <xf numFmtId="0" fontId="10" fillId="2" borderId="21" xfId="0" applyFont="1" applyFill="1" applyBorder="1" applyAlignment="1">
      <alignment horizontal="center" vertical="center"/>
    </xf>
    <xf numFmtId="177" fontId="10" fillId="2" borderId="21" xfId="0" applyNumberFormat="1" applyFont="1" applyFill="1" applyBorder="1" applyAlignment="1">
      <alignment vertical="center"/>
    </xf>
    <xf numFmtId="0" fontId="10" fillId="2" borderId="21"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21" xfId="0" applyFont="1" applyFill="1" applyBorder="1" applyAlignment="1">
      <alignment vertical="center"/>
    </xf>
    <xf numFmtId="0" fontId="12" fillId="2" borderId="21" xfId="0" applyFont="1" applyFill="1" applyBorder="1" applyAlignment="1">
      <alignment horizontal="center" vertical="center"/>
    </xf>
    <xf numFmtId="178" fontId="10" fillId="2" borderId="21" xfId="0" applyNumberFormat="1" applyFont="1" applyFill="1" applyBorder="1" applyAlignment="1">
      <alignment horizontal="center" vertical="center" wrapText="1"/>
    </xf>
    <xf numFmtId="178" fontId="12" fillId="2" borderId="21" xfId="0" applyNumberFormat="1" applyFont="1" applyFill="1" applyBorder="1" applyAlignment="1">
      <alignment horizontal="left" vertical="center"/>
    </xf>
    <xf numFmtId="178" fontId="12" fillId="2" borderId="21" xfId="0" applyNumberFormat="1" applyFont="1" applyFill="1" applyBorder="1" applyAlignment="1">
      <alignment vertical="center"/>
    </xf>
    <xf numFmtId="178" fontId="12" fillId="2" borderId="21" xfId="0" applyNumberFormat="1" applyFont="1" applyFill="1" applyBorder="1" applyAlignment="1">
      <alignment horizontal="center" vertical="center"/>
    </xf>
    <xf numFmtId="178" fontId="12" fillId="2" borderId="21" xfId="0" applyNumberFormat="1" applyFont="1" applyFill="1" applyBorder="1" applyAlignment="1">
      <alignment horizontal="center" vertical="center" wrapText="1"/>
    </xf>
    <xf numFmtId="0" fontId="10" fillId="2" borderId="21" xfId="0" applyFont="1" applyFill="1" applyBorder="1" applyAlignment="1">
      <alignment vertical="center"/>
    </xf>
    <xf numFmtId="166" fontId="10" fillId="2" borderId="21" xfId="0" applyNumberFormat="1" applyFont="1" applyFill="1" applyBorder="1" applyAlignment="1">
      <alignment horizontal="center" vertical="center" wrapText="1"/>
    </xf>
    <xf numFmtId="37" fontId="12" fillId="2" borderId="21" xfId="0" applyNumberFormat="1" applyFont="1" applyFill="1" applyBorder="1" applyAlignment="1">
      <alignment horizontal="center" vertical="center" wrapText="1"/>
    </xf>
    <xf numFmtId="37" fontId="12" fillId="2" borderId="21" xfId="0" applyNumberFormat="1" applyFont="1" applyFill="1" applyBorder="1" applyAlignment="1">
      <alignment vertical="center" wrapText="1"/>
    </xf>
    <xf numFmtId="37" fontId="12" fillId="2" borderId="21" xfId="0" applyNumberFormat="1" applyFont="1" applyFill="1" applyBorder="1" applyAlignment="1">
      <alignment horizontal="left" vertical="center" wrapText="1"/>
    </xf>
    <xf numFmtId="37" fontId="11" fillId="2" borderId="21" xfId="0" applyNumberFormat="1" applyFont="1" applyFill="1" applyBorder="1" applyAlignment="1">
      <alignment horizontal="center" vertical="center" wrapText="1"/>
    </xf>
    <xf numFmtId="0" fontId="10" fillId="0" borderId="0" xfId="0" applyFont="1" applyAlignment="1">
      <alignment vertical="center" wrapText="1"/>
    </xf>
    <xf numFmtId="3" fontId="10" fillId="0" borderId="0" xfId="0" applyNumberFormat="1" applyFont="1" applyAlignment="1">
      <alignment horizontal="right" vertical="center" wrapText="1"/>
    </xf>
    <xf numFmtId="3" fontId="10" fillId="0" borderId="11" xfId="0" applyNumberFormat="1" applyFont="1" applyBorder="1" applyAlignment="1">
      <alignment horizontal="right" vertical="center" wrapText="1"/>
    </xf>
    <xf numFmtId="0" fontId="12" fillId="0" borderId="0" xfId="0" applyFont="1" applyAlignment="1">
      <alignment vertical="center" wrapText="1"/>
    </xf>
    <xf numFmtId="3" fontId="12" fillId="0" borderId="0" xfId="0" applyNumberFormat="1" applyFont="1" applyAlignment="1">
      <alignment horizontal="right" vertical="center" wrapText="1"/>
    </xf>
    <xf numFmtId="0" fontId="10" fillId="0" borderId="0" xfId="0" applyFont="1" applyAlignment="1">
      <alignment horizontal="left" vertical="center" wrapText="1"/>
    </xf>
    <xf numFmtId="4" fontId="10" fillId="0" borderId="0" xfId="0" applyNumberFormat="1" applyFont="1" applyAlignment="1">
      <alignment horizontal="right" vertical="center" wrapText="1"/>
    </xf>
    <xf numFmtId="3" fontId="10" fillId="0" borderId="21" xfId="0" applyNumberFormat="1" applyFont="1" applyBorder="1" applyAlignment="1">
      <alignment horizontal="center" vertical="center" wrapText="1"/>
    </xf>
    <xf numFmtId="166" fontId="11" fillId="0" borderId="21" xfId="0" applyNumberFormat="1" applyFont="1" applyBorder="1" applyAlignment="1">
      <alignment horizontal="center" vertical="center" wrapText="1"/>
    </xf>
    <xf numFmtId="3" fontId="11" fillId="0" borderId="21" xfId="0" applyNumberFormat="1" applyFont="1" applyBorder="1" applyAlignment="1">
      <alignment horizontal="center" vertical="center" wrapText="1"/>
    </xf>
    <xf numFmtId="0" fontId="12" fillId="0" borderId="0" xfId="0" applyFont="1" applyAlignment="1">
      <alignment horizontal="left"/>
    </xf>
    <xf numFmtId="0" fontId="10" fillId="0" borderId="0" xfId="0" applyFont="1"/>
    <xf numFmtId="0" fontId="10" fillId="0" borderId="0" xfId="0" applyFont="1" applyAlignment="1">
      <alignment horizontal="right" vertical="center" wrapText="1"/>
    </xf>
    <xf numFmtId="37" fontId="12" fillId="2" borderId="1" xfId="0" applyNumberFormat="1" applyFont="1" applyFill="1" applyBorder="1" applyAlignment="1">
      <alignment horizontal="left" vertical="center" wrapText="1"/>
    </xf>
    <xf numFmtId="0" fontId="10" fillId="7" borderId="1" xfId="0" applyFont="1" applyFill="1" applyBorder="1" applyAlignment="1">
      <alignment horizontal="left" vertical="center" wrapText="1"/>
    </xf>
    <xf numFmtId="178" fontId="12" fillId="2" borderId="21" xfId="0" applyNumberFormat="1" applyFont="1" applyFill="1" applyBorder="1" applyAlignment="1">
      <alignment horizontal="left" vertical="center" wrapText="1"/>
    </xf>
    <xf numFmtId="0" fontId="12" fillId="4" borderId="0" xfId="0" applyFont="1" applyFill="1" applyAlignment="1">
      <alignment horizontal="left" vertical="center" wrapText="1"/>
    </xf>
    <xf numFmtId="0" fontId="10" fillId="4" borderId="0" xfId="0" applyFont="1" applyFill="1" applyAlignment="1">
      <alignment horizontal="left"/>
    </xf>
    <xf numFmtId="0" fontId="12" fillId="8" borderId="21" xfId="0" applyFont="1" applyFill="1" applyBorder="1" applyAlignment="1">
      <alignment horizontal="center" vertical="center" wrapText="1"/>
    </xf>
    <xf numFmtId="0" fontId="12" fillId="8" borderId="21" xfId="0" applyFont="1" applyFill="1" applyBorder="1" applyAlignment="1">
      <alignment horizontal="left" vertical="center" wrapText="1"/>
    </xf>
    <xf numFmtId="4" fontId="10" fillId="8" borderId="21" xfId="0" applyNumberFormat="1" applyFont="1" applyFill="1" applyBorder="1" applyAlignment="1">
      <alignment horizontal="right" vertical="center" wrapText="1"/>
    </xf>
    <xf numFmtId="0" fontId="10" fillId="8" borderId="21" xfId="0" applyFont="1" applyFill="1" applyBorder="1" applyAlignment="1">
      <alignment vertical="center" wrapText="1"/>
    </xf>
    <xf numFmtId="0" fontId="10" fillId="8" borderId="21" xfId="0" applyFont="1" applyFill="1" applyBorder="1" applyAlignment="1">
      <alignment horizontal="right" vertical="center" wrapText="1"/>
    </xf>
    <xf numFmtId="3" fontId="10" fillId="8" borderId="21" xfId="0" applyNumberFormat="1" applyFont="1" applyFill="1" applyBorder="1" applyAlignment="1">
      <alignment horizontal="right" vertical="center" wrapText="1"/>
    </xf>
    <xf numFmtId="0" fontId="10" fillId="8" borderId="21" xfId="0" applyFont="1" applyFill="1" applyBorder="1" applyAlignment="1">
      <alignment horizontal="center" vertical="center" wrapText="1"/>
    </xf>
    <xf numFmtId="37" fontId="12" fillId="8" borderId="1" xfId="0" applyNumberFormat="1" applyFont="1" applyFill="1" applyBorder="1" applyAlignment="1">
      <alignment horizontal="center" vertical="center" wrapText="1"/>
    </xf>
    <xf numFmtId="4" fontId="12" fillId="8" borderId="1" xfId="0" applyNumberFormat="1" applyFont="1" applyFill="1" applyBorder="1" applyAlignment="1">
      <alignment horizontal="right" vertical="center" wrapText="1"/>
    </xf>
    <xf numFmtId="3" fontId="12" fillId="8" borderId="21" xfId="0" applyNumberFormat="1" applyFont="1" applyFill="1" applyBorder="1" applyAlignment="1">
      <alignment horizontal="center" vertical="center"/>
    </xf>
    <xf numFmtId="3" fontId="12" fillId="8" borderId="21" xfId="0" applyNumberFormat="1" applyFont="1" applyFill="1" applyBorder="1" applyAlignment="1">
      <alignment horizontal="left" vertical="center"/>
    </xf>
    <xf numFmtId="168" fontId="12" fillId="8" borderId="21" xfId="0" applyNumberFormat="1" applyFont="1" applyFill="1" applyBorder="1" applyAlignment="1">
      <alignment horizontal="right" vertical="center"/>
    </xf>
    <xf numFmtId="168" fontId="12" fillId="8" borderId="21" xfId="0" applyNumberFormat="1" applyFont="1" applyFill="1" applyBorder="1" applyAlignment="1">
      <alignment vertical="center"/>
    </xf>
    <xf numFmtId="41" fontId="10" fillId="8" borderId="21" xfId="0" applyNumberFormat="1" applyFont="1" applyFill="1" applyBorder="1" applyAlignment="1">
      <alignment horizontal="right" vertical="center"/>
    </xf>
    <xf numFmtId="3" fontId="11" fillId="8" borderId="21" xfId="0" applyNumberFormat="1" applyFont="1" applyFill="1" applyBorder="1" applyAlignment="1">
      <alignment horizontal="right" vertical="center" wrapText="1"/>
    </xf>
    <xf numFmtId="3" fontId="11" fillId="8" borderId="21" xfId="0" applyNumberFormat="1" applyFont="1" applyFill="1" applyBorder="1" applyAlignment="1">
      <alignment horizontal="center" vertical="center" wrapText="1"/>
    </xf>
    <xf numFmtId="3" fontId="10" fillId="8" borderId="21" xfId="0" applyNumberFormat="1" applyFont="1" applyFill="1" applyBorder="1" applyAlignment="1">
      <alignment horizontal="center" vertical="center"/>
    </xf>
    <xf numFmtId="3" fontId="10" fillId="8" borderId="21" xfId="0" applyNumberFormat="1" applyFont="1" applyFill="1" applyBorder="1" applyAlignment="1">
      <alignment horizontal="left" vertical="center"/>
    </xf>
    <xf numFmtId="168" fontId="10" fillId="8" borderId="21" xfId="0" applyNumberFormat="1" applyFont="1" applyFill="1" applyBorder="1" applyAlignment="1">
      <alignment horizontal="right" vertical="center"/>
    </xf>
    <xf numFmtId="168" fontId="10" fillId="8" borderId="21" xfId="0" applyNumberFormat="1" applyFont="1" applyFill="1" applyBorder="1" applyAlignment="1">
      <alignment vertical="center"/>
    </xf>
    <xf numFmtId="3" fontId="10" fillId="8" borderId="21" xfId="0" applyNumberFormat="1" applyFont="1" applyFill="1" applyBorder="1" applyAlignment="1">
      <alignment horizontal="right" vertical="center"/>
    </xf>
    <xf numFmtId="0" fontId="12" fillId="8" borderId="21" xfId="0" applyFont="1" applyFill="1" applyBorder="1" applyAlignment="1">
      <alignment horizontal="left" vertical="center"/>
    </xf>
    <xf numFmtId="0" fontId="10" fillId="8" borderId="21" xfId="0" applyFont="1" applyFill="1" applyBorder="1" applyAlignment="1">
      <alignment horizontal="left" vertical="center"/>
    </xf>
    <xf numFmtId="0" fontId="10" fillId="8" borderId="21" xfId="0" applyFont="1" applyFill="1" applyBorder="1" applyAlignment="1">
      <alignment horizontal="right" vertical="center"/>
    </xf>
    <xf numFmtId="0" fontId="12" fillId="8" borderId="21" xfId="0" applyFont="1" applyFill="1" applyBorder="1" applyAlignment="1">
      <alignment horizontal="right" vertical="center" wrapText="1"/>
    </xf>
    <xf numFmtId="0" fontId="12" fillId="8" borderId="21" xfId="0" applyFont="1" applyFill="1" applyBorder="1" applyAlignment="1">
      <alignment vertical="center" wrapText="1"/>
    </xf>
    <xf numFmtId="0" fontId="12" fillId="8" borderId="21" xfId="0" applyFont="1" applyFill="1" applyBorder="1" applyAlignment="1">
      <alignment horizontal="right" vertical="center"/>
    </xf>
    <xf numFmtId="166" fontId="12" fillId="8" borderId="21" xfId="0" applyNumberFormat="1" applyFont="1" applyFill="1" applyBorder="1" applyAlignment="1">
      <alignment horizontal="center" vertical="center" wrapText="1"/>
    </xf>
    <xf numFmtId="166" fontId="12" fillId="8" borderId="21" xfId="0" applyNumberFormat="1" applyFont="1" applyFill="1" applyBorder="1" applyAlignment="1">
      <alignment horizontal="left" vertical="center" wrapText="1"/>
    </xf>
    <xf numFmtId="166" fontId="11" fillId="8" borderId="21" xfId="0" applyNumberFormat="1" applyFont="1" applyFill="1" applyBorder="1" applyAlignment="1">
      <alignment horizontal="left" vertical="center" wrapText="1"/>
    </xf>
    <xf numFmtId="168" fontId="11" fillId="8" borderId="21" xfId="0" applyNumberFormat="1" applyFont="1" applyFill="1" applyBorder="1" applyAlignment="1">
      <alignment horizontal="right" vertical="center" wrapText="1"/>
    </xf>
    <xf numFmtId="166" fontId="11" fillId="8" borderId="21" xfId="0" applyNumberFormat="1" applyFont="1" applyFill="1" applyBorder="1" applyAlignment="1">
      <alignment vertical="center" wrapText="1"/>
    </xf>
    <xf numFmtId="166" fontId="11" fillId="8" borderId="21" xfId="0" applyNumberFormat="1" applyFont="1" applyFill="1" applyBorder="1" applyAlignment="1">
      <alignment horizontal="right" vertical="center" wrapText="1"/>
    </xf>
    <xf numFmtId="166" fontId="11" fillId="8" borderId="21" xfId="0" applyNumberFormat="1" applyFont="1" applyFill="1" applyBorder="1" applyAlignment="1">
      <alignment horizontal="center" vertical="center" wrapText="1"/>
    </xf>
    <xf numFmtId="0" fontId="10" fillId="8" borderId="21" xfId="0" applyFont="1" applyFill="1" applyBorder="1" applyAlignment="1">
      <alignment horizontal="left" vertical="center" wrapText="1"/>
    </xf>
    <xf numFmtId="168" fontId="10" fillId="8" borderId="21" xfId="0" applyNumberFormat="1" applyFont="1" applyFill="1" applyBorder="1" applyAlignment="1">
      <alignment horizontal="right" vertical="center" wrapText="1"/>
    </xf>
    <xf numFmtId="168" fontId="10" fillId="8" borderId="21" xfId="0" applyNumberFormat="1" applyFont="1" applyFill="1" applyBorder="1" applyAlignment="1">
      <alignment vertical="center" wrapText="1"/>
    </xf>
    <xf numFmtId="0" fontId="10" fillId="8" borderId="21" xfId="0" applyFont="1" applyFill="1" applyBorder="1" applyAlignment="1">
      <alignment vertical="center"/>
    </xf>
    <xf numFmtId="3" fontId="12" fillId="8" borderId="21" xfId="0" applyNumberFormat="1" applyFont="1" applyFill="1" applyBorder="1" applyAlignment="1">
      <alignment horizontal="right" vertical="center" wrapText="1"/>
    </xf>
    <xf numFmtId="168" fontId="12" fillId="8" borderId="21" xfId="0" applyNumberFormat="1" applyFont="1" applyFill="1" applyBorder="1" applyAlignment="1">
      <alignment vertical="center" wrapText="1"/>
    </xf>
    <xf numFmtId="1" fontId="12" fillId="8" borderId="21" xfId="0" applyNumberFormat="1" applyFont="1" applyFill="1" applyBorder="1" applyAlignment="1">
      <alignment vertical="center" wrapText="1"/>
    </xf>
    <xf numFmtId="37" fontId="12" fillId="8" borderId="21" xfId="0" applyNumberFormat="1" applyFont="1" applyFill="1" applyBorder="1" applyAlignment="1">
      <alignment horizontal="center" vertical="center"/>
    </xf>
    <xf numFmtId="167" fontId="10" fillId="8" borderId="21" xfId="0" applyNumberFormat="1" applyFont="1" applyFill="1" applyBorder="1" applyAlignment="1">
      <alignment horizontal="right" vertical="center"/>
    </xf>
    <xf numFmtId="0" fontId="12" fillId="8" borderId="21" xfId="0" applyFont="1" applyFill="1" applyBorder="1" applyAlignment="1">
      <alignment horizontal="center" vertical="center"/>
    </xf>
    <xf numFmtId="0" fontId="12" fillId="8" borderId="21" xfId="0" applyFont="1" applyFill="1" applyBorder="1" applyAlignment="1">
      <alignment vertical="center"/>
    </xf>
    <xf numFmtId="3" fontId="12" fillId="8" borderId="21" xfId="0" applyNumberFormat="1" applyFont="1" applyFill="1" applyBorder="1" applyAlignment="1">
      <alignment horizontal="right" vertical="center"/>
    </xf>
    <xf numFmtId="0" fontId="10" fillId="8" borderId="21" xfId="0" applyFont="1" applyFill="1" applyBorder="1" applyAlignment="1">
      <alignment horizontal="center" vertical="center"/>
    </xf>
    <xf numFmtId="176" fontId="10" fillId="4" borderId="21" xfId="6" applyNumberFormat="1" applyFont="1" applyFill="1" applyBorder="1" applyAlignment="1">
      <alignment horizontal="center" vertical="center" wrapText="1"/>
    </xf>
    <xf numFmtId="167" fontId="12" fillId="4" borderId="0" xfId="0" applyNumberFormat="1" applyFont="1" applyFill="1" applyAlignment="1">
      <alignment horizontal="center" vertical="center" wrapText="1"/>
    </xf>
    <xf numFmtId="167" fontId="10" fillId="4" borderId="0" xfId="0" applyNumberFormat="1" applyFont="1" applyFill="1" applyAlignment="1">
      <alignment horizontal="center" vertical="center" wrapText="1"/>
    </xf>
    <xf numFmtId="167" fontId="10" fillId="4" borderId="1" xfId="0" applyNumberFormat="1"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20" xfId="0" applyFont="1" applyFill="1" applyBorder="1" applyAlignment="1">
      <alignment horizontal="center" vertical="center" wrapText="1"/>
    </xf>
    <xf numFmtId="176" fontId="10" fillId="4" borderId="21" xfId="1" applyNumberFormat="1" applyFont="1" applyFill="1" applyBorder="1" applyAlignment="1">
      <alignment horizontal="center" vertical="center" wrapText="1"/>
    </xf>
    <xf numFmtId="176" fontId="10" fillId="4" borderId="22" xfId="1" applyNumberFormat="1" applyFont="1" applyFill="1" applyBorder="1" applyAlignment="1">
      <alignment horizontal="center" vertical="center" wrapText="1"/>
    </xf>
    <xf numFmtId="0" fontId="10" fillId="4" borderId="10" xfId="0" applyFont="1" applyFill="1" applyBorder="1" applyAlignment="1">
      <alignment horizontal="center" vertical="center" wrapText="1"/>
    </xf>
    <xf numFmtId="167" fontId="10" fillId="4" borderId="2" xfId="0" applyNumberFormat="1" applyFont="1" applyFill="1" applyBorder="1" applyAlignment="1">
      <alignment horizontal="center" vertical="center" wrapText="1"/>
    </xf>
    <xf numFmtId="167" fontId="10" fillId="4" borderId="17" xfId="0" applyNumberFormat="1" applyFont="1" applyFill="1" applyBorder="1" applyAlignment="1">
      <alignment horizontal="center" vertical="center" wrapText="1"/>
    </xf>
    <xf numFmtId="3" fontId="10" fillId="4" borderId="1" xfId="0" applyNumberFormat="1" applyFont="1" applyFill="1" applyBorder="1" applyAlignment="1">
      <alignment vertical="center"/>
    </xf>
    <xf numFmtId="0" fontId="10" fillId="4" borderId="1" xfId="0" applyFont="1" applyFill="1" applyBorder="1" applyAlignment="1">
      <alignment vertical="center"/>
    </xf>
    <xf numFmtId="0" fontId="10" fillId="4" borderId="1" xfId="0" applyFont="1" applyFill="1" applyBorder="1" applyAlignment="1">
      <alignment horizontal="center" vertical="center"/>
    </xf>
    <xf numFmtId="0" fontId="10" fillId="4" borderId="1" xfId="0" applyFont="1" applyFill="1" applyBorder="1" applyAlignment="1">
      <alignment vertical="center" wrapText="1"/>
    </xf>
    <xf numFmtId="0" fontId="12" fillId="4" borderId="0" xfId="0" applyFont="1" applyFill="1" applyAlignment="1">
      <alignment horizontal="center" vertical="center"/>
    </xf>
    <xf numFmtId="167" fontId="10" fillId="4" borderId="1" xfId="0" applyNumberFormat="1" applyFont="1" applyFill="1" applyBorder="1" applyAlignment="1">
      <alignment vertical="center"/>
    </xf>
    <xf numFmtId="0" fontId="10" fillId="4" borderId="0" xfId="0" applyFont="1" applyFill="1" applyAlignment="1">
      <alignment vertical="center"/>
    </xf>
    <xf numFmtId="0" fontId="31" fillId="4" borderId="0" xfId="0" applyFont="1" applyFill="1" applyAlignment="1">
      <alignment vertical="center"/>
    </xf>
    <xf numFmtId="0" fontId="11" fillId="4" borderId="0" xfId="0" applyFont="1" applyFill="1" applyAlignment="1">
      <alignment horizontal="center" vertical="center"/>
    </xf>
    <xf numFmtId="166" fontId="12" fillId="5" borderId="1" xfId="0" applyNumberFormat="1" applyFont="1" applyFill="1" applyBorder="1" applyAlignment="1">
      <alignment horizontal="center" vertical="center" wrapText="1"/>
    </xf>
    <xf numFmtId="166" fontId="11" fillId="5" borderId="1" xfId="0" applyNumberFormat="1" applyFont="1" applyFill="1" applyBorder="1" applyAlignment="1">
      <alignment horizontal="center" vertical="center" wrapText="1"/>
    </xf>
    <xf numFmtId="3" fontId="10" fillId="5" borderId="1" xfId="0" applyNumberFormat="1" applyFont="1" applyFill="1" applyBorder="1" applyAlignment="1">
      <alignment vertical="center"/>
    </xf>
    <xf numFmtId="0" fontId="10" fillId="5" borderId="1" xfId="0" applyFont="1" applyFill="1" applyBorder="1" applyAlignment="1">
      <alignment vertical="center"/>
    </xf>
    <xf numFmtId="0" fontId="10" fillId="5" borderId="1" xfId="0" applyFont="1" applyFill="1" applyBorder="1" applyAlignment="1">
      <alignment horizontal="center" vertical="center"/>
    </xf>
    <xf numFmtId="0" fontId="10" fillId="5" borderId="1" xfId="0" applyFont="1" applyFill="1" applyBorder="1" applyAlignment="1">
      <alignment vertical="center" wrapText="1"/>
    </xf>
    <xf numFmtId="0" fontId="12" fillId="5" borderId="1" xfId="0" applyFont="1" applyFill="1" applyBorder="1" applyAlignment="1">
      <alignment horizontal="center" vertical="center"/>
    </xf>
    <xf numFmtId="3" fontId="12" fillId="5" borderId="1" xfId="0" applyNumberFormat="1" applyFont="1" applyFill="1" applyBorder="1" applyAlignment="1">
      <alignment vertical="center"/>
    </xf>
    <xf numFmtId="0" fontId="12" fillId="5" borderId="1" xfId="0" applyFont="1" applyFill="1" applyBorder="1" applyAlignment="1">
      <alignment vertical="center"/>
    </xf>
    <xf numFmtId="0" fontId="12" fillId="5" borderId="1" xfId="0" applyFont="1" applyFill="1" applyBorder="1" applyAlignment="1">
      <alignment vertical="center" wrapText="1"/>
    </xf>
    <xf numFmtId="0" fontId="12" fillId="9" borderId="1" xfId="0" applyFont="1" applyFill="1" applyBorder="1" applyAlignment="1">
      <alignment vertical="center"/>
    </xf>
    <xf numFmtId="167" fontId="12" fillId="5" borderId="1" xfId="0" applyNumberFormat="1" applyFont="1" applyFill="1" applyBorder="1" applyAlignment="1">
      <alignment vertical="center"/>
    </xf>
    <xf numFmtId="0" fontId="10" fillId="4" borderId="0" xfId="0" applyFont="1" applyFill="1"/>
    <xf numFmtId="0" fontId="11" fillId="4" borderId="0" xfId="0" applyFont="1" applyFill="1" applyAlignment="1">
      <alignment horizontal="center" vertical="center" wrapText="1"/>
    </xf>
    <xf numFmtId="0" fontId="11" fillId="4" borderId="0" xfId="0" applyFont="1" applyFill="1" applyAlignment="1">
      <alignment horizontal="center"/>
    </xf>
    <xf numFmtId="0" fontId="10" fillId="4" borderId="7"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1" fillId="0" borderId="0" xfId="0" applyFont="1" applyAlignment="1">
      <alignment horizontal="center"/>
    </xf>
    <xf numFmtId="0" fontId="12" fillId="0" borderId="0" xfId="0" applyFont="1" applyAlignment="1">
      <alignment horizontal="center" vertical="center" wrapText="1"/>
    </xf>
    <xf numFmtId="0" fontId="10" fillId="4" borderId="0" xfId="0" applyFont="1" applyFill="1" applyAlignment="1">
      <alignment vertical="center" wrapText="1"/>
    </xf>
    <xf numFmtId="176" fontId="10" fillId="4" borderId="21" xfId="1" applyNumberFormat="1" applyFont="1" applyFill="1" applyBorder="1" applyAlignment="1">
      <alignment vertical="center" wrapText="1"/>
    </xf>
    <xf numFmtId="167" fontId="12" fillId="3" borderId="1" xfId="0" applyNumberFormat="1" applyFont="1" applyFill="1" applyBorder="1" applyAlignment="1">
      <alignment horizontal="center" vertical="center" wrapText="1"/>
    </xf>
    <xf numFmtId="166" fontId="10" fillId="0" borderId="21" xfId="0" applyNumberFormat="1" applyFont="1" applyBorder="1" applyAlignment="1">
      <alignment horizontal="center" vertical="center" wrapText="1"/>
    </xf>
    <xf numFmtId="170" fontId="10" fillId="0" borderId="21" xfId="0" applyNumberFormat="1" applyFont="1" applyBorder="1" applyAlignment="1">
      <alignment horizontal="right" vertical="center" wrapText="1"/>
    </xf>
    <xf numFmtId="37" fontId="10" fillId="0" borderId="21" xfId="0" applyNumberFormat="1" applyFont="1" applyBorder="1" applyAlignment="1">
      <alignment horizontal="right" vertical="center" wrapText="1"/>
    </xf>
    <xf numFmtId="0" fontId="10" fillId="0" borderId="1" xfId="0" applyFont="1" applyBorder="1" applyAlignment="1">
      <alignment horizontal="center" vertical="center" wrapText="1"/>
    </xf>
    <xf numFmtId="0" fontId="10" fillId="0" borderId="21" xfId="0" applyFont="1" applyBorder="1" applyAlignment="1">
      <alignment horizontal="left" vertical="center" wrapText="1"/>
    </xf>
    <xf numFmtId="4" fontId="10" fillId="0" borderId="21" xfId="0" applyNumberFormat="1" applyFont="1" applyBorder="1" applyAlignment="1">
      <alignment horizontal="right" vertical="center" wrapText="1"/>
    </xf>
    <xf numFmtId="0" fontId="10" fillId="0" borderId="21" xfId="0" applyFont="1" applyBorder="1" applyAlignment="1">
      <alignment vertical="center" wrapText="1"/>
    </xf>
    <xf numFmtId="3" fontId="10" fillId="0" borderId="21" xfId="0" applyNumberFormat="1" applyFont="1" applyBorder="1" applyAlignment="1">
      <alignment horizontal="right" vertical="center" wrapText="1"/>
    </xf>
    <xf numFmtId="4" fontId="10" fillId="0" borderId="21" xfId="0" applyNumberFormat="1" applyFont="1" applyBorder="1" applyAlignment="1">
      <alignment vertical="center" wrapText="1"/>
    </xf>
    <xf numFmtId="3" fontId="10" fillId="0" borderId="1" xfId="0" applyNumberFormat="1" applyFont="1" applyBorder="1" applyAlignment="1">
      <alignment horizontal="center" vertical="center" wrapText="1"/>
    </xf>
    <xf numFmtId="0" fontId="10" fillId="0" borderId="21" xfId="9" applyFont="1" applyBorder="1" applyAlignment="1">
      <alignment horizontal="center" vertical="center" wrapText="1"/>
    </xf>
    <xf numFmtId="0" fontId="10" fillId="0" borderId="1" xfId="0" applyFont="1" applyBorder="1" applyAlignment="1">
      <alignment horizontal="center" vertical="center"/>
    </xf>
    <xf numFmtId="171" fontId="10" fillId="0" borderId="21" xfId="7" applyNumberFormat="1" applyFont="1" applyBorder="1" applyAlignment="1">
      <alignment horizontal="left" vertical="center" wrapText="1"/>
    </xf>
    <xf numFmtId="4" fontId="10" fillId="0" borderId="21" xfId="1" applyNumberFormat="1" applyFont="1" applyFill="1" applyBorder="1" applyAlignment="1">
      <alignment horizontal="right" vertical="center" wrapText="1"/>
    </xf>
    <xf numFmtId="167" fontId="10" fillId="0" borderId="21" xfId="1" applyNumberFormat="1" applyFont="1" applyFill="1" applyBorder="1" applyAlignment="1">
      <alignment vertical="center" wrapText="1"/>
    </xf>
    <xf numFmtId="3" fontId="10" fillId="0" borderId="21" xfId="6" applyNumberFormat="1" applyFont="1" applyFill="1" applyBorder="1" applyAlignment="1">
      <alignment horizontal="right" vertical="center" wrapText="1"/>
    </xf>
    <xf numFmtId="4" fontId="10" fillId="0" borderId="21" xfId="6" applyNumberFormat="1" applyFont="1" applyFill="1" applyBorder="1" applyAlignment="1">
      <alignment horizontal="right" vertical="center" wrapText="1"/>
    </xf>
    <xf numFmtId="0" fontId="10" fillId="0" borderId="21" xfId="8" applyFont="1" applyBorder="1" applyAlignment="1">
      <alignment horizontal="left" vertical="center" wrapText="1"/>
    </xf>
    <xf numFmtId="3" fontId="10" fillId="0" borderId="21" xfId="2" applyNumberFormat="1" applyFont="1" applyFill="1" applyBorder="1" applyAlignment="1">
      <alignment horizontal="right" vertical="center" wrapText="1"/>
    </xf>
    <xf numFmtId="0" fontId="10" fillId="0" borderId="21" xfId="0" applyFont="1" applyBorder="1" applyAlignment="1">
      <alignment horizontal="right" vertical="center" wrapText="1"/>
    </xf>
    <xf numFmtId="0" fontId="10" fillId="0" borderId="1" xfId="0" applyFont="1" applyBorder="1" applyAlignment="1">
      <alignment horizontal="left" vertical="center" wrapText="1"/>
    </xf>
    <xf numFmtId="0" fontId="10" fillId="0" borderId="5" xfId="0" applyFont="1" applyBorder="1" applyAlignment="1">
      <alignment horizontal="center" vertical="center" wrapText="1"/>
    </xf>
    <xf numFmtId="37" fontId="10" fillId="0" borderId="1" xfId="0" applyNumberFormat="1" applyFont="1" applyBorder="1" applyAlignment="1">
      <alignment horizontal="center" vertical="center" wrapText="1"/>
    </xf>
    <xf numFmtId="3" fontId="10" fillId="0" borderId="21" xfId="0" applyNumberFormat="1" applyFont="1" applyBorder="1" applyAlignment="1">
      <alignment horizontal="center" vertical="center"/>
    </xf>
    <xf numFmtId="166" fontId="10" fillId="0" borderId="21" xfId="0" applyNumberFormat="1" applyFont="1" applyBorder="1" applyAlignment="1">
      <alignment horizontal="left" vertical="center" wrapText="1"/>
    </xf>
    <xf numFmtId="168" fontId="10" fillId="0" borderId="21" xfId="0" applyNumberFormat="1" applyFont="1" applyBorder="1" applyAlignment="1">
      <alignment horizontal="right" vertical="center"/>
    </xf>
    <xf numFmtId="168" fontId="10" fillId="0" borderId="21" xfId="0" applyNumberFormat="1" applyFont="1" applyBorder="1" applyAlignment="1">
      <alignment vertical="center"/>
    </xf>
    <xf numFmtId="41" fontId="10" fillId="0" borderId="21" xfId="0" applyNumberFormat="1" applyFont="1" applyBorder="1" applyAlignment="1">
      <alignment horizontal="right" vertical="center"/>
    </xf>
    <xf numFmtId="3" fontId="10" fillId="0" borderId="21" xfId="0" applyNumberFormat="1" applyFont="1" applyBorder="1" applyAlignment="1">
      <alignment horizontal="right" vertical="center"/>
    </xf>
    <xf numFmtId="168" fontId="10" fillId="0" borderId="21" xfId="0" applyNumberFormat="1" applyFont="1" applyBorder="1" applyAlignment="1">
      <alignment horizontal="right" vertical="center" wrapText="1"/>
    </xf>
    <xf numFmtId="168" fontId="10" fillId="0" borderId="21" xfId="0" applyNumberFormat="1" applyFont="1" applyBorder="1" applyAlignment="1">
      <alignment vertical="center" wrapText="1"/>
    </xf>
    <xf numFmtId="0" fontId="10" fillId="0" borderId="21" xfId="0" applyFont="1" applyBorder="1" applyAlignment="1">
      <alignment horizontal="center" vertical="center"/>
    </xf>
    <xf numFmtId="168" fontId="10" fillId="0" borderId="21" xfId="1" applyNumberFormat="1" applyFont="1" applyFill="1" applyBorder="1" applyAlignment="1">
      <alignment horizontal="right" vertical="center"/>
    </xf>
    <xf numFmtId="177" fontId="10" fillId="0" borderId="21" xfId="0" applyNumberFormat="1" applyFont="1" applyBorder="1" applyAlignment="1">
      <alignment horizontal="right" vertical="center"/>
    </xf>
    <xf numFmtId="177" fontId="10" fillId="0" borderId="21" xfId="0" applyNumberFormat="1" applyFont="1" applyBorder="1" applyAlignment="1">
      <alignment vertical="center"/>
    </xf>
    <xf numFmtId="177" fontId="10" fillId="0" borderId="21" xfId="0" applyNumberFormat="1" applyFont="1" applyBorder="1" applyAlignment="1">
      <alignment horizontal="right" vertical="center" wrapText="1"/>
    </xf>
    <xf numFmtId="177" fontId="10" fillId="0" borderId="21" xfId="0" applyNumberFormat="1" applyFont="1" applyBorder="1" applyAlignment="1">
      <alignment vertical="center" wrapText="1"/>
    </xf>
    <xf numFmtId="0" fontId="10" fillId="0" borderId="21" xfId="0" applyFont="1" applyBorder="1" applyAlignment="1">
      <alignment vertical="center"/>
    </xf>
    <xf numFmtId="168" fontId="10" fillId="0" borderId="21" xfId="6" applyNumberFormat="1" applyFont="1" applyFill="1" applyBorder="1" applyAlignment="1">
      <alignment horizontal="right" vertical="center"/>
    </xf>
    <xf numFmtId="168" fontId="10" fillId="0" borderId="21" xfId="6" applyNumberFormat="1" applyFont="1" applyFill="1" applyBorder="1" applyAlignment="1">
      <alignment vertical="center"/>
    </xf>
    <xf numFmtId="181" fontId="10" fillId="0" borderId="21" xfId="0" applyNumberFormat="1" applyFont="1" applyBorder="1" applyAlignment="1">
      <alignment vertical="center" wrapText="1"/>
    </xf>
    <xf numFmtId="0" fontId="10" fillId="0" borderId="21" xfId="0" applyFont="1" applyBorder="1" applyAlignment="1">
      <alignment horizontal="right" vertical="center"/>
    </xf>
    <xf numFmtId="0" fontId="10" fillId="0" borderId="21" xfId="14" applyFont="1" applyBorder="1" applyAlignment="1">
      <alignment horizontal="left" vertical="center" wrapText="1"/>
    </xf>
    <xf numFmtId="168" fontId="10" fillId="0" borderId="21" xfId="22" applyNumberFormat="1" applyFont="1" applyFill="1" applyBorder="1" applyAlignment="1">
      <alignment vertical="center" wrapText="1"/>
    </xf>
    <xf numFmtId="0" fontId="10" fillId="0" borderId="21" xfId="9" applyFont="1" applyBorder="1" applyAlignment="1">
      <alignment horizontal="left" vertical="center" wrapText="1"/>
    </xf>
    <xf numFmtId="0" fontId="10" fillId="0" borderId="21" xfId="14" quotePrefix="1" applyFont="1" applyBorder="1" applyAlignment="1">
      <alignment horizontal="left" vertical="center" wrapText="1"/>
    </xf>
    <xf numFmtId="167" fontId="10" fillId="0" borderId="21" xfId="0" applyNumberFormat="1" applyFont="1" applyBorder="1" applyAlignment="1">
      <alignment horizontal="right" vertical="center" wrapText="1"/>
    </xf>
    <xf numFmtId="167" fontId="10" fillId="0" borderId="21" xfId="0" applyNumberFormat="1" applyFont="1" applyBorder="1" applyAlignment="1">
      <alignment vertical="center" wrapText="1"/>
    </xf>
    <xf numFmtId="3" fontId="10" fillId="0" borderId="21" xfId="4" applyNumberFormat="1" applyFont="1" applyBorder="1" applyAlignment="1">
      <alignment horizontal="left" vertical="center" wrapText="1"/>
    </xf>
    <xf numFmtId="168" fontId="10" fillId="0" borderId="21" xfId="14" applyNumberFormat="1" applyFont="1" applyBorder="1" applyAlignment="1">
      <alignment horizontal="right" vertical="center"/>
    </xf>
    <xf numFmtId="168" fontId="10" fillId="0" borderId="21" xfId="14" applyNumberFormat="1" applyFont="1" applyBorder="1" applyAlignment="1">
      <alignment vertical="center" wrapText="1"/>
    </xf>
    <xf numFmtId="0" fontId="10" fillId="0" borderId="21" xfId="17" applyFont="1" applyBorder="1" applyAlignment="1">
      <alignment horizontal="left" vertical="center" wrapText="1"/>
    </xf>
    <xf numFmtId="168" fontId="10" fillId="0" borderId="21" xfId="14" applyNumberFormat="1" applyFont="1" applyBorder="1" applyAlignment="1">
      <alignment horizontal="right" vertical="center" wrapText="1"/>
    </xf>
    <xf numFmtId="168" fontId="10" fillId="0" borderId="21" xfId="17" applyNumberFormat="1" applyFont="1" applyBorder="1" applyAlignment="1">
      <alignment vertical="center" wrapText="1"/>
    </xf>
    <xf numFmtId="168" fontId="10" fillId="0" borderId="21" xfId="14" applyNumberFormat="1" applyFont="1" applyBorder="1" applyAlignment="1">
      <alignment vertical="center"/>
    </xf>
    <xf numFmtId="3" fontId="10" fillId="0" borderId="21" xfId="14" applyNumberFormat="1" applyFont="1" applyBorder="1" applyAlignment="1">
      <alignment vertical="center"/>
    </xf>
    <xf numFmtId="41" fontId="10" fillId="0" borderId="21" xfId="0" applyNumberFormat="1" applyFont="1" applyBorder="1" applyAlignment="1">
      <alignment horizontal="right" vertical="center" wrapText="1"/>
    </xf>
    <xf numFmtId="167" fontId="10" fillId="0" borderId="21" xfId="1" applyNumberFormat="1" applyFont="1" applyFill="1" applyBorder="1" applyAlignment="1">
      <alignment vertical="center"/>
    </xf>
    <xf numFmtId="3" fontId="10" fillId="0" borderId="21" xfId="0" applyNumberFormat="1" applyFont="1" applyBorder="1" applyAlignment="1">
      <alignment vertical="center" wrapText="1"/>
    </xf>
    <xf numFmtId="167" fontId="10" fillId="0" borderId="21" xfId="13" applyNumberFormat="1" applyFont="1" applyFill="1" applyBorder="1" applyAlignment="1">
      <alignment horizontal="right" vertical="center"/>
    </xf>
    <xf numFmtId="185" fontId="10" fillId="0" borderId="21" xfId="1" applyNumberFormat="1" applyFont="1" applyFill="1" applyBorder="1" applyAlignment="1">
      <alignment horizontal="right" vertical="center" wrapText="1"/>
    </xf>
    <xf numFmtId="167" fontId="10" fillId="0" borderId="21" xfId="1" applyNumberFormat="1" applyFont="1" applyFill="1" applyBorder="1" applyAlignment="1">
      <alignment horizontal="right" vertical="center"/>
    </xf>
    <xf numFmtId="167" fontId="10" fillId="0" borderId="21" xfId="1" quotePrefix="1" applyNumberFormat="1" applyFont="1" applyFill="1" applyBorder="1" applyAlignment="1">
      <alignment horizontal="right" vertical="center"/>
    </xf>
    <xf numFmtId="186" fontId="10" fillId="0" borderId="21" xfId="0" applyNumberFormat="1" applyFont="1" applyBorder="1" applyAlignment="1">
      <alignment horizontal="right" vertical="center" shrinkToFit="1"/>
    </xf>
    <xf numFmtId="167" fontId="10" fillId="0" borderId="21" xfId="13" applyNumberFormat="1" applyFont="1" applyFill="1" applyBorder="1" applyAlignment="1">
      <alignment horizontal="right" vertical="center" wrapText="1"/>
    </xf>
    <xf numFmtId="168" fontId="10" fillId="0" borderId="21" xfId="1" applyNumberFormat="1" applyFont="1" applyFill="1" applyBorder="1" applyAlignment="1">
      <alignment vertical="center"/>
    </xf>
    <xf numFmtId="4" fontId="10" fillId="0" borderId="21" xfId="0" applyNumberFormat="1" applyFont="1" applyBorder="1" applyAlignment="1">
      <alignment horizontal="right" vertical="center"/>
    </xf>
    <xf numFmtId="164" fontId="10" fillId="0" borderId="21" xfId="2" applyFont="1" applyFill="1" applyBorder="1" applyAlignment="1">
      <alignment horizontal="right" vertical="center" wrapText="1"/>
    </xf>
    <xf numFmtId="166" fontId="10" fillId="0" borderId="21" xfId="0" applyNumberFormat="1" applyFont="1" applyBorder="1" applyAlignment="1">
      <alignment vertical="center" wrapText="1"/>
    </xf>
    <xf numFmtId="166" fontId="10" fillId="0" borderId="21" xfId="0" applyNumberFormat="1" applyFont="1" applyBorder="1" applyAlignment="1">
      <alignment horizontal="right" vertical="center" wrapText="1"/>
    </xf>
    <xf numFmtId="167" fontId="10" fillId="0" borderId="21" xfId="21" applyNumberFormat="1" applyFont="1" applyFill="1" applyBorder="1" applyAlignment="1">
      <alignment horizontal="left" vertical="center" wrapText="1"/>
    </xf>
    <xf numFmtId="168" fontId="10" fillId="0" borderId="21" xfId="4" applyNumberFormat="1" applyFont="1" applyBorder="1" applyAlignment="1">
      <alignment horizontal="right" vertical="center" wrapText="1"/>
    </xf>
    <xf numFmtId="168" fontId="10" fillId="0" borderId="21" xfId="1" applyNumberFormat="1" applyFont="1" applyFill="1" applyBorder="1" applyAlignment="1">
      <alignment horizontal="right" vertical="center" wrapText="1"/>
    </xf>
    <xf numFmtId="0" fontId="11" fillId="0" borderId="21" xfId="0" applyFont="1" applyBorder="1" applyAlignment="1">
      <alignment horizontal="right" vertical="center" wrapText="1"/>
    </xf>
    <xf numFmtId="170" fontId="10" fillId="0" borderId="21" xfId="21" applyNumberFormat="1" applyFont="1" applyFill="1" applyBorder="1" applyAlignment="1">
      <alignment horizontal="right" vertical="center" wrapText="1"/>
    </xf>
    <xf numFmtId="176" fontId="10" fillId="0" borderId="21" xfId="1" applyNumberFormat="1" applyFont="1" applyFill="1" applyBorder="1" applyAlignment="1">
      <alignment horizontal="right" vertical="center" wrapText="1"/>
    </xf>
    <xf numFmtId="176" fontId="10" fillId="0" borderId="21" xfId="1" applyNumberFormat="1" applyFont="1" applyFill="1" applyBorder="1" applyAlignment="1">
      <alignment horizontal="right" vertical="center"/>
    </xf>
    <xf numFmtId="165" fontId="10" fillId="0" borderId="21" xfId="1" applyFont="1" applyFill="1" applyBorder="1" applyAlignment="1">
      <alignment horizontal="right" vertical="center"/>
    </xf>
    <xf numFmtId="165" fontId="10" fillId="0" borderId="21" xfId="1" applyFont="1" applyFill="1" applyBorder="1" applyAlignment="1">
      <alignment vertical="center"/>
    </xf>
    <xf numFmtId="185" fontId="10" fillId="0" borderId="21" xfId="0" applyNumberFormat="1" applyFont="1" applyBorder="1" applyAlignment="1">
      <alignment horizontal="right" vertical="center" wrapText="1"/>
    </xf>
    <xf numFmtId="185" fontId="10" fillId="0" borderId="21" xfId="0" applyNumberFormat="1" applyFont="1" applyBorder="1" applyAlignment="1">
      <alignment horizontal="right" vertical="center"/>
    </xf>
    <xf numFmtId="0" fontId="10" fillId="0" borderId="21" xfId="19" applyFont="1" applyBorder="1" applyAlignment="1">
      <alignment horizontal="left" vertical="center" wrapText="1"/>
    </xf>
    <xf numFmtId="168" fontId="10" fillId="0" borderId="21" xfId="19" applyNumberFormat="1" applyFont="1" applyBorder="1" applyAlignment="1">
      <alignment horizontal="right" vertical="center" wrapText="1"/>
    </xf>
    <xf numFmtId="181" fontId="10" fillId="0" borderId="21" xfId="0" applyNumberFormat="1" applyFont="1" applyBorder="1" applyAlignment="1">
      <alignment horizontal="right" vertical="center" wrapText="1"/>
    </xf>
    <xf numFmtId="168" fontId="10" fillId="0" borderId="21" xfId="19" applyNumberFormat="1" applyFont="1" applyBorder="1" applyAlignment="1">
      <alignment vertical="center" wrapText="1"/>
    </xf>
    <xf numFmtId="3" fontId="10" fillId="0" borderId="21" xfId="0" applyNumberFormat="1" applyFont="1" applyBorder="1" applyAlignment="1">
      <alignment horizontal="left" vertical="center" wrapText="1"/>
    </xf>
    <xf numFmtId="4" fontId="10" fillId="0" borderId="21" xfId="0" applyNumberFormat="1" applyFont="1" applyBorder="1" applyAlignment="1">
      <alignment horizontal="left" vertical="center" wrapText="1"/>
    </xf>
    <xf numFmtId="37" fontId="10" fillId="0" borderId="21" xfId="0" applyNumberFormat="1" applyFont="1" applyBorder="1" applyAlignment="1">
      <alignment horizontal="center" vertical="center"/>
    </xf>
    <xf numFmtId="3" fontId="10" fillId="0" borderId="21" xfId="0" applyNumberFormat="1" applyFont="1" applyBorder="1" applyAlignment="1">
      <alignment vertical="center"/>
    </xf>
    <xf numFmtId="167" fontId="11" fillId="0" borderId="21" xfId="0" applyNumberFormat="1" applyFont="1" applyBorder="1" applyAlignment="1">
      <alignment vertical="center" wrapText="1"/>
    </xf>
    <xf numFmtId="0" fontId="10" fillId="0" borderId="21" xfId="0" applyFont="1" applyBorder="1" applyAlignment="1">
      <alignment horizontal="left" vertical="center"/>
    </xf>
    <xf numFmtId="167" fontId="10" fillId="0" borderId="21" xfId="0" applyNumberFormat="1" applyFont="1" applyBorder="1" applyAlignment="1">
      <alignment vertical="center"/>
    </xf>
    <xf numFmtId="166" fontId="10" fillId="4" borderId="1" xfId="0" applyNumberFormat="1" applyFont="1" applyFill="1" applyBorder="1" applyAlignment="1">
      <alignment vertical="center" wrapText="1"/>
    </xf>
    <xf numFmtId="3" fontId="10" fillId="4" borderId="1" xfId="0" applyNumberFormat="1" applyFont="1" applyFill="1" applyBorder="1" applyAlignment="1">
      <alignment vertical="center" wrapText="1"/>
    </xf>
    <xf numFmtId="0" fontId="10" fillId="7" borderId="21" xfId="0" applyFont="1" applyFill="1" applyBorder="1" applyAlignment="1">
      <alignment horizontal="center" vertical="center" wrapText="1"/>
    </xf>
    <xf numFmtId="0" fontId="10" fillId="4" borderId="21" xfId="19" applyFont="1" applyFill="1" applyBorder="1" applyAlignment="1">
      <alignment horizontal="center" vertical="center" wrapText="1"/>
    </xf>
    <xf numFmtId="179" fontId="10" fillId="2" borderId="21" xfId="1" applyNumberFormat="1" applyFont="1" applyFill="1" applyBorder="1" applyAlignment="1">
      <alignment horizontal="center" vertical="center" wrapText="1"/>
    </xf>
    <xf numFmtId="0" fontId="12" fillId="5" borderId="21" xfId="20" applyFont="1" applyFill="1" applyBorder="1" applyAlignment="1">
      <alignment horizontal="center" vertical="center" wrapText="1"/>
    </xf>
    <xf numFmtId="168" fontId="12" fillId="5" borderId="21" xfId="0" applyNumberFormat="1" applyFont="1" applyFill="1" applyBorder="1" applyAlignment="1">
      <alignment horizontal="center" vertical="center"/>
    </xf>
    <xf numFmtId="3" fontId="10" fillId="4" borderId="1" xfId="0" applyNumberFormat="1" applyFont="1" applyFill="1" applyBorder="1" applyAlignment="1">
      <alignment horizontal="center"/>
    </xf>
    <xf numFmtId="0" fontId="10" fillId="4" borderId="1" xfId="0" applyFont="1" applyFill="1" applyBorder="1" applyAlignment="1">
      <alignment horizontal="center"/>
    </xf>
    <xf numFmtId="0" fontId="10" fillId="4" borderId="21" xfId="15" applyFont="1" applyFill="1" applyBorder="1" applyAlignment="1">
      <alignment horizontal="center" vertical="center" wrapText="1"/>
    </xf>
    <xf numFmtId="167" fontId="10" fillId="4" borderId="21" xfId="21" quotePrefix="1" applyNumberFormat="1" applyFont="1" applyFill="1" applyBorder="1" applyAlignment="1">
      <alignment horizontal="center" vertical="center" wrapText="1"/>
    </xf>
    <xf numFmtId="37" fontId="10" fillId="7" borderId="1" xfId="0" applyNumberFormat="1" applyFont="1" applyFill="1" applyBorder="1" applyAlignment="1">
      <alignment horizontal="left" vertical="center" wrapText="1"/>
    </xf>
    <xf numFmtId="3" fontId="10" fillId="7" borderId="1" xfId="0" applyNumberFormat="1" applyFont="1" applyFill="1" applyBorder="1" applyAlignment="1">
      <alignment horizontal="left" vertical="center" wrapText="1"/>
    </xf>
    <xf numFmtId="3" fontId="10" fillId="7" borderId="15" xfId="0" applyNumberFormat="1" applyFont="1" applyFill="1" applyBorder="1" applyAlignment="1">
      <alignment horizontal="left" vertical="center" wrapText="1"/>
    </xf>
    <xf numFmtId="49" fontId="10" fillId="4" borderId="15" xfId="0" applyNumberFormat="1" applyFont="1" applyFill="1" applyBorder="1" applyAlignment="1">
      <alignment horizontal="left" vertical="center" wrapText="1"/>
    </xf>
    <xf numFmtId="2" fontId="10" fillId="4" borderId="9" xfId="0" applyNumberFormat="1" applyFont="1" applyFill="1" applyBorder="1" applyAlignment="1">
      <alignment horizontal="left" vertical="center" wrapText="1"/>
    </xf>
    <xf numFmtId="49" fontId="10" fillId="3" borderId="1" xfId="0" applyNumberFormat="1" applyFont="1" applyFill="1" applyBorder="1" applyAlignment="1">
      <alignment horizontal="left" vertical="center" wrapText="1"/>
    </xf>
    <xf numFmtId="166" fontId="12" fillId="5" borderId="1" xfId="0" applyNumberFormat="1" applyFont="1" applyFill="1" applyBorder="1" applyAlignment="1">
      <alignment vertical="center" wrapText="1"/>
    </xf>
    <xf numFmtId="0" fontId="10" fillId="4" borderId="0" xfId="0" quotePrefix="1" applyFont="1" applyFill="1" applyAlignment="1">
      <alignment vertical="center" wrapText="1"/>
    </xf>
    <xf numFmtId="176" fontId="10" fillId="4" borderId="21" xfId="6" applyNumberFormat="1" applyFont="1" applyFill="1" applyBorder="1" applyAlignment="1">
      <alignment vertical="center" wrapText="1"/>
    </xf>
    <xf numFmtId="166" fontId="10" fillId="10" borderId="21" xfId="0" applyNumberFormat="1" applyFont="1" applyFill="1" applyBorder="1" applyAlignment="1">
      <alignment horizontal="center" vertical="center" wrapText="1"/>
    </xf>
    <xf numFmtId="0" fontId="10" fillId="10" borderId="21" xfId="0" applyFont="1" applyFill="1" applyBorder="1" applyAlignment="1">
      <alignment horizontal="center" vertical="center" wrapText="1"/>
    </xf>
    <xf numFmtId="0" fontId="10" fillId="10" borderId="21" xfId="0" applyFont="1" applyFill="1" applyBorder="1" applyAlignment="1">
      <alignment horizontal="left" vertical="center" wrapText="1"/>
    </xf>
    <xf numFmtId="167" fontId="10" fillId="10" borderId="21" xfId="0" applyNumberFormat="1" applyFont="1" applyFill="1" applyBorder="1" applyAlignment="1">
      <alignment horizontal="right" vertical="center" wrapText="1"/>
    </xf>
    <xf numFmtId="3" fontId="10" fillId="10" borderId="1" xfId="0" applyNumberFormat="1" applyFont="1" applyFill="1" applyBorder="1" applyAlignment="1">
      <alignment horizontal="center" vertical="center" wrapText="1"/>
    </xf>
    <xf numFmtId="49" fontId="10" fillId="10" borderId="1" xfId="0" applyNumberFormat="1" applyFont="1" applyFill="1" applyBorder="1" applyAlignment="1">
      <alignment horizontal="center" vertical="center" wrapText="1"/>
    </xf>
    <xf numFmtId="0" fontId="10" fillId="10" borderId="0" xfId="0" applyFont="1" applyFill="1"/>
    <xf numFmtId="37" fontId="33" fillId="0" borderId="21" xfId="0" applyNumberFormat="1" applyFont="1" applyBorder="1" applyAlignment="1">
      <alignment horizontal="right" vertical="center" wrapText="1"/>
    </xf>
    <xf numFmtId="41" fontId="10" fillId="4" borderId="21" xfId="0" applyNumberFormat="1" applyFont="1" applyFill="1" applyBorder="1" applyAlignment="1">
      <alignment horizontal="right" vertical="center"/>
    </xf>
    <xf numFmtId="3" fontId="10" fillId="4" borderId="21" xfId="0" applyNumberFormat="1" applyFont="1" applyFill="1" applyBorder="1" applyAlignment="1">
      <alignment horizontal="right" vertical="center"/>
    </xf>
    <xf numFmtId="0" fontId="10" fillId="4" borderId="26" xfId="0" applyFont="1" applyFill="1" applyBorder="1" applyAlignment="1">
      <alignment horizontal="center" vertical="center" wrapText="1"/>
    </xf>
    <xf numFmtId="14" fontId="10" fillId="0" borderId="1" xfId="0" quotePrefix="1" applyNumberFormat="1" applyFont="1" applyBorder="1" applyAlignment="1">
      <alignment horizontal="center" vertical="center" wrapText="1"/>
    </xf>
    <xf numFmtId="37" fontId="10" fillId="0" borderId="20" xfId="0" applyNumberFormat="1" applyFont="1" applyBorder="1" applyAlignment="1">
      <alignment horizontal="center" vertical="center" wrapText="1"/>
    </xf>
    <xf numFmtId="3" fontId="10" fillId="4" borderId="0" xfId="0" applyNumberFormat="1" applyFont="1" applyFill="1" applyAlignment="1">
      <alignment horizontal="left" vertical="center" wrapText="1"/>
    </xf>
    <xf numFmtId="166" fontId="10" fillId="0" borderId="21" xfId="0" applyNumberFormat="1" applyFont="1" applyFill="1" applyBorder="1" applyAlignment="1">
      <alignment horizontal="center" vertical="center" wrapText="1"/>
    </xf>
    <xf numFmtId="0" fontId="3" fillId="0" borderId="21" xfId="0" applyFont="1" applyBorder="1"/>
    <xf numFmtId="0" fontId="3" fillId="0" borderId="21" xfId="0" applyFont="1" applyBorder="1" applyAlignment="1">
      <alignment wrapText="1"/>
    </xf>
    <xf numFmtId="0" fontId="10" fillId="0" borderId="20" xfId="0" applyFont="1" applyBorder="1" applyAlignment="1">
      <alignment horizontal="center" vertical="center"/>
    </xf>
    <xf numFmtId="0" fontId="10" fillId="0" borderId="25" xfId="0" applyFont="1" applyBorder="1" applyAlignment="1">
      <alignment horizontal="left" vertical="center" wrapText="1"/>
    </xf>
    <xf numFmtId="0" fontId="10" fillId="0" borderId="25" xfId="0" applyFont="1" applyBorder="1" applyAlignment="1">
      <alignment horizontal="right" vertical="center" wrapText="1"/>
    </xf>
    <xf numFmtId="167" fontId="10" fillId="0" borderId="25" xfId="0" applyNumberFormat="1" applyFont="1" applyBorder="1" applyAlignment="1">
      <alignment vertical="center" wrapText="1"/>
    </xf>
    <xf numFmtId="41" fontId="10" fillId="0" borderId="25" xfId="0" applyNumberFormat="1" applyFont="1" applyBorder="1" applyAlignment="1">
      <alignment horizontal="right" vertical="center"/>
    </xf>
    <xf numFmtId="41" fontId="10" fillId="0" borderId="20" xfId="0" applyNumberFormat="1" applyFont="1" applyBorder="1" applyAlignment="1">
      <alignment horizontal="right" vertical="center"/>
    </xf>
    <xf numFmtId="3" fontId="10" fillId="0" borderId="25" xfId="0" applyNumberFormat="1" applyFont="1" applyBorder="1" applyAlignment="1">
      <alignment horizontal="right" vertical="center"/>
    </xf>
    <xf numFmtId="0" fontId="10" fillId="0" borderId="25" xfId="0" applyFont="1" applyBorder="1" applyAlignment="1">
      <alignment vertical="center"/>
    </xf>
    <xf numFmtId="0" fontId="12" fillId="0" borderId="20" xfId="0" applyFont="1" applyBorder="1" applyAlignment="1">
      <alignment horizontal="center" wrapText="1"/>
    </xf>
    <xf numFmtId="0" fontId="10" fillId="0" borderId="20" xfId="0" applyFont="1" applyBorder="1"/>
    <xf numFmtId="0" fontId="25" fillId="0" borderId="0" xfId="0" applyFont="1"/>
    <xf numFmtId="0" fontId="2" fillId="0" borderId="0" xfId="0" applyFont="1" applyAlignment="1">
      <alignment horizontal="center"/>
    </xf>
    <xf numFmtId="0" fontId="1" fillId="0" borderId="0" xfId="0" applyFont="1" applyAlignment="1">
      <alignment horizontal="center" vertical="center" wrapText="1"/>
    </xf>
    <xf numFmtId="0" fontId="12" fillId="4" borderId="0" xfId="0" applyFont="1" applyFill="1" applyAlignment="1">
      <alignment horizontal="center" vertical="center" wrapText="1"/>
    </xf>
    <xf numFmtId="0" fontId="10" fillId="0" borderId="21" xfId="0" applyFont="1" applyBorder="1" applyAlignment="1">
      <alignment horizontal="center" vertical="center" wrapText="1"/>
    </xf>
    <xf numFmtId="0" fontId="2" fillId="0" borderId="0" xfId="0" applyFont="1" applyAlignment="1">
      <alignment horizontal="center" vertical="center" wrapText="1"/>
    </xf>
    <xf numFmtId="0" fontId="34" fillId="3" borderId="20" xfId="17" applyFont="1" applyFill="1"/>
    <xf numFmtId="0" fontId="35" fillId="0" borderId="20" xfId="17" applyFont="1"/>
    <xf numFmtId="0" fontId="36" fillId="3" borderId="19" xfId="17" applyFont="1" applyFill="1" applyBorder="1" applyAlignment="1">
      <alignment horizontal="center" vertical="center" wrapText="1"/>
    </xf>
    <xf numFmtId="0" fontId="36" fillId="3" borderId="1" xfId="17" applyFont="1" applyFill="1" applyBorder="1" applyAlignment="1">
      <alignment horizontal="center" vertical="center" wrapText="1"/>
    </xf>
    <xf numFmtId="0" fontId="36" fillId="3" borderId="16" xfId="17" applyFont="1" applyFill="1" applyBorder="1" applyAlignment="1">
      <alignment horizontal="center" vertical="center" wrapText="1"/>
    </xf>
    <xf numFmtId="0" fontId="37" fillId="3" borderId="19" xfId="17" applyFont="1" applyFill="1" applyBorder="1" applyAlignment="1">
      <alignment horizontal="center" vertical="center"/>
    </xf>
    <xf numFmtId="0" fontId="37" fillId="3" borderId="1" xfId="17" applyFont="1" applyFill="1" applyBorder="1" applyAlignment="1">
      <alignment horizontal="center" vertical="center" wrapText="1"/>
    </xf>
    <xf numFmtId="0" fontId="37" fillId="3" borderId="16" xfId="17" applyFont="1" applyFill="1" applyBorder="1" applyAlignment="1">
      <alignment horizontal="center" vertical="center" wrapText="1"/>
    </xf>
    <xf numFmtId="0" fontId="37" fillId="3" borderId="14" xfId="17" applyFont="1" applyFill="1" applyBorder="1" applyAlignment="1">
      <alignment horizontal="center" vertical="center"/>
    </xf>
    <xf numFmtId="0" fontId="37" fillId="3" borderId="27" xfId="17" applyFont="1" applyFill="1" applyBorder="1" applyAlignment="1">
      <alignment horizontal="center" vertical="center" wrapText="1"/>
    </xf>
    <xf numFmtId="0" fontId="37" fillId="3" borderId="1" xfId="17" applyFont="1" applyFill="1" applyBorder="1" applyAlignment="1">
      <alignment horizontal="center" wrapText="1"/>
    </xf>
    <xf numFmtId="0" fontId="37" fillId="3" borderId="20" xfId="17" applyFont="1" applyFill="1" applyAlignment="1">
      <alignment horizontal="center" vertical="center" wrapText="1"/>
    </xf>
    <xf numFmtId="0" fontId="37" fillId="3" borderId="9" xfId="17" applyFont="1" applyFill="1" applyBorder="1" applyAlignment="1">
      <alignment horizontal="center" vertical="center" wrapText="1"/>
    </xf>
    <xf numFmtId="0" fontId="39" fillId="0" borderId="1" xfId="17" applyFont="1" applyBorder="1" applyAlignment="1">
      <alignment horizontal="center" vertical="center" wrapText="1"/>
    </xf>
    <xf numFmtId="0" fontId="37" fillId="3" borderId="26" xfId="17" applyFont="1" applyFill="1" applyBorder="1" applyAlignment="1">
      <alignment horizontal="center" vertical="center" wrapText="1"/>
    </xf>
    <xf numFmtId="0" fontId="39" fillId="7" borderId="19" xfId="17" applyFont="1" applyFill="1" applyBorder="1" applyAlignment="1">
      <alignment vertical="center" wrapText="1"/>
    </xf>
    <xf numFmtId="0" fontId="39" fillId="4" borderId="21" xfId="17" applyFont="1" applyFill="1" applyBorder="1" applyAlignment="1">
      <alignment horizontal="center" vertical="center" wrapText="1"/>
    </xf>
    <xf numFmtId="0" fontId="39" fillId="4" borderId="4" xfId="17" applyFont="1" applyFill="1" applyBorder="1" applyAlignment="1">
      <alignment horizontal="center" vertical="center" wrapText="1"/>
    </xf>
    <xf numFmtId="0" fontId="37" fillId="0" borderId="9" xfId="17" applyFont="1" applyBorder="1" applyAlignment="1">
      <alignment horizontal="center" vertical="center" wrapText="1"/>
    </xf>
    <xf numFmtId="0" fontId="37" fillId="3" borderId="21" xfId="17" applyFont="1" applyFill="1" applyBorder="1" applyAlignment="1">
      <alignment horizontal="center" vertical="center"/>
    </xf>
    <xf numFmtId="0" fontId="37" fillId="3" borderId="21" xfId="17" applyFont="1" applyFill="1" applyBorder="1" applyAlignment="1">
      <alignment horizontal="center" vertical="center" wrapText="1"/>
    </xf>
    <xf numFmtId="0" fontId="37" fillId="0" borderId="21" xfId="17" applyFont="1" applyBorder="1" applyAlignment="1">
      <alignment horizontal="center" vertical="center" wrapText="1"/>
    </xf>
    <xf numFmtId="0" fontId="37" fillId="3" borderId="21" xfId="17" applyFont="1" applyFill="1" applyBorder="1" applyAlignment="1">
      <alignment horizontal="left" vertical="center" wrapText="1"/>
    </xf>
    <xf numFmtId="0" fontId="37" fillId="3" borderId="20" xfId="17" applyFont="1" applyFill="1" applyAlignment="1">
      <alignment horizontal="center" vertical="center"/>
    </xf>
    <xf numFmtId="0" fontId="37" fillId="3" borderId="20" xfId="17" applyFont="1" applyFill="1" applyAlignment="1">
      <alignment horizontal="center"/>
    </xf>
    <xf numFmtId="0" fontId="37" fillId="3" borderId="20" xfId="17" applyFont="1" applyFill="1" applyAlignment="1">
      <alignment horizontal="center" wrapText="1"/>
    </xf>
    <xf numFmtId="0" fontId="37" fillId="3" borderId="20" xfId="17" applyFont="1" applyFill="1"/>
    <xf numFmtId="0" fontId="3" fillId="0" borderId="19" xfId="0" applyFont="1" applyBorder="1" applyAlignment="1">
      <alignment horizontal="center" vertical="center" wrapText="1"/>
    </xf>
    <xf numFmtId="166" fontId="2" fillId="0" borderId="1" xfId="0" applyNumberFormat="1" applyFont="1" applyBorder="1" applyAlignment="1">
      <alignment horizontal="center" vertical="center" wrapText="1"/>
    </xf>
    <xf numFmtId="166" fontId="2" fillId="0" borderId="1" xfId="0" applyNumberFormat="1" applyFont="1" applyBorder="1" applyAlignment="1">
      <alignment horizontal="left" vertical="center" wrapText="1"/>
    </xf>
    <xf numFmtId="166" fontId="42" fillId="0" borderId="1" xfId="0" applyNumberFormat="1" applyFont="1" applyBorder="1" applyAlignment="1">
      <alignment horizontal="center" vertical="center" wrapText="1"/>
    </xf>
    <xf numFmtId="166" fontId="2" fillId="0" borderId="19" xfId="0" applyNumberFormat="1" applyFont="1" applyBorder="1" applyAlignment="1">
      <alignment horizontal="center" vertical="center" wrapText="1"/>
    </xf>
    <xf numFmtId="166" fontId="2" fillId="0" borderId="21" xfId="0" applyNumberFormat="1" applyFont="1" applyBorder="1" applyAlignment="1">
      <alignment horizontal="left" vertical="center" wrapText="1"/>
    </xf>
    <xf numFmtId="166" fontId="42" fillId="0" borderId="21" xfId="0" applyNumberFormat="1" applyFont="1" applyBorder="1" applyAlignment="1">
      <alignment horizontal="center" vertical="center" wrapText="1"/>
    </xf>
    <xf numFmtId="166" fontId="42" fillId="0" borderId="4" xfId="0" applyNumberFormat="1" applyFont="1" applyBorder="1" applyAlignment="1">
      <alignment horizontal="center" vertical="center" wrapText="1"/>
    </xf>
    <xf numFmtId="166" fontId="2" fillId="0" borderId="8" xfId="0" applyNumberFormat="1" applyFont="1" applyBorder="1" applyAlignment="1">
      <alignment horizontal="left" vertical="center" wrapText="1"/>
    </xf>
    <xf numFmtId="166" fontId="42" fillId="0" borderId="8" xfId="0" applyNumberFormat="1" applyFont="1" applyBorder="1" applyAlignment="1">
      <alignment horizontal="center" vertical="center" wrapText="1"/>
    </xf>
    <xf numFmtId="0" fontId="3" fillId="0" borderId="0" xfId="0" applyFont="1" applyAlignment="1"/>
    <xf numFmtId="166" fontId="1" fillId="0" borderId="1" xfId="0" applyNumberFormat="1" applyFont="1" applyBorder="1" applyAlignment="1">
      <alignment vertical="center" wrapText="1"/>
    </xf>
    <xf numFmtId="166" fontId="42" fillId="0" borderId="1" xfId="0" applyNumberFormat="1" applyFont="1" applyBorder="1" applyAlignment="1">
      <alignment vertical="center" wrapText="1"/>
    </xf>
    <xf numFmtId="0" fontId="3" fillId="0" borderId="1" xfId="0" applyFont="1" applyBorder="1" applyAlignment="1"/>
    <xf numFmtId="166" fontId="42" fillId="0" borderId="21" xfId="0" applyNumberFormat="1" applyFont="1" applyBorder="1" applyAlignment="1">
      <alignment vertical="center" wrapText="1"/>
    </xf>
    <xf numFmtId="166" fontId="42" fillId="0" borderId="8" xfId="0" applyNumberFormat="1" applyFont="1" applyBorder="1" applyAlignment="1">
      <alignment vertical="center" wrapText="1"/>
    </xf>
    <xf numFmtId="0" fontId="3" fillId="0" borderId="0" xfId="0" applyFont="1" applyAlignment="1">
      <alignment vertical="top"/>
    </xf>
    <xf numFmtId="0" fontId="2" fillId="0" borderId="0" xfId="0" applyFont="1" applyAlignment="1"/>
    <xf numFmtId="0" fontId="25" fillId="0" borderId="0" xfId="0" applyFont="1" applyAlignment="1"/>
    <xf numFmtId="0" fontId="44" fillId="0" borderId="0" xfId="0" applyFont="1"/>
    <xf numFmtId="0" fontId="45" fillId="0" borderId="21" xfId="0" applyFont="1" applyBorder="1" applyAlignment="1">
      <alignment horizontal="justify" vertical="center"/>
    </xf>
    <xf numFmtId="0" fontId="45" fillId="0" borderId="21" xfId="0" applyFont="1" applyBorder="1" applyAlignment="1">
      <alignment horizontal="center" vertical="center" wrapText="1"/>
    </xf>
    <xf numFmtId="0" fontId="45" fillId="0" borderId="21" xfId="0" applyFont="1" applyBorder="1" applyAlignment="1">
      <alignment horizontal="center" vertical="center"/>
    </xf>
    <xf numFmtId="0" fontId="3" fillId="0" borderId="0" xfId="0" applyFont="1" applyAlignment="1">
      <alignment horizontal="left" wrapText="1"/>
    </xf>
    <xf numFmtId="0" fontId="3" fillId="0" borderId="0" xfId="0" applyFont="1" applyAlignment="1">
      <alignment wrapText="1"/>
    </xf>
    <xf numFmtId="0" fontId="2" fillId="3" borderId="1" xfId="0" applyFont="1" applyFill="1" applyBorder="1" applyAlignment="1">
      <alignment horizontal="center" vertical="center" wrapText="1"/>
    </xf>
    <xf numFmtId="0" fontId="2" fillId="3" borderId="8" xfId="0" applyFont="1" applyFill="1" applyBorder="1" applyAlignment="1">
      <alignment horizontal="center" vertical="center" wrapText="1"/>
    </xf>
    <xf numFmtId="14" fontId="46" fillId="0" borderId="21" xfId="0" applyNumberFormat="1" applyFont="1" applyBorder="1" applyAlignment="1">
      <alignment horizontal="center" vertical="center" wrapText="1"/>
    </xf>
    <xf numFmtId="0" fontId="46" fillId="0" borderId="21" xfId="0" applyFont="1" applyBorder="1" applyAlignment="1">
      <alignment horizontal="center" vertical="center" wrapText="1"/>
    </xf>
    <xf numFmtId="0" fontId="46" fillId="0" borderId="0" xfId="0" applyFont="1"/>
    <xf numFmtId="0" fontId="3" fillId="0" borderId="21" xfId="0" applyFont="1" applyBorder="1" applyAlignment="1">
      <alignment horizontal="center" vertical="center"/>
    </xf>
    <xf numFmtId="14" fontId="47" fillId="0" borderId="21" xfId="0" applyNumberFormat="1" applyFont="1" applyBorder="1" applyAlignment="1">
      <alignment horizontal="center" vertical="center" wrapText="1"/>
    </xf>
    <xf numFmtId="0" fontId="3" fillId="0" borderId="28" xfId="0" applyFont="1" applyBorder="1" applyAlignment="1">
      <alignment horizontal="center" vertical="center" wrapText="1"/>
    </xf>
    <xf numFmtId="0" fontId="3" fillId="0" borderId="9" xfId="11" applyFont="1" applyBorder="1" applyAlignment="1">
      <alignment horizontal="center" vertical="center"/>
    </xf>
    <xf numFmtId="0" fontId="3" fillId="0" borderId="21" xfId="11" applyFont="1" applyBorder="1" applyAlignment="1">
      <alignment horizontal="center" vertical="center"/>
    </xf>
    <xf numFmtId="0" fontId="46" fillId="0" borderId="21" xfId="0" applyFont="1" applyBorder="1"/>
    <xf numFmtId="0" fontId="47" fillId="0" borderId="21" xfId="0" applyFont="1" applyBorder="1" applyAlignment="1">
      <alignment horizontal="center" vertical="center" wrapText="1"/>
    </xf>
    <xf numFmtId="0" fontId="46" fillId="0" borderId="28" xfId="0" applyFont="1" applyBorder="1" applyAlignment="1">
      <alignment horizontal="center" vertical="center" wrapText="1"/>
    </xf>
    <xf numFmtId="0" fontId="47" fillId="0" borderId="28" xfId="0" applyFont="1" applyBorder="1" applyAlignment="1">
      <alignment horizontal="center" vertical="center" wrapText="1"/>
    </xf>
    <xf numFmtId="0" fontId="26" fillId="3" borderId="20" xfId="17" applyFont="1" applyFill="1" applyAlignment="1">
      <alignment horizontal="center" vertical="center" wrapText="1"/>
    </xf>
    <xf numFmtId="0" fontId="28" fillId="0" borderId="20" xfId="17" applyFont="1"/>
    <xf numFmtId="0" fontId="27" fillId="3" borderId="20" xfId="17" applyFont="1" applyFill="1" applyAlignment="1">
      <alignment horizontal="center" vertical="center"/>
    </xf>
    <xf numFmtId="0" fontId="29" fillId="3" borderId="20" xfId="17" applyFont="1" applyFill="1" applyAlignment="1">
      <alignment horizontal="center" vertical="top" wrapText="1"/>
    </xf>
    <xf numFmtId="0" fontId="21" fillId="0" borderId="20" xfId="17" applyFont="1" applyAlignment="1">
      <alignment horizontal="center" vertical="center"/>
    </xf>
    <xf numFmtId="0" fontId="2" fillId="0" borderId="0" xfId="0" applyFont="1" applyAlignment="1">
      <alignment horizontal="left"/>
    </xf>
    <xf numFmtId="0" fontId="25" fillId="0" borderId="0" xfId="0" applyFont="1"/>
    <xf numFmtId="0" fontId="2" fillId="0" borderId="0" xfId="0" applyFont="1" applyAlignment="1">
      <alignment horizontal="center"/>
    </xf>
    <xf numFmtId="0" fontId="1" fillId="0" borderId="0" xfId="0" applyFont="1" applyAlignment="1">
      <alignment horizontal="center" vertical="center" wrapText="1"/>
    </xf>
    <xf numFmtId="0" fontId="12" fillId="4" borderId="5" xfId="0" applyFont="1" applyFill="1" applyBorder="1" applyAlignment="1">
      <alignment horizontal="center" vertical="center" wrapText="1"/>
    </xf>
    <xf numFmtId="0" fontId="10" fillId="4" borderId="6" xfId="0" applyFont="1" applyFill="1" applyBorder="1" applyAlignment="1">
      <alignment horizontal="center"/>
    </xf>
    <xf numFmtId="0" fontId="12" fillId="4" borderId="0" xfId="0" applyFont="1" applyFill="1" applyAlignment="1">
      <alignment horizontal="left" vertical="center" wrapText="1"/>
    </xf>
    <xf numFmtId="0" fontId="10" fillId="4" borderId="0" xfId="0" applyFont="1" applyFill="1" applyAlignment="1">
      <alignment horizontal="left"/>
    </xf>
    <xf numFmtId="0" fontId="20" fillId="4" borderId="0" xfId="0" applyFont="1" applyFill="1" applyAlignment="1">
      <alignment horizontal="center" vertical="center" wrapText="1"/>
    </xf>
    <xf numFmtId="0" fontId="41" fillId="4" borderId="0" xfId="0" applyFont="1" applyFill="1"/>
    <xf numFmtId="0" fontId="11" fillId="4" borderId="0" xfId="0" applyFont="1" applyFill="1" applyAlignment="1">
      <alignment horizontal="center" vertical="center" wrapText="1"/>
    </xf>
    <xf numFmtId="0" fontId="10" fillId="4" borderId="0" xfId="0" applyFont="1" applyFill="1"/>
    <xf numFmtId="0" fontId="10" fillId="4" borderId="6" xfId="0" applyFont="1" applyFill="1" applyBorder="1"/>
    <xf numFmtId="168" fontId="12" fillId="4" borderId="5" xfId="0" applyNumberFormat="1" applyFont="1" applyFill="1" applyBorder="1" applyAlignment="1">
      <alignment horizontal="center" vertical="center" wrapText="1"/>
    </xf>
    <xf numFmtId="168" fontId="10" fillId="4" borderId="6" xfId="0" applyNumberFormat="1" applyFont="1" applyFill="1" applyBorder="1"/>
    <xf numFmtId="0" fontId="12" fillId="4" borderId="2" xfId="0" applyFont="1" applyFill="1" applyBorder="1" applyAlignment="1">
      <alignment horizontal="center" vertical="center" wrapText="1"/>
    </xf>
    <xf numFmtId="0" fontId="10" fillId="4" borderId="4" xfId="0" applyFont="1" applyFill="1" applyBorder="1"/>
    <xf numFmtId="0" fontId="12" fillId="4" borderId="0" xfId="0" applyFont="1" applyFill="1" applyAlignment="1">
      <alignment horizontal="left" wrapText="1"/>
    </xf>
    <xf numFmtId="0" fontId="12" fillId="4" borderId="0" xfId="0" applyFont="1" applyFill="1" applyAlignment="1">
      <alignment horizontal="center" wrapText="1"/>
    </xf>
    <xf numFmtId="0" fontId="11" fillId="4" borderId="0" xfId="0" applyFont="1" applyFill="1" applyAlignment="1">
      <alignment horizontal="left"/>
    </xf>
    <xf numFmtId="0" fontId="11" fillId="4" borderId="0" xfId="0" applyFont="1" applyFill="1" applyAlignment="1">
      <alignment horizontal="center"/>
    </xf>
    <xf numFmtId="0" fontId="10" fillId="4" borderId="6" xfId="0" applyFont="1" applyFill="1" applyBorder="1" applyAlignment="1">
      <alignment horizontal="center" vertical="center" wrapText="1"/>
    </xf>
    <xf numFmtId="0" fontId="10" fillId="4" borderId="0" xfId="0" quotePrefix="1" applyFont="1" applyFill="1" applyAlignment="1">
      <alignment horizontal="left" wrapText="1"/>
    </xf>
    <xf numFmtId="0" fontId="10" fillId="4" borderId="0" xfId="0" quotePrefix="1" applyFont="1" applyFill="1" applyAlignment="1">
      <alignment horizontal="left" vertical="center" wrapText="1"/>
    </xf>
    <xf numFmtId="168" fontId="10" fillId="4" borderId="6" xfId="0" applyNumberFormat="1" applyFont="1" applyFill="1" applyBorder="1" applyAlignment="1">
      <alignment horizontal="center" vertical="center" wrapText="1"/>
    </xf>
    <xf numFmtId="0" fontId="10" fillId="4" borderId="4" xfId="0" applyFont="1" applyFill="1" applyBorder="1" applyAlignment="1">
      <alignment horizontal="center" vertical="center" wrapText="1"/>
    </xf>
    <xf numFmtId="0" fontId="12" fillId="4" borderId="0" xfId="0" applyFont="1" applyFill="1" applyAlignment="1">
      <alignment horizontal="center" vertical="center" wrapText="1"/>
    </xf>
    <xf numFmtId="0" fontId="10" fillId="4" borderId="0" xfId="0" applyFont="1" applyFill="1" applyAlignment="1">
      <alignment horizontal="center" vertical="center" wrapText="1"/>
    </xf>
    <xf numFmtId="0" fontId="12" fillId="0" borderId="20" xfId="0" applyFont="1" applyBorder="1" applyAlignment="1">
      <alignment horizontal="center" wrapText="1"/>
    </xf>
    <xf numFmtId="0" fontId="12" fillId="0" borderId="20" xfId="0" applyFont="1" applyBorder="1" applyAlignment="1">
      <alignment horizontal="center"/>
    </xf>
    <xf numFmtId="0" fontId="11" fillId="0" borderId="0" xfId="0" applyFont="1" applyAlignment="1">
      <alignment horizontal="center"/>
    </xf>
    <xf numFmtId="3" fontId="12" fillId="0" borderId="21" xfId="0" applyNumberFormat="1" applyFont="1" applyBorder="1" applyAlignment="1">
      <alignment horizontal="center" vertical="center" wrapText="1"/>
    </xf>
    <xf numFmtId="0" fontId="10" fillId="0" borderId="21" xfId="0" applyFont="1" applyBorder="1" applyAlignment="1">
      <alignment horizontal="center" vertical="center" wrapText="1"/>
    </xf>
    <xf numFmtId="0" fontId="12"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0" borderId="21" xfId="0" applyFont="1" applyBorder="1" applyAlignment="1">
      <alignment horizontal="center" vertical="center" wrapText="1"/>
    </xf>
    <xf numFmtId="4" fontId="12" fillId="0" borderId="21" xfId="0" applyNumberFormat="1" applyFont="1" applyBorder="1" applyAlignment="1">
      <alignment horizontal="center" vertical="center" wrapText="1"/>
    </xf>
    <xf numFmtId="4" fontId="10" fillId="0" borderId="21" xfId="0" applyNumberFormat="1" applyFont="1" applyBorder="1" applyAlignment="1">
      <alignment horizontal="center" vertical="center" wrapText="1"/>
    </xf>
    <xf numFmtId="0" fontId="10" fillId="4" borderId="0" xfId="0" applyFont="1" applyFill="1" applyAlignment="1">
      <alignment vertical="center"/>
    </xf>
    <xf numFmtId="0" fontId="11" fillId="4" borderId="0" xfId="0" quotePrefix="1" applyFont="1" applyFill="1" applyAlignment="1">
      <alignment horizontal="center" vertical="center" wrapText="1"/>
    </xf>
    <xf numFmtId="0" fontId="12" fillId="3" borderId="5"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left" wrapText="1"/>
    </xf>
    <xf numFmtId="0" fontId="2" fillId="0" borderId="0" xfId="0" applyFont="1" applyAlignment="1">
      <alignment horizontal="center" vertical="center" wrapText="1"/>
    </xf>
    <xf numFmtId="0" fontId="2" fillId="3" borderId="5" xfId="0" applyFont="1" applyFill="1" applyBorder="1" applyAlignment="1">
      <alignment horizontal="center" vertical="center" wrapText="1"/>
    </xf>
    <xf numFmtId="0" fontId="43" fillId="0" borderId="6" xfId="0" applyFont="1" applyBorder="1"/>
    <xf numFmtId="0" fontId="2" fillId="3" borderId="2" xfId="0" applyFont="1" applyFill="1" applyBorder="1" applyAlignment="1">
      <alignment horizontal="center" vertical="center" wrapText="1"/>
    </xf>
    <xf numFmtId="0" fontId="43" fillId="0" borderId="3" xfId="0" applyFont="1" applyBorder="1"/>
    <xf numFmtId="0" fontId="43" fillId="0" borderId="4" xfId="0" applyFont="1" applyBorder="1"/>
    <xf numFmtId="0" fontId="3" fillId="0" borderId="0" xfId="0" quotePrefix="1" applyFont="1" applyAlignment="1">
      <alignment horizontal="left" vertical="top" wrapText="1"/>
    </xf>
    <xf numFmtId="0" fontId="8" fillId="0" borderId="0" xfId="0" applyFont="1" applyAlignment="1">
      <alignment horizontal="center" vertical="top"/>
    </xf>
    <xf numFmtId="0" fontId="1" fillId="0" borderId="0" xfId="0" applyFont="1" applyAlignment="1">
      <alignment horizontal="center"/>
    </xf>
  </cellXfs>
  <cellStyles count="23">
    <cellStyle name="Comma" xfId="1" builtinId="3"/>
    <cellStyle name="Comma [0]" xfId="2" builtinId="6"/>
    <cellStyle name="Comma 12" xfId="6"/>
    <cellStyle name="Comma 2" xfId="13"/>
    <cellStyle name="Comma 2 10 3" xfId="5"/>
    <cellStyle name="Comma 2 3 2" xfId="22"/>
    <cellStyle name="Comma 2 3 2 2" xfId="21"/>
    <cellStyle name="Comma 9" xfId="18"/>
    <cellStyle name="Normal" xfId="0" builtinId="0"/>
    <cellStyle name="Normal 10" xfId="9"/>
    <cellStyle name="Normal 10 2" xfId="12"/>
    <cellStyle name="Normal 14" xfId="3"/>
    <cellStyle name="Normal 2" xfId="20"/>
    <cellStyle name="Normal 2 2 2" xfId="15"/>
    <cellStyle name="Normal 2 2 2 2" xfId="17"/>
    <cellStyle name="Normal 2 3" xfId="10"/>
    <cellStyle name="Normal 2 4" xfId="4"/>
    <cellStyle name="Normal 3" xfId="14"/>
    <cellStyle name="Normal 3 2" xfId="16"/>
    <cellStyle name="Normal 4" xfId="19"/>
    <cellStyle name="Normal 5" xfId="11"/>
    <cellStyle name="Normal 5 2" xfId="7"/>
    <cellStyle name="Normal 8 11"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469452</xdr:colOff>
      <xdr:row>1</xdr:row>
      <xdr:rowOff>2720</xdr:rowOff>
    </xdr:from>
    <xdr:ext cx="823234" cy="0"/>
    <xdr:grpSp>
      <xdr:nvGrpSpPr>
        <xdr:cNvPr id="2" name="Shape 2" title="Bản vẽ">
          <a:extLst>
            <a:ext uri="{FF2B5EF4-FFF2-40B4-BE49-F238E27FC236}">
              <a16:creationId xmlns:a16="http://schemas.microsoft.com/office/drawing/2014/main" xmlns="" id="{00000000-0008-0000-0000-000002000000}"/>
            </a:ext>
          </a:extLst>
        </xdr:cNvPr>
        <xdr:cNvGrpSpPr/>
      </xdr:nvGrpSpPr>
      <xdr:grpSpPr>
        <a:xfrm>
          <a:off x="1052158" y="484573"/>
          <a:ext cx="823234" cy="0"/>
          <a:chOff x="5202847" y="3780000"/>
          <a:chExt cx="338977" cy="0"/>
        </a:xfrm>
      </xdr:grpSpPr>
      <xdr:cxnSp macro="">
        <xdr:nvCxnSpPr>
          <xdr:cNvPr id="3" name="Shape 3">
            <a:extLst>
              <a:ext uri="{FF2B5EF4-FFF2-40B4-BE49-F238E27FC236}">
                <a16:creationId xmlns:a16="http://schemas.microsoft.com/office/drawing/2014/main" xmlns="" id="{00000000-0008-0000-0000-000003000000}"/>
              </a:ext>
            </a:extLst>
          </xdr:cNvPr>
          <xdr:cNvCxnSpPr/>
        </xdr:nvCxnSpPr>
        <xdr:spPr>
          <a:xfrm>
            <a:off x="5202847" y="3780000"/>
            <a:ext cx="338977" cy="0"/>
          </a:xfrm>
          <a:prstGeom prst="straightConnector1">
            <a:avLst/>
          </a:prstGeom>
          <a:noFill/>
          <a:ln w="9525" cap="flat" cmpd="sng">
            <a:solidFill>
              <a:srgbClr val="000000"/>
            </a:solidFill>
            <a:prstDash val="solid"/>
            <a:round/>
            <a:headEnd type="none" w="sm" len="sm"/>
            <a:tailEnd type="none" w="sm" len="sm"/>
          </a:ln>
        </xdr:spPr>
      </xdr:cxnSp>
    </xdr:grp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1</xdr:col>
      <xdr:colOff>76200</xdr:colOff>
      <xdr:row>2</xdr:row>
      <xdr:rowOff>28575</xdr:rowOff>
    </xdr:from>
    <xdr:to>
      <xdr:col>1</xdr:col>
      <xdr:colOff>762000</xdr:colOff>
      <xdr:row>2</xdr:row>
      <xdr:rowOff>28575</xdr:rowOff>
    </xdr:to>
    <xdr:cxnSp macro="">
      <xdr:nvCxnSpPr>
        <xdr:cNvPr id="11" name="Straight Connector 10">
          <a:extLst>
            <a:ext uri="{FF2B5EF4-FFF2-40B4-BE49-F238E27FC236}">
              <a16:creationId xmlns:a16="http://schemas.microsoft.com/office/drawing/2014/main" xmlns="" id="{00000000-0008-0000-0000-00000B000000}"/>
            </a:ext>
          </a:extLst>
        </xdr:cNvPr>
        <xdr:cNvCxnSpPr/>
      </xdr:nvCxnSpPr>
      <xdr:spPr>
        <a:xfrm>
          <a:off x="733425" y="428625"/>
          <a:ext cx="685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457039</xdr:colOff>
      <xdr:row>2</xdr:row>
      <xdr:rowOff>68036</xdr:rowOff>
    </xdr:from>
    <xdr:to>
      <xdr:col>1</xdr:col>
      <xdr:colOff>1125389</xdr:colOff>
      <xdr:row>2</xdr:row>
      <xdr:rowOff>68036</xdr:rowOff>
    </xdr:to>
    <xdr:cxnSp macro="">
      <xdr:nvCxnSpPr>
        <xdr:cNvPr id="3" name="Straight Connector 2">
          <a:extLst>
            <a:ext uri="{FF2B5EF4-FFF2-40B4-BE49-F238E27FC236}">
              <a16:creationId xmlns:a16="http://schemas.microsoft.com/office/drawing/2014/main" xmlns="" id="{00000000-0008-0000-0200-000003000000}"/>
            </a:ext>
          </a:extLst>
        </xdr:cNvPr>
        <xdr:cNvCxnSpPr/>
      </xdr:nvCxnSpPr>
      <xdr:spPr>
        <a:xfrm>
          <a:off x="457039" y="653143"/>
          <a:ext cx="11990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1095375</xdr:colOff>
      <xdr:row>1</xdr:row>
      <xdr:rowOff>190500</xdr:rowOff>
    </xdr:from>
    <xdr:to>
      <xdr:col>2</xdr:col>
      <xdr:colOff>928687</xdr:colOff>
      <xdr:row>1</xdr:row>
      <xdr:rowOff>190500</xdr:rowOff>
    </xdr:to>
    <xdr:cxnSp macro="">
      <xdr:nvCxnSpPr>
        <xdr:cNvPr id="3" name="Straight Connector 2">
          <a:extLst>
            <a:ext uri="{FF2B5EF4-FFF2-40B4-BE49-F238E27FC236}">
              <a16:creationId xmlns:a16="http://schemas.microsoft.com/office/drawing/2014/main" xmlns="" id="{00000000-0008-0000-0300-000003000000}"/>
            </a:ext>
          </a:extLst>
        </xdr:cNvPr>
        <xdr:cNvCxnSpPr/>
      </xdr:nvCxnSpPr>
      <xdr:spPr>
        <a:xfrm>
          <a:off x="1583531" y="392906"/>
          <a:ext cx="101203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1725706</xdr:colOff>
      <xdr:row>1</xdr:row>
      <xdr:rowOff>190500</xdr:rowOff>
    </xdr:from>
    <xdr:to>
      <xdr:col>1</xdr:col>
      <xdr:colOff>2879912</xdr:colOff>
      <xdr:row>1</xdr:row>
      <xdr:rowOff>190500</xdr:rowOff>
    </xdr:to>
    <xdr:cxnSp macro="">
      <xdr:nvCxnSpPr>
        <xdr:cNvPr id="3" name="Straight Connector 2">
          <a:extLst>
            <a:ext uri="{FF2B5EF4-FFF2-40B4-BE49-F238E27FC236}">
              <a16:creationId xmlns:a16="http://schemas.microsoft.com/office/drawing/2014/main" xmlns="" id="{00000000-0008-0000-0400-000003000000}"/>
            </a:ext>
          </a:extLst>
        </xdr:cNvPr>
        <xdr:cNvCxnSpPr/>
      </xdr:nvCxnSpPr>
      <xdr:spPr>
        <a:xfrm>
          <a:off x="2129118" y="392206"/>
          <a:ext cx="11542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155201</xdr:colOff>
      <xdr:row>2</xdr:row>
      <xdr:rowOff>24094</xdr:rowOff>
    </xdr:from>
    <xdr:to>
      <xdr:col>2</xdr:col>
      <xdr:colOff>986118</xdr:colOff>
      <xdr:row>2</xdr:row>
      <xdr:rowOff>24094</xdr:rowOff>
    </xdr:to>
    <xdr:cxnSp macro="">
      <xdr:nvCxnSpPr>
        <xdr:cNvPr id="3" name="Straight Connector 2">
          <a:extLst>
            <a:ext uri="{FF2B5EF4-FFF2-40B4-BE49-F238E27FC236}">
              <a16:creationId xmlns:a16="http://schemas.microsoft.com/office/drawing/2014/main" xmlns="" id="{00000000-0008-0000-0500-000003000000}"/>
            </a:ext>
          </a:extLst>
        </xdr:cNvPr>
        <xdr:cNvCxnSpPr/>
      </xdr:nvCxnSpPr>
      <xdr:spPr>
        <a:xfrm>
          <a:off x="2306730" y="472329"/>
          <a:ext cx="8309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3</xdr:row>
      <xdr:rowOff>38100</xdr:rowOff>
    </xdr:from>
    <xdr:to>
      <xdr:col>1</xdr:col>
      <xdr:colOff>1152525</xdr:colOff>
      <xdr:row>3</xdr:row>
      <xdr:rowOff>38100</xdr:rowOff>
    </xdr:to>
    <xdr:cxnSp macro="">
      <xdr:nvCxnSpPr>
        <xdr:cNvPr id="2" name="Straight Connector 1">
          <a:extLst>
            <a:ext uri="{FF2B5EF4-FFF2-40B4-BE49-F238E27FC236}">
              <a16:creationId xmlns:a16="http://schemas.microsoft.com/office/drawing/2014/main" xmlns="" id="{00000000-0008-0000-0700-000002000000}"/>
            </a:ext>
          </a:extLst>
        </xdr:cNvPr>
        <xdr:cNvCxnSpPr/>
      </xdr:nvCxnSpPr>
      <xdr:spPr>
        <a:xfrm>
          <a:off x="752475" y="800100"/>
          <a:ext cx="7334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8"/>
  <sheetViews>
    <sheetView tabSelected="1" zoomScale="85" zoomScaleNormal="85" workbookViewId="0">
      <pane xSplit="2" ySplit="5" topLeftCell="C6" activePane="bottomRight" state="frozen"/>
      <selection pane="topRight" activeCell="C1" sqref="C1"/>
      <selection pane="bottomLeft" activeCell="A5" sqref="A5"/>
      <selection pane="bottomRight" activeCell="D9" sqref="D9"/>
    </sheetView>
  </sheetViews>
  <sheetFormatPr defaultColWidth="14.42578125" defaultRowHeight="15" x14ac:dyDescent="0.25"/>
  <cols>
    <col min="1" max="1" width="8.7109375" style="107" customWidth="1"/>
    <col min="2" max="2" width="33.140625" style="107" customWidth="1"/>
    <col min="3" max="4" width="59.28515625" style="107" customWidth="1"/>
    <col min="5" max="5" width="45.28515625" style="107" customWidth="1"/>
    <col min="6" max="6" width="48.28515625" style="107" customWidth="1"/>
    <col min="7" max="7" width="21.42578125" style="107" customWidth="1"/>
    <col min="8" max="24" width="8.7109375" style="107" customWidth="1"/>
    <col min="25" max="16384" width="14.42578125" style="107"/>
  </cols>
  <sheetData>
    <row r="1" spans="1:25" ht="38.25" customHeight="1" x14ac:dyDescent="0.25">
      <c r="A1" s="680" t="s">
        <v>6319</v>
      </c>
      <c r="B1" s="681"/>
      <c r="C1" s="104"/>
      <c r="D1" s="104"/>
      <c r="E1" s="105"/>
      <c r="F1" s="106" t="s">
        <v>6507</v>
      </c>
      <c r="G1" s="104"/>
      <c r="H1" s="104"/>
      <c r="I1" s="104"/>
      <c r="J1" s="104"/>
      <c r="K1" s="104"/>
      <c r="L1" s="104"/>
      <c r="M1" s="104"/>
      <c r="N1" s="104"/>
      <c r="O1" s="104"/>
      <c r="P1" s="104"/>
      <c r="Q1" s="104"/>
      <c r="R1" s="104"/>
      <c r="S1" s="104"/>
      <c r="T1" s="104"/>
      <c r="U1" s="104"/>
      <c r="V1" s="104"/>
      <c r="W1" s="104"/>
      <c r="X1" s="104"/>
      <c r="Y1" s="104"/>
    </row>
    <row r="2" spans="1:25" ht="16.5" x14ac:dyDescent="0.25">
      <c r="A2" s="682"/>
      <c r="B2" s="681"/>
      <c r="C2" s="681"/>
      <c r="D2" s="681"/>
      <c r="E2" s="108"/>
      <c r="F2" s="109"/>
      <c r="G2" s="109"/>
      <c r="H2" s="109"/>
      <c r="I2" s="109"/>
      <c r="J2" s="109"/>
      <c r="K2" s="109"/>
      <c r="L2" s="109"/>
      <c r="M2" s="109"/>
      <c r="N2" s="109"/>
      <c r="O2" s="109"/>
      <c r="P2" s="109"/>
      <c r="Q2" s="109"/>
      <c r="R2" s="109"/>
      <c r="S2" s="109"/>
      <c r="T2" s="109"/>
      <c r="U2" s="109"/>
      <c r="V2" s="109"/>
      <c r="W2" s="109"/>
      <c r="X2" s="104"/>
      <c r="Y2" s="104"/>
    </row>
    <row r="3" spans="1:25" ht="16.5" x14ac:dyDescent="0.25">
      <c r="A3" s="683" t="s">
        <v>6264</v>
      </c>
      <c r="B3" s="681"/>
      <c r="C3" s="681"/>
      <c r="D3" s="681"/>
      <c r="E3" s="681"/>
      <c r="F3" s="681"/>
      <c r="G3" s="110"/>
      <c r="H3" s="110"/>
      <c r="I3" s="110"/>
      <c r="J3" s="110"/>
      <c r="K3" s="110"/>
      <c r="L3" s="110"/>
      <c r="M3" s="110"/>
      <c r="N3" s="110"/>
      <c r="O3" s="110"/>
      <c r="P3" s="110"/>
      <c r="Q3" s="110"/>
      <c r="R3" s="110"/>
      <c r="S3" s="110"/>
      <c r="T3" s="110"/>
      <c r="U3" s="110"/>
      <c r="V3" s="110"/>
      <c r="W3" s="110"/>
      <c r="X3" s="110"/>
      <c r="Y3" s="104"/>
    </row>
    <row r="4" spans="1:25" ht="18.75" x14ac:dyDescent="0.25">
      <c r="A4" s="684" t="str">
        <f>+'phụ lục 02'!A5:N5</f>
        <v>(Kèm theo Kết luận thanh tra số 499/KL-TTr ngày 24/6/2026 của Chánh Thanh tra tỉnh)</v>
      </c>
      <c r="B4" s="684"/>
      <c r="C4" s="684"/>
      <c r="D4" s="684"/>
      <c r="E4" s="684"/>
      <c r="F4" s="684"/>
      <c r="G4" s="110"/>
      <c r="H4" s="110"/>
      <c r="I4" s="110"/>
      <c r="J4" s="110"/>
      <c r="K4" s="110"/>
      <c r="L4" s="110"/>
      <c r="M4" s="110"/>
      <c r="N4" s="110"/>
      <c r="O4" s="110"/>
      <c r="P4" s="110"/>
      <c r="Q4" s="110"/>
      <c r="R4" s="110"/>
      <c r="S4" s="110"/>
      <c r="T4" s="110"/>
      <c r="U4" s="110"/>
      <c r="V4" s="110"/>
      <c r="W4" s="110"/>
      <c r="X4" s="110"/>
      <c r="Y4" s="104"/>
    </row>
    <row r="5" spans="1:25" ht="16.5" x14ac:dyDescent="0.25">
      <c r="A5" s="111"/>
      <c r="B5" s="105"/>
      <c r="C5" s="105"/>
      <c r="D5" s="112"/>
      <c r="E5" s="108"/>
      <c r="F5" s="104"/>
      <c r="G5" s="104"/>
      <c r="H5" s="104"/>
      <c r="I5" s="104"/>
      <c r="J5" s="104"/>
      <c r="K5" s="104"/>
      <c r="L5" s="104"/>
      <c r="M5" s="104"/>
      <c r="N5" s="104"/>
      <c r="O5" s="104"/>
      <c r="P5" s="104"/>
      <c r="Q5" s="104"/>
      <c r="R5" s="104"/>
      <c r="S5" s="104"/>
      <c r="T5" s="104"/>
      <c r="U5" s="104"/>
      <c r="V5" s="104"/>
      <c r="W5" s="104"/>
      <c r="X5" s="104"/>
      <c r="Y5" s="104"/>
    </row>
    <row r="6" spans="1:25" ht="32.25" customHeight="1" x14ac:dyDescent="0.25">
      <c r="A6" s="616" t="s">
        <v>6265</v>
      </c>
      <c r="B6" s="617" t="s">
        <v>6266</v>
      </c>
      <c r="C6" s="617" t="s">
        <v>6267</v>
      </c>
      <c r="D6" s="618" t="s">
        <v>6268</v>
      </c>
      <c r="E6" s="617" t="s">
        <v>6269</v>
      </c>
      <c r="F6" s="617" t="s">
        <v>7</v>
      </c>
      <c r="G6" s="113"/>
      <c r="H6" s="113"/>
      <c r="I6" s="113"/>
      <c r="J6" s="113"/>
      <c r="K6" s="113"/>
      <c r="L6" s="113"/>
      <c r="M6" s="113"/>
      <c r="N6" s="113"/>
      <c r="O6" s="113"/>
      <c r="P6" s="113"/>
      <c r="Q6" s="113"/>
      <c r="R6" s="113"/>
      <c r="S6" s="113"/>
      <c r="T6" s="113"/>
      <c r="U6" s="113"/>
      <c r="V6" s="113"/>
      <c r="W6" s="113"/>
      <c r="X6" s="104"/>
      <c r="Y6" s="104"/>
    </row>
    <row r="7" spans="1:25" ht="159.75" customHeight="1" x14ac:dyDescent="0.25">
      <c r="A7" s="619">
        <v>1</v>
      </c>
      <c r="B7" s="620" t="s">
        <v>6270</v>
      </c>
      <c r="C7" s="620" t="s">
        <v>6271</v>
      </c>
      <c r="D7" s="621" t="s">
        <v>6272</v>
      </c>
      <c r="E7" s="620" t="s">
        <v>6273</v>
      </c>
      <c r="F7" s="620" t="s">
        <v>6274</v>
      </c>
      <c r="G7" s="113"/>
      <c r="H7" s="113"/>
      <c r="I7" s="113"/>
      <c r="J7" s="113"/>
      <c r="K7" s="113"/>
      <c r="L7" s="113"/>
      <c r="M7" s="113"/>
      <c r="N7" s="113"/>
      <c r="O7" s="113"/>
      <c r="P7" s="113"/>
      <c r="Q7" s="113"/>
      <c r="R7" s="113"/>
      <c r="S7" s="113"/>
      <c r="T7" s="113"/>
      <c r="U7" s="113"/>
      <c r="V7" s="113"/>
      <c r="W7" s="113"/>
      <c r="X7" s="104"/>
      <c r="Y7" s="104"/>
    </row>
    <row r="8" spans="1:25" ht="113.25" customHeight="1" x14ac:dyDescent="0.25">
      <c r="A8" s="622">
        <v>2</v>
      </c>
      <c r="B8" s="620" t="s">
        <v>6170</v>
      </c>
      <c r="C8" s="620" t="s">
        <v>6275</v>
      </c>
      <c r="D8" s="623" t="s">
        <v>6276</v>
      </c>
      <c r="E8" s="620" t="s">
        <v>6273</v>
      </c>
      <c r="F8" s="617"/>
      <c r="G8" s="113"/>
      <c r="H8" s="113"/>
      <c r="I8" s="113"/>
      <c r="J8" s="113"/>
      <c r="K8" s="113"/>
      <c r="L8" s="113"/>
      <c r="M8" s="113"/>
      <c r="N8" s="113"/>
      <c r="O8" s="113"/>
      <c r="P8" s="113"/>
      <c r="Q8" s="113"/>
      <c r="R8" s="113"/>
      <c r="S8" s="113"/>
      <c r="T8" s="113"/>
      <c r="U8" s="113"/>
      <c r="V8" s="113"/>
      <c r="W8" s="113"/>
      <c r="X8" s="104"/>
      <c r="Y8" s="104"/>
    </row>
    <row r="9" spans="1:25" s="615" customFormat="1" ht="137.25" customHeight="1" x14ac:dyDescent="0.25">
      <c r="A9" s="619">
        <v>3</v>
      </c>
      <c r="B9" s="620" t="s">
        <v>3944</v>
      </c>
      <c r="C9" s="620" t="s">
        <v>6277</v>
      </c>
      <c r="D9" s="621" t="s">
        <v>6278</v>
      </c>
      <c r="E9" s="624" t="s">
        <v>6279</v>
      </c>
      <c r="F9" s="620" t="s">
        <v>6280</v>
      </c>
      <c r="G9" s="614"/>
      <c r="H9" s="614"/>
      <c r="I9" s="614"/>
      <c r="J9" s="614"/>
      <c r="K9" s="614"/>
      <c r="L9" s="614"/>
      <c r="M9" s="614"/>
      <c r="N9" s="614"/>
      <c r="O9" s="614"/>
      <c r="P9" s="614"/>
      <c r="Q9" s="614"/>
      <c r="R9" s="614"/>
      <c r="S9" s="614"/>
      <c r="T9" s="614"/>
      <c r="U9" s="614"/>
      <c r="V9" s="614"/>
      <c r="W9" s="614"/>
      <c r="X9" s="614"/>
      <c r="Y9" s="614"/>
    </row>
    <row r="10" spans="1:25" s="615" customFormat="1" ht="142.5" customHeight="1" x14ac:dyDescent="0.25">
      <c r="A10" s="622">
        <v>4</v>
      </c>
      <c r="B10" s="620" t="s">
        <v>3946</v>
      </c>
      <c r="C10" s="620" t="s">
        <v>6281</v>
      </c>
      <c r="D10" s="621" t="s">
        <v>6282</v>
      </c>
      <c r="E10" s="620" t="s">
        <v>6273</v>
      </c>
      <c r="F10" s="620" t="s">
        <v>6283</v>
      </c>
      <c r="G10" s="614"/>
      <c r="H10" s="614"/>
      <c r="I10" s="614"/>
      <c r="J10" s="614"/>
      <c r="K10" s="614"/>
      <c r="L10" s="614"/>
      <c r="M10" s="614"/>
      <c r="N10" s="614"/>
      <c r="O10" s="614"/>
      <c r="P10" s="614"/>
      <c r="Q10" s="614"/>
      <c r="R10" s="614"/>
      <c r="S10" s="614"/>
      <c r="T10" s="614"/>
      <c r="U10" s="614"/>
      <c r="V10" s="614"/>
      <c r="W10" s="614"/>
      <c r="X10" s="614"/>
      <c r="Y10" s="614"/>
    </row>
    <row r="11" spans="1:25" ht="170.25" customHeight="1" x14ac:dyDescent="0.25">
      <c r="A11" s="619">
        <v>5</v>
      </c>
      <c r="B11" s="620" t="s">
        <v>6284</v>
      </c>
      <c r="C11" s="620" t="s">
        <v>6503</v>
      </c>
      <c r="D11" s="621" t="s">
        <v>6285</v>
      </c>
      <c r="E11" s="620" t="s">
        <v>6273</v>
      </c>
      <c r="F11" s="620" t="s">
        <v>6286</v>
      </c>
      <c r="G11" s="104"/>
      <c r="H11" s="104"/>
      <c r="I11" s="104"/>
      <c r="J11" s="104"/>
      <c r="K11" s="104"/>
      <c r="L11" s="104"/>
      <c r="M11" s="104"/>
      <c r="N11" s="104"/>
      <c r="O11" s="104"/>
      <c r="P11" s="104"/>
      <c r="Q11" s="104"/>
      <c r="R11" s="104"/>
      <c r="S11" s="104"/>
      <c r="T11" s="104"/>
      <c r="U11" s="104"/>
      <c r="V11" s="104"/>
      <c r="W11" s="104"/>
      <c r="X11" s="104"/>
      <c r="Y11" s="104"/>
    </row>
    <row r="12" spans="1:25" ht="153.75" customHeight="1" x14ac:dyDescent="0.25">
      <c r="A12" s="622">
        <v>6</v>
      </c>
      <c r="B12" s="620" t="s">
        <v>6287</v>
      </c>
      <c r="C12" s="620" t="s">
        <v>6288</v>
      </c>
      <c r="D12" s="625" t="s">
        <v>6289</v>
      </c>
      <c r="E12" s="626" t="s">
        <v>6273</v>
      </c>
      <c r="F12" s="627" t="s">
        <v>6290</v>
      </c>
      <c r="G12" s="104"/>
      <c r="H12" s="104"/>
      <c r="I12" s="104"/>
      <c r="J12" s="104"/>
      <c r="K12" s="104"/>
      <c r="L12" s="104"/>
      <c r="M12" s="104"/>
      <c r="N12" s="104"/>
      <c r="O12" s="104"/>
      <c r="P12" s="104"/>
      <c r="Q12" s="104"/>
      <c r="R12" s="104"/>
      <c r="S12" s="104"/>
      <c r="T12" s="104"/>
      <c r="U12" s="104"/>
      <c r="V12" s="104"/>
      <c r="W12" s="104"/>
      <c r="X12" s="104"/>
      <c r="Y12" s="104"/>
    </row>
    <row r="13" spans="1:25" ht="148.5" x14ac:dyDescent="0.25">
      <c r="A13" s="619">
        <v>7</v>
      </c>
      <c r="B13" s="620" t="s">
        <v>6291</v>
      </c>
      <c r="C13" s="620" t="s">
        <v>6292</v>
      </c>
      <c r="D13" s="628" t="s">
        <v>6293</v>
      </c>
      <c r="E13" s="626" t="s">
        <v>6273</v>
      </c>
      <c r="F13" s="626" t="s">
        <v>6294</v>
      </c>
      <c r="G13" s="104"/>
      <c r="H13" s="104"/>
      <c r="I13" s="104"/>
      <c r="J13" s="104"/>
      <c r="K13" s="104"/>
      <c r="L13" s="104"/>
      <c r="M13" s="104"/>
      <c r="N13" s="104"/>
      <c r="O13" s="104"/>
      <c r="P13" s="104"/>
      <c r="Q13" s="104"/>
      <c r="R13" s="104"/>
      <c r="S13" s="104"/>
      <c r="T13" s="104"/>
      <c r="U13" s="104"/>
      <c r="V13" s="104"/>
      <c r="W13" s="104"/>
      <c r="X13" s="104"/>
      <c r="Y13" s="104"/>
    </row>
    <row r="14" spans="1:25" s="114" customFormat="1" ht="126" x14ac:dyDescent="0.25">
      <c r="A14" s="622">
        <v>8</v>
      </c>
      <c r="B14" s="629" t="s">
        <v>6504</v>
      </c>
      <c r="C14" s="630" t="s">
        <v>6295</v>
      </c>
      <c r="D14" s="631" t="s">
        <v>6296</v>
      </c>
      <c r="E14" s="626" t="s">
        <v>6273</v>
      </c>
      <c r="F14" s="626" t="s">
        <v>6297</v>
      </c>
      <c r="G14" s="104"/>
      <c r="H14" s="104"/>
      <c r="I14" s="104"/>
      <c r="J14" s="104"/>
      <c r="K14" s="104"/>
      <c r="L14" s="104"/>
      <c r="M14" s="104"/>
      <c r="N14" s="104"/>
      <c r="O14" s="104"/>
      <c r="P14" s="104"/>
      <c r="Q14" s="104"/>
      <c r="R14" s="104"/>
      <c r="S14" s="104"/>
      <c r="T14" s="104"/>
      <c r="U14" s="104"/>
      <c r="V14" s="104"/>
      <c r="W14" s="104"/>
      <c r="X14" s="104"/>
      <c r="Y14" s="104"/>
    </row>
    <row r="15" spans="1:25" ht="115.5" x14ac:dyDescent="0.25">
      <c r="A15" s="622">
        <v>9</v>
      </c>
      <c r="B15" s="632" t="s">
        <v>6298</v>
      </c>
      <c r="C15" s="626" t="s">
        <v>6299</v>
      </c>
      <c r="D15" s="628" t="s">
        <v>6300</v>
      </c>
      <c r="E15" s="626" t="s">
        <v>6301</v>
      </c>
      <c r="F15" s="626" t="s">
        <v>6302</v>
      </c>
      <c r="G15" s="104"/>
      <c r="H15" s="104"/>
      <c r="I15" s="104"/>
      <c r="J15" s="104"/>
      <c r="K15" s="104"/>
      <c r="L15" s="104"/>
      <c r="M15" s="104"/>
      <c r="N15" s="104"/>
      <c r="O15" s="104"/>
      <c r="P15" s="104"/>
      <c r="Q15" s="104"/>
      <c r="R15" s="104"/>
      <c r="S15" s="104"/>
      <c r="T15" s="104"/>
      <c r="U15" s="104"/>
      <c r="V15" s="104"/>
      <c r="W15" s="104"/>
      <c r="X15" s="104"/>
      <c r="Y15" s="104"/>
    </row>
    <row r="16" spans="1:25" ht="181.5" x14ac:dyDescent="0.25">
      <c r="A16" s="633">
        <v>10</v>
      </c>
      <c r="B16" s="634" t="s">
        <v>6303</v>
      </c>
      <c r="C16" s="635" t="s">
        <v>6304</v>
      </c>
      <c r="D16" s="634" t="s">
        <v>6305</v>
      </c>
      <c r="E16" s="634" t="s">
        <v>6306</v>
      </c>
      <c r="F16" s="636"/>
      <c r="G16" s="104"/>
      <c r="H16" s="104"/>
      <c r="I16" s="104"/>
      <c r="J16" s="104"/>
      <c r="K16" s="104"/>
      <c r="L16" s="104"/>
      <c r="M16" s="104"/>
      <c r="N16" s="104"/>
      <c r="O16" s="104"/>
      <c r="P16" s="104"/>
      <c r="Q16" s="104"/>
      <c r="R16" s="104"/>
      <c r="S16" s="104"/>
      <c r="T16" s="104"/>
      <c r="U16" s="104"/>
      <c r="V16" s="104"/>
      <c r="W16" s="104"/>
      <c r="X16" s="104"/>
      <c r="Y16" s="104"/>
    </row>
    <row r="17" spans="1:25" ht="16.5" x14ac:dyDescent="0.25">
      <c r="A17" s="637"/>
      <c r="B17" s="638"/>
      <c r="C17" s="638"/>
      <c r="D17" s="639" t="s">
        <v>1736</v>
      </c>
      <c r="E17" s="625"/>
      <c r="F17" s="640"/>
      <c r="G17" s="104"/>
      <c r="H17" s="104"/>
      <c r="I17" s="104"/>
      <c r="J17" s="104"/>
      <c r="K17" s="104"/>
      <c r="L17" s="104"/>
      <c r="M17" s="104"/>
      <c r="N17" s="104"/>
      <c r="O17" s="104"/>
      <c r="P17" s="104"/>
      <c r="Q17" s="104"/>
      <c r="R17" s="104"/>
      <c r="S17" s="104"/>
      <c r="T17" s="104"/>
      <c r="U17" s="104"/>
      <c r="V17" s="104"/>
      <c r="W17" s="104"/>
      <c r="X17" s="104"/>
      <c r="Y17" s="104"/>
    </row>
    <row r="18" spans="1:25" ht="16.5" x14ac:dyDescent="0.25">
      <c r="A18" s="111"/>
      <c r="B18" s="105"/>
      <c r="C18" s="105"/>
      <c r="D18" s="112"/>
      <c r="E18" s="108"/>
      <c r="F18" s="104"/>
      <c r="G18" s="104"/>
      <c r="H18" s="104"/>
      <c r="I18" s="104"/>
      <c r="J18" s="104"/>
      <c r="K18" s="104"/>
      <c r="L18" s="104"/>
      <c r="M18" s="104"/>
      <c r="N18" s="104"/>
      <c r="O18" s="104"/>
      <c r="P18" s="104"/>
      <c r="Q18" s="104"/>
      <c r="R18" s="104"/>
      <c r="S18" s="104"/>
      <c r="T18" s="104"/>
      <c r="U18" s="104"/>
      <c r="V18" s="104"/>
      <c r="W18" s="104"/>
      <c r="X18" s="104"/>
      <c r="Y18" s="104"/>
    </row>
    <row r="19" spans="1:25" ht="16.5" x14ac:dyDescent="0.25">
      <c r="A19" s="111"/>
      <c r="B19" s="105"/>
      <c r="C19" s="105"/>
      <c r="D19" s="112"/>
      <c r="E19" s="108"/>
      <c r="F19" s="104"/>
      <c r="G19" s="104"/>
      <c r="H19" s="104"/>
      <c r="I19" s="104"/>
      <c r="J19" s="104"/>
      <c r="K19" s="104"/>
      <c r="L19" s="104"/>
      <c r="M19" s="104"/>
      <c r="N19" s="104"/>
      <c r="O19" s="104"/>
      <c r="P19" s="104"/>
      <c r="Q19" s="104"/>
      <c r="R19" s="104"/>
      <c r="S19" s="104"/>
      <c r="T19" s="104"/>
      <c r="U19" s="104"/>
      <c r="V19" s="104"/>
      <c r="W19" s="104"/>
      <c r="X19" s="104"/>
      <c r="Y19" s="104"/>
    </row>
    <row r="20" spans="1:25" ht="16.5" x14ac:dyDescent="0.25">
      <c r="A20" s="111"/>
      <c r="B20" s="105"/>
      <c r="C20" s="105"/>
      <c r="D20" s="112"/>
      <c r="E20" s="108"/>
      <c r="F20" s="104"/>
      <c r="G20" s="104"/>
      <c r="H20" s="104"/>
      <c r="I20" s="104"/>
      <c r="J20" s="104"/>
      <c r="K20" s="104"/>
      <c r="L20" s="104"/>
      <c r="M20" s="104"/>
      <c r="N20" s="104"/>
      <c r="O20" s="104"/>
      <c r="P20" s="104"/>
      <c r="Q20" s="104"/>
      <c r="R20" s="104"/>
      <c r="S20" s="104"/>
      <c r="T20" s="104"/>
      <c r="U20" s="104"/>
      <c r="V20" s="104"/>
      <c r="W20" s="104"/>
      <c r="X20" s="104"/>
      <c r="Y20" s="104"/>
    </row>
    <row r="21" spans="1:25" ht="16.5" x14ac:dyDescent="0.25">
      <c r="A21" s="111"/>
      <c r="B21" s="105"/>
      <c r="C21" s="105"/>
      <c r="D21" s="112"/>
      <c r="E21" s="108"/>
      <c r="F21" s="104"/>
      <c r="G21" s="104"/>
      <c r="H21" s="104"/>
      <c r="I21" s="104"/>
      <c r="J21" s="104"/>
      <c r="K21" s="104"/>
      <c r="L21" s="104"/>
      <c r="M21" s="104"/>
      <c r="N21" s="104"/>
      <c r="O21" s="104"/>
      <c r="P21" s="104"/>
      <c r="Q21" s="104"/>
      <c r="R21" s="104"/>
      <c r="S21" s="104"/>
      <c r="T21" s="104"/>
      <c r="U21" s="104"/>
      <c r="V21" s="104"/>
      <c r="W21" s="104"/>
      <c r="X21" s="104"/>
      <c r="Y21" s="104"/>
    </row>
    <row r="22" spans="1:25" ht="16.5" x14ac:dyDescent="0.25">
      <c r="A22" s="111"/>
      <c r="B22" s="105"/>
      <c r="C22" s="105"/>
      <c r="D22" s="112"/>
      <c r="E22" s="108"/>
      <c r="F22" s="104"/>
      <c r="G22" s="104"/>
      <c r="H22" s="104"/>
      <c r="I22" s="104"/>
      <c r="J22" s="104"/>
      <c r="K22" s="104"/>
      <c r="L22" s="104"/>
      <c r="M22" s="104"/>
      <c r="N22" s="104"/>
      <c r="O22" s="104"/>
      <c r="P22" s="104"/>
      <c r="Q22" s="104"/>
      <c r="R22" s="104"/>
      <c r="S22" s="104"/>
      <c r="T22" s="104"/>
      <c r="U22" s="104"/>
      <c r="V22" s="104"/>
      <c r="W22" s="104"/>
      <c r="X22" s="104"/>
      <c r="Y22" s="104"/>
    </row>
    <row r="23" spans="1:25" ht="16.5" x14ac:dyDescent="0.25">
      <c r="A23" s="111"/>
      <c r="B23" s="105"/>
      <c r="C23" s="105"/>
      <c r="D23" s="112"/>
      <c r="E23" s="108"/>
      <c r="F23" s="104"/>
      <c r="G23" s="104"/>
      <c r="H23" s="104"/>
      <c r="I23" s="104"/>
      <c r="J23" s="104"/>
      <c r="K23" s="104"/>
      <c r="L23" s="104"/>
      <c r="M23" s="104"/>
      <c r="N23" s="104"/>
      <c r="O23" s="104"/>
      <c r="P23" s="104"/>
      <c r="Q23" s="104"/>
      <c r="R23" s="104"/>
      <c r="S23" s="104"/>
      <c r="T23" s="104"/>
      <c r="U23" s="104"/>
      <c r="V23" s="104"/>
      <c r="W23" s="104"/>
      <c r="X23" s="104"/>
      <c r="Y23" s="104"/>
    </row>
    <row r="24" spans="1:25" ht="16.5" x14ac:dyDescent="0.25">
      <c r="A24" s="111"/>
      <c r="B24" s="105"/>
      <c r="C24" s="105"/>
      <c r="D24" s="112"/>
      <c r="E24" s="108"/>
      <c r="F24" s="104"/>
      <c r="G24" s="104"/>
      <c r="H24" s="104"/>
      <c r="I24" s="104"/>
      <c r="J24" s="104"/>
      <c r="K24" s="104"/>
      <c r="L24" s="104"/>
      <c r="M24" s="104"/>
      <c r="N24" s="104"/>
      <c r="O24" s="104"/>
      <c r="P24" s="104"/>
      <c r="Q24" s="104"/>
      <c r="R24" s="104"/>
      <c r="S24" s="104"/>
      <c r="T24" s="104"/>
      <c r="U24" s="104"/>
      <c r="V24" s="104"/>
      <c r="W24" s="104"/>
      <c r="X24" s="104"/>
      <c r="Y24" s="104"/>
    </row>
    <row r="25" spans="1:25" ht="16.5" x14ac:dyDescent="0.25">
      <c r="A25" s="111"/>
      <c r="B25" s="105"/>
      <c r="C25" s="105"/>
      <c r="D25" s="112"/>
      <c r="E25" s="108"/>
      <c r="F25" s="104"/>
      <c r="G25" s="104"/>
      <c r="H25" s="104"/>
      <c r="I25" s="104"/>
      <c r="J25" s="104"/>
      <c r="K25" s="104"/>
      <c r="L25" s="104"/>
      <c r="M25" s="104"/>
      <c r="N25" s="104"/>
      <c r="O25" s="104"/>
      <c r="P25" s="104"/>
      <c r="Q25" s="104"/>
      <c r="R25" s="104"/>
      <c r="S25" s="104"/>
      <c r="T25" s="104"/>
      <c r="U25" s="104"/>
      <c r="V25" s="104"/>
      <c r="W25" s="104"/>
      <c r="X25" s="104"/>
      <c r="Y25" s="104"/>
    </row>
    <row r="26" spans="1:25" ht="16.5" x14ac:dyDescent="0.25">
      <c r="A26" s="111"/>
      <c r="B26" s="105"/>
      <c r="C26" s="105"/>
      <c r="D26" s="112"/>
      <c r="E26" s="108"/>
      <c r="F26" s="104"/>
      <c r="G26" s="104"/>
      <c r="H26" s="104"/>
      <c r="I26" s="104"/>
      <c r="J26" s="104"/>
      <c r="K26" s="104"/>
      <c r="L26" s="104"/>
      <c r="M26" s="104"/>
      <c r="N26" s="104"/>
      <c r="O26" s="104"/>
      <c r="P26" s="104"/>
      <c r="Q26" s="104"/>
      <c r="R26" s="104"/>
      <c r="S26" s="104"/>
      <c r="T26" s="104"/>
      <c r="U26" s="104"/>
      <c r="V26" s="104"/>
      <c r="W26" s="104"/>
      <c r="X26" s="104"/>
      <c r="Y26" s="104"/>
    </row>
    <row r="27" spans="1:25" ht="16.5" x14ac:dyDescent="0.25">
      <c r="A27" s="111"/>
      <c r="B27" s="105"/>
      <c r="C27" s="105"/>
      <c r="D27" s="112"/>
      <c r="E27" s="108"/>
      <c r="F27" s="104"/>
      <c r="G27" s="104"/>
      <c r="H27" s="104"/>
      <c r="I27" s="104"/>
      <c r="J27" s="104"/>
      <c r="K27" s="104"/>
      <c r="L27" s="104"/>
      <c r="M27" s="104"/>
      <c r="N27" s="104"/>
      <c r="O27" s="104"/>
      <c r="P27" s="104"/>
      <c r="Q27" s="104"/>
      <c r="R27" s="104"/>
      <c r="S27" s="104"/>
      <c r="T27" s="104"/>
      <c r="U27" s="104"/>
      <c r="V27" s="104"/>
      <c r="W27" s="104"/>
      <c r="X27" s="104"/>
      <c r="Y27" s="104"/>
    </row>
    <row r="28" spans="1:25" ht="16.5" x14ac:dyDescent="0.25">
      <c r="A28" s="111"/>
      <c r="B28" s="105"/>
      <c r="C28" s="105"/>
      <c r="D28" s="112"/>
      <c r="E28" s="108"/>
      <c r="F28" s="104"/>
      <c r="G28" s="104"/>
      <c r="H28" s="104"/>
      <c r="I28" s="104"/>
      <c r="J28" s="104"/>
      <c r="K28" s="104"/>
      <c r="L28" s="104"/>
      <c r="M28" s="104"/>
      <c r="N28" s="104"/>
      <c r="O28" s="104"/>
      <c r="P28" s="104"/>
      <c r="Q28" s="104"/>
      <c r="R28" s="104"/>
      <c r="S28" s="104"/>
      <c r="T28" s="104"/>
      <c r="U28" s="104"/>
      <c r="V28" s="104"/>
      <c r="W28" s="104"/>
      <c r="X28" s="104"/>
      <c r="Y28" s="104"/>
    </row>
    <row r="29" spans="1:25" ht="16.5" x14ac:dyDescent="0.25">
      <c r="A29" s="111"/>
      <c r="B29" s="105"/>
      <c r="C29" s="105"/>
      <c r="D29" s="112"/>
      <c r="E29" s="108"/>
      <c r="F29" s="104"/>
      <c r="G29" s="104"/>
      <c r="H29" s="104"/>
      <c r="I29" s="104"/>
      <c r="J29" s="104"/>
      <c r="K29" s="104"/>
      <c r="L29" s="104"/>
      <c r="M29" s="104"/>
      <c r="N29" s="104"/>
      <c r="O29" s="104"/>
      <c r="P29" s="104"/>
      <c r="Q29" s="104"/>
      <c r="R29" s="104"/>
      <c r="S29" s="104"/>
      <c r="T29" s="104"/>
      <c r="U29" s="104"/>
      <c r="V29" s="104"/>
      <c r="W29" s="104"/>
      <c r="X29" s="104"/>
      <c r="Y29" s="104"/>
    </row>
    <row r="30" spans="1:25" ht="16.5" x14ac:dyDescent="0.25">
      <c r="A30" s="111"/>
      <c r="B30" s="105"/>
      <c r="C30" s="105"/>
      <c r="D30" s="112"/>
      <c r="E30" s="108"/>
      <c r="F30" s="104"/>
      <c r="G30" s="104"/>
      <c r="H30" s="104"/>
      <c r="I30" s="104"/>
      <c r="J30" s="104"/>
      <c r="K30" s="104"/>
      <c r="L30" s="104"/>
      <c r="M30" s="104"/>
      <c r="N30" s="104"/>
      <c r="O30" s="104"/>
      <c r="P30" s="104"/>
      <c r="Q30" s="104"/>
      <c r="R30" s="104"/>
      <c r="S30" s="104"/>
      <c r="T30" s="104"/>
      <c r="U30" s="104"/>
      <c r="V30" s="104"/>
      <c r="W30" s="104"/>
      <c r="X30" s="104"/>
      <c r="Y30" s="104"/>
    </row>
    <row r="31" spans="1:25" ht="16.5" x14ac:dyDescent="0.25">
      <c r="A31" s="111"/>
      <c r="B31" s="105"/>
      <c r="C31" s="105"/>
      <c r="D31" s="112"/>
      <c r="E31" s="108"/>
      <c r="F31" s="104"/>
      <c r="G31" s="104"/>
      <c r="H31" s="104"/>
      <c r="I31" s="104"/>
      <c r="J31" s="104"/>
      <c r="K31" s="104"/>
      <c r="L31" s="104"/>
      <c r="M31" s="104"/>
      <c r="N31" s="104"/>
      <c r="O31" s="104"/>
      <c r="P31" s="104"/>
      <c r="Q31" s="104"/>
      <c r="R31" s="104"/>
      <c r="S31" s="104"/>
      <c r="T31" s="104"/>
      <c r="U31" s="104"/>
      <c r="V31" s="104"/>
      <c r="W31" s="104"/>
      <c r="X31" s="104"/>
      <c r="Y31" s="104"/>
    </row>
    <row r="32" spans="1:25" ht="16.5" x14ac:dyDescent="0.25">
      <c r="A32" s="111"/>
      <c r="B32" s="105"/>
      <c r="C32" s="105"/>
      <c r="D32" s="112"/>
      <c r="E32" s="108"/>
      <c r="F32" s="104"/>
      <c r="G32" s="104"/>
      <c r="H32" s="104"/>
      <c r="I32" s="104"/>
      <c r="J32" s="104"/>
      <c r="K32" s="104"/>
      <c r="L32" s="104"/>
      <c r="M32" s="104"/>
      <c r="N32" s="104"/>
      <c r="O32" s="104"/>
      <c r="P32" s="104"/>
      <c r="Q32" s="104"/>
      <c r="R32" s="104"/>
      <c r="S32" s="104"/>
      <c r="T32" s="104"/>
      <c r="U32" s="104"/>
      <c r="V32" s="104"/>
      <c r="W32" s="104"/>
      <c r="X32" s="104"/>
      <c r="Y32" s="104"/>
    </row>
    <row r="33" spans="1:25" ht="16.5" x14ac:dyDescent="0.25">
      <c r="A33" s="111"/>
      <c r="B33" s="105"/>
      <c r="C33" s="105"/>
      <c r="D33" s="112"/>
      <c r="E33" s="108"/>
      <c r="F33" s="104"/>
      <c r="G33" s="104"/>
      <c r="H33" s="104"/>
      <c r="I33" s="104"/>
      <c r="J33" s="104"/>
      <c r="K33" s="104"/>
      <c r="L33" s="104"/>
      <c r="M33" s="104"/>
      <c r="N33" s="104"/>
      <c r="O33" s="104"/>
      <c r="P33" s="104"/>
      <c r="Q33" s="104"/>
      <c r="R33" s="104"/>
      <c r="S33" s="104"/>
      <c r="T33" s="104"/>
      <c r="U33" s="104"/>
      <c r="V33" s="104"/>
      <c r="W33" s="104"/>
      <c r="X33" s="104"/>
      <c r="Y33" s="104"/>
    </row>
    <row r="34" spans="1:25" ht="16.5" x14ac:dyDescent="0.25">
      <c r="A34" s="111"/>
      <c r="B34" s="105"/>
      <c r="C34" s="105"/>
      <c r="D34" s="112"/>
      <c r="E34" s="108"/>
      <c r="F34" s="104"/>
      <c r="G34" s="104"/>
      <c r="H34" s="104"/>
      <c r="I34" s="104"/>
      <c r="J34" s="104"/>
      <c r="K34" s="104"/>
      <c r="L34" s="104"/>
      <c r="M34" s="104"/>
      <c r="N34" s="104"/>
      <c r="O34" s="104"/>
      <c r="P34" s="104"/>
      <c r="Q34" s="104"/>
      <c r="R34" s="104"/>
      <c r="S34" s="104"/>
      <c r="T34" s="104"/>
      <c r="U34" s="104"/>
      <c r="V34" s="104"/>
      <c r="W34" s="104"/>
      <c r="X34" s="104"/>
      <c r="Y34" s="104"/>
    </row>
    <row r="35" spans="1:25" ht="16.5" x14ac:dyDescent="0.25">
      <c r="A35" s="111"/>
      <c r="B35" s="105"/>
      <c r="C35" s="105"/>
      <c r="D35" s="112"/>
      <c r="E35" s="108"/>
      <c r="F35" s="104"/>
      <c r="G35" s="104"/>
      <c r="H35" s="104"/>
      <c r="I35" s="104"/>
      <c r="J35" s="104"/>
      <c r="K35" s="104"/>
      <c r="L35" s="104"/>
      <c r="M35" s="104"/>
      <c r="N35" s="104"/>
      <c r="O35" s="104"/>
      <c r="P35" s="104"/>
      <c r="Q35" s="104"/>
      <c r="R35" s="104"/>
      <c r="S35" s="104"/>
      <c r="T35" s="104"/>
      <c r="U35" s="104"/>
      <c r="V35" s="104"/>
      <c r="W35" s="104"/>
      <c r="X35" s="104"/>
      <c r="Y35" s="104"/>
    </row>
    <row r="36" spans="1:25" ht="16.5" x14ac:dyDescent="0.25">
      <c r="A36" s="111"/>
      <c r="B36" s="105"/>
      <c r="C36" s="105"/>
      <c r="D36" s="112"/>
      <c r="E36" s="108"/>
      <c r="F36" s="104"/>
      <c r="G36" s="104"/>
      <c r="H36" s="104"/>
      <c r="I36" s="104"/>
      <c r="J36" s="104"/>
      <c r="K36" s="104"/>
      <c r="L36" s="104"/>
      <c r="M36" s="104"/>
      <c r="N36" s="104"/>
      <c r="O36" s="104"/>
      <c r="P36" s="104"/>
      <c r="Q36" s="104"/>
      <c r="R36" s="104"/>
      <c r="S36" s="104"/>
      <c r="T36" s="104"/>
      <c r="U36" s="104"/>
      <c r="V36" s="104"/>
      <c r="W36" s="104"/>
      <c r="X36" s="104"/>
      <c r="Y36" s="104"/>
    </row>
    <row r="37" spans="1:25" ht="16.5" x14ac:dyDescent="0.25">
      <c r="A37" s="111"/>
      <c r="B37" s="105"/>
      <c r="C37" s="105"/>
      <c r="D37" s="112"/>
      <c r="E37" s="108"/>
      <c r="F37" s="104"/>
      <c r="G37" s="104"/>
      <c r="H37" s="104"/>
      <c r="I37" s="104"/>
      <c r="J37" s="104"/>
      <c r="K37" s="104"/>
      <c r="L37" s="104"/>
      <c r="M37" s="104"/>
      <c r="N37" s="104"/>
      <c r="O37" s="104"/>
      <c r="P37" s="104"/>
      <c r="Q37" s="104"/>
      <c r="R37" s="104"/>
      <c r="S37" s="104"/>
      <c r="T37" s="104"/>
      <c r="U37" s="104"/>
      <c r="V37" s="104"/>
      <c r="W37" s="104"/>
      <c r="X37" s="104"/>
      <c r="Y37" s="104"/>
    </row>
    <row r="38" spans="1:25" ht="16.5" x14ac:dyDescent="0.25">
      <c r="A38" s="111"/>
      <c r="B38" s="105"/>
      <c r="C38" s="105"/>
      <c r="D38" s="112"/>
      <c r="E38" s="108"/>
      <c r="F38" s="104"/>
      <c r="G38" s="104"/>
      <c r="H38" s="104"/>
      <c r="I38" s="104"/>
      <c r="J38" s="104"/>
      <c r="K38" s="104"/>
      <c r="L38" s="104"/>
      <c r="M38" s="104"/>
      <c r="N38" s="104"/>
      <c r="O38" s="104"/>
      <c r="P38" s="104"/>
      <c r="Q38" s="104"/>
      <c r="R38" s="104"/>
      <c r="S38" s="104"/>
      <c r="T38" s="104"/>
      <c r="U38" s="104"/>
      <c r="V38" s="104"/>
      <c r="W38" s="104"/>
      <c r="X38" s="104"/>
      <c r="Y38" s="104"/>
    </row>
    <row r="39" spans="1:25" ht="16.5" x14ac:dyDescent="0.25">
      <c r="A39" s="111"/>
      <c r="B39" s="105"/>
      <c r="C39" s="105"/>
      <c r="D39" s="112"/>
      <c r="E39" s="108"/>
      <c r="F39" s="104"/>
      <c r="G39" s="104"/>
      <c r="H39" s="104"/>
      <c r="I39" s="104"/>
      <c r="J39" s="104"/>
      <c r="K39" s="104"/>
      <c r="L39" s="104"/>
      <c r="M39" s="104"/>
      <c r="N39" s="104"/>
      <c r="O39" s="104"/>
      <c r="P39" s="104"/>
      <c r="Q39" s="104"/>
      <c r="R39" s="104"/>
      <c r="S39" s="104"/>
      <c r="T39" s="104"/>
      <c r="U39" s="104"/>
      <c r="V39" s="104"/>
      <c r="W39" s="104"/>
      <c r="X39" s="104"/>
      <c r="Y39" s="104"/>
    </row>
    <row r="40" spans="1:25" ht="16.5" x14ac:dyDescent="0.25">
      <c r="A40" s="111"/>
      <c r="B40" s="105"/>
      <c r="C40" s="105"/>
      <c r="D40" s="112"/>
      <c r="E40" s="108"/>
      <c r="F40" s="104"/>
      <c r="G40" s="104"/>
      <c r="H40" s="104"/>
      <c r="I40" s="104"/>
      <c r="J40" s="104"/>
      <c r="K40" s="104"/>
      <c r="L40" s="104"/>
      <c r="M40" s="104"/>
      <c r="N40" s="104"/>
      <c r="O40" s="104"/>
      <c r="P40" s="104"/>
      <c r="Q40" s="104"/>
      <c r="R40" s="104"/>
      <c r="S40" s="104"/>
      <c r="T40" s="104"/>
      <c r="U40" s="104"/>
      <c r="V40" s="104"/>
      <c r="W40" s="104"/>
      <c r="X40" s="104"/>
      <c r="Y40" s="104"/>
    </row>
    <row r="41" spans="1:25" ht="16.5" x14ac:dyDescent="0.25">
      <c r="A41" s="111"/>
      <c r="B41" s="105"/>
      <c r="C41" s="105"/>
      <c r="D41" s="112"/>
      <c r="E41" s="108"/>
      <c r="F41" s="104"/>
      <c r="G41" s="104"/>
      <c r="H41" s="104"/>
      <c r="I41" s="104"/>
      <c r="J41" s="104"/>
      <c r="K41" s="104"/>
      <c r="L41" s="104"/>
      <c r="M41" s="104"/>
      <c r="N41" s="104"/>
      <c r="O41" s="104"/>
      <c r="P41" s="104"/>
      <c r="Q41" s="104"/>
      <c r="R41" s="104"/>
      <c r="S41" s="104"/>
      <c r="T41" s="104"/>
      <c r="U41" s="104"/>
      <c r="V41" s="104"/>
      <c r="W41" s="104"/>
      <c r="X41" s="104"/>
      <c r="Y41" s="104"/>
    </row>
    <row r="42" spans="1:25" ht="16.5" x14ac:dyDescent="0.25">
      <c r="A42" s="111"/>
      <c r="B42" s="105"/>
      <c r="C42" s="105"/>
      <c r="D42" s="112"/>
      <c r="E42" s="108"/>
      <c r="F42" s="104"/>
      <c r="G42" s="104"/>
      <c r="H42" s="104"/>
      <c r="I42" s="104"/>
      <c r="J42" s="104"/>
      <c r="K42" s="104"/>
      <c r="L42" s="104"/>
      <c r="M42" s="104"/>
      <c r="N42" s="104"/>
      <c r="O42" s="104"/>
      <c r="P42" s="104"/>
      <c r="Q42" s="104"/>
      <c r="R42" s="104"/>
      <c r="S42" s="104"/>
      <c r="T42" s="104"/>
      <c r="U42" s="104"/>
      <c r="V42" s="104"/>
      <c r="W42" s="104"/>
      <c r="X42" s="104"/>
      <c r="Y42" s="104"/>
    </row>
    <row r="43" spans="1:25" ht="16.5" x14ac:dyDescent="0.25">
      <c r="A43" s="111"/>
      <c r="B43" s="105"/>
      <c r="C43" s="105"/>
      <c r="D43" s="112"/>
      <c r="E43" s="108"/>
      <c r="F43" s="104"/>
      <c r="G43" s="104"/>
      <c r="H43" s="104"/>
      <c r="I43" s="104"/>
      <c r="J43" s="104"/>
      <c r="K43" s="104"/>
      <c r="L43" s="104"/>
      <c r="M43" s="104"/>
      <c r="N43" s="104"/>
      <c r="O43" s="104"/>
      <c r="P43" s="104"/>
      <c r="Q43" s="104"/>
      <c r="R43" s="104"/>
      <c r="S43" s="104"/>
      <c r="T43" s="104"/>
      <c r="U43" s="104"/>
      <c r="V43" s="104"/>
      <c r="W43" s="104"/>
      <c r="X43" s="104"/>
      <c r="Y43" s="104"/>
    </row>
    <row r="44" spans="1:25" ht="16.5" x14ac:dyDescent="0.25">
      <c r="A44" s="111"/>
      <c r="B44" s="105"/>
      <c r="C44" s="105"/>
      <c r="D44" s="112"/>
      <c r="E44" s="108"/>
      <c r="F44" s="104"/>
      <c r="G44" s="104"/>
      <c r="H44" s="104"/>
      <c r="I44" s="104"/>
      <c r="J44" s="104"/>
      <c r="K44" s="104"/>
      <c r="L44" s="104"/>
      <c r="M44" s="104"/>
      <c r="N44" s="104"/>
      <c r="O44" s="104"/>
      <c r="P44" s="104"/>
      <c r="Q44" s="104"/>
      <c r="R44" s="104"/>
      <c r="S44" s="104"/>
      <c r="T44" s="104"/>
      <c r="U44" s="104"/>
      <c r="V44" s="104"/>
      <c r="W44" s="104"/>
      <c r="X44" s="104"/>
      <c r="Y44" s="104"/>
    </row>
    <row r="45" spans="1:25" ht="16.5" x14ac:dyDescent="0.25">
      <c r="A45" s="111"/>
      <c r="B45" s="105"/>
      <c r="C45" s="105"/>
      <c r="D45" s="112"/>
      <c r="E45" s="108"/>
      <c r="F45" s="104"/>
      <c r="G45" s="104"/>
      <c r="H45" s="104"/>
      <c r="I45" s="104"/>
      <c r="J45" s="104"/>
      <c r="K45" s="104"/>
      <c r="L45" s="104"/>
      <c r="M45" s="104"/>
      <c r="N45" s="104"/>
      <c r="O45" s="104"/>
      <c r="P45" s="104"/>
      <c r="Q45" s="104"/>
      <c r="R45" s="104"/>
      <c r="S45" s="104"/>
      <c r="T45" s="104"/>
      <c r="U45" s="104"/>
      <c r="V45" s="104"/>
      <c r="W45" s="104"/>
      <c r="X45" s="104"/>
      <c r="Y45" s="104"/>
    </row>
    <row r="46" spans="1:25" ht="16.5" x14ac:dyDescent="0.25">
      <c r="A46" s="111"/>
      <c r="B46" s="105"/>
      <c r="C46" s="105"/>
      <c r="D46" s="112"/>
      <c r="E46" s="108"/>
      <c r="F46" s="104"/>
      <c r="G46" s="104"/>
      <c r="H46" s="104"/>
      <c r="I46" s="104"/>
      <c r="J46" s="104"/>
      <c r="K46" s="104"/>
      <c r="L46" s="104"/>
      <c r="M46" s="104"/>
      <c r="N46" s="104"/>
      <c r="O46" s="104"/>
      <c r="P46" s="104"/>
      <c r="Q46" s="104"/>
      <c r="R46" s="104"/>
      <c r="S46" s="104"/>
      <c r="T46" s="104"/>
      <c r="U46" s="104"/>
      <c r="V46" s="104"/>
      <c r="W46" s="104"/>
      <c r="X46" s="104"/>
      <c r="Y46" s="104"/>
    </row>
    <row r="47" spans="1:25" ht="16.5" x14ac:dyDescent="0.25">
      <c r="A47" s="111"/>
      <c r="B47" s="105"/>
      <c r="C47" s="105"/>
      <c r="D47" s="112"/>
      <c r="E47" s="108"/>
      <c r="F47" s="104"/>
      <c r="G47" s="104"/>
      <c r="H47" s="104"/>
      <c r="I47" s="104"/>
      <c r="J47" s="104"/>
      <c r="K47" s="104"/>
      <c r="L47" s="104"/>
      <c r="M47" s="104"/>
      <c r="N47" s="104"/>
      <c r="O47" s="104"/>
      <c r="P47" s="104"/>
      <c r="Q47" s="104"/>
      <c r="R47" s="104"/>
      <c r="S47" s="104"/>
      <c r="T47" s="104"/>
      <c r="U47" s="104"/>
      <c r="V47" s="104"/>
      <c r="W47" s="104"/>
      <c r="X47" s="104"/>
      <c r="Y47" s="104"/>
    </row>
    <row r="48" spans="1:25" ht="16.5" x14ac:dyDescent="0.25">
      <c r="A48" s="111"/>
      <c r="B48" s="105"/>
      <c r="C48" s="105"/>
      <c r="D48" s="112"/>
      <c r="E48" s="108"/>
      <c r="F48" s="104"/>
      <c r="G48" s="104"/>
      <c r="H48" s="104"/>
      <c r="I48" s="104"/>
      <c r="J48" s="104"/>
      <c r="K48" s="104"/>
      <c r="L48" s="104"/>
      <c r="M48" s="104"/>
      <c r="N48" s="104"/>
      <c r="O48" s="104"/>
      <c r="P48" s="104"/>
      <c r="Q48" s="104"/>
      <c r="R48" s="104"/>
      <c r="S48" s="104"/>
      <c r="T48" s="104"/>
      <c r="U48" s="104"/>
      <c r="V48" s="104"/>
      <c r="W48" s="104"/>
      <c r="X48" s="104"/>
      <c r="Y48" s="104"/>
    </row>
    <row r="49" spans="1:25" ht="16.5" x14ac:dyDescent="0.25">
      <c r="A49" s="111"/>
      <c r="B49" s="105"/>
      <c r="C49" s="105"/>
      <c r="D49" s="112"/>
      <c r="E49" s="108"/>
      <c r="F49" s="104"/>
      <c r="G49" s="104"/>
      <c r="H49" s="104"/>
      <c r="I49" s="104"/>
      <c r="J49" s="104"/>
      <c r="K49" s="104"/>
      <c r="L49" s="104"/>
      <c r="M49" s="104"/>
      <c r="N49" s="104"/>
      <c r="O49" s="104"/>
      <c r="P49" s="104"/>
      <c r="Q49" s="104"/>
      <c r="R49" s="104"/>
      <c r="S49" s="104"/>
      <c r="T49" s="104"/>
      <c r="U49" s="104"/>
      <c r="V49" s="104"/>
      <c r="W49" s="104"/>
      <c r="X49" s="104"/>
      <c r="Y49" s="104"/>
    </row>
    <row r="50" spans="1:25" ht="16.5" x14ac:dyDescent="0.25">
      <c r="A50" s="111"/>
      <c r="B50" s="105"/>
      <c r="C50" s="105"/>
      <c r="D50" s="112"/>
      <c r="E50" s="108"/>
      <c r="F50" s="104"/>
      <c r="G50" s="104"/>
      <c r="H50" s="104"/>
      <c r="I50" s="104"/>
      <c r="J50" s="104"/>
      <c r="K50" s="104"/>
      <c r="L50" s="104"/>
      <c r="M50" s="104"/>
      <c r="N50" s="104"/>
      <c r="O50" s="104"/>
      <c r="P50" s="104"/>
      <c r="Q50" s="104"/>
      <c r="R50" s="104"/>
      <c r="S50" s="104"/>
      <c r="T50" s="104"/>
      <c r="U50" s="104"/>
      <c r="V50" s="104"/>
      <c r="W50" s="104"/>
      <c r="X50" s="104"/>
      <c r="Y50" s="104"/>
    </row>
    <row r="51" spans="1:25" ht="16.5" x14ac:dyDescent="0.25">
      <c r="A51" s="111"/>
      <c r="B51" s="105"/>
      <c r="C51" s="105"/>
      <c r="D51" s="112"/>
      <c r="E51" s="108"/>
      <c r="F51" s="104"/>
      <c r="G51" s="104"/>
      <c r="H51" s="104"/>
      <c r="I51" s="104"/>
      <c r="J51" s="104"/>
      <c r="K51" s="104"/>
      <c r="L51" s="104"/>
      <c r="M51" s="104"/>
      <c r="N51" s="104"/>
      <c r="O51" s="104"/>
      <c r="P51" s="104"/>
      <c r="Q51" s="104"/>
      <c r="R51" s="104"/>
      <c r="S51" s="104"/>
      <c r="T51" s="104"/>
      <c r="U51" s="104"/>
      <c r="V51" s="104"/>
      <c r="W51" s="104"/>
      <c r="X51" s="104"/>
      <c r="Y51" s="104"/>
    </row>
    <row r="52" spans="1:25" ht="16.5" x14ac:dyDescent="0.25">
      <c r="A52" s="111"/>
      <c r="B52" s="105"/>
      <c r="C52" s="105"/>
      <c r="D52" s="112"/>
      <c r="E52" s="108"/>
      <c r="F52" s="104"/>
      <c r="G52" s="104"/>
      <c r="H52" s="104"/>
      <c r="I52" s="104"/>
      <c r="J52" s="104"/>
      <c r="K52" s="104"/>
      <c r="L52" s="104"/>
      <c r="M52" s="104"/>
      <c r="N52" s="104"/>
      <c r="O52" s="104"/>
      <c r="P52" s="104"/>
      <c r="Q52" s="104"/>
      <c r="R52" s="104"/>
      <c r="S52" s="104"/>
      <c r="T52" s="104"/>
      <c r="U52" s="104"/>
      <c r="V52" s="104"/>
      <c r="W52" s="104"/>
      <c r="X52" s="104"/>
      <c r="Y52" s="104"/>
    </row>
    <row r="53" spans="1:25" ht="16.5" x14ac:dyDescent="0.25">
      <c r="A53" s="111"/>
      <c r="B53" s="105"/>
      <c r="C53" s="105"/>
      <c r="D53" s="112"/>
      <c r="E53" s="108"/>
      <c r="F53" s="104"/>
      <c r="G53" s="104"/>
      <c r="H53" s="104"/>
      <c r="I53" s="104"/>
      <c r="J53" s="104"/>
      <c r="K53" s="104"/>
      <c r="L53" s="104"/>
      <c r="M53" s="104"/>
      <c r="N53" s="104"/>
      <c r="O53" s="104"/>
      <c r="P53" s="104"/>
      <c r="Q53" s="104"/>
      <c r="R53" s="104"/>
      <c r="S53" s="104"/>
      <c r="T53" s="104"/>
      <c r="U53" s="104"/>
      <c r="V53" s="104"/>
      <c r="W53" s="104"/>
      <c r="X53" s="104"/>
      <c r="Y53" s="104"/>
    </row>
    <row r="54" spans="1:25" ht="16.5" x14ac:dyDescent="0.25">
      <c r="A54" s="111"/>
      <c r="B54" s="105"/>
      <c r="C54" s="105"/>
      <c r="D54" s="112"/>
      <c r="E54" s="108"/>
      <c r="F54" s="104"/>
      <c r="G54" s="104"/>
      <c r="H54" s="104"/>
      <c r="I54" s="104"/>
      <c r="J54" s="104"/>
      <c r="K54" s="104"/>
      <c r="L54" s="104"/>
      <c r="M54" s="104"/>
      <c r="N54" s="104"/>
      <c r="O54" s="104"/>
      <c r="P54" s="104"/>
      <c r="Q54" s="104"/>
      <c r="R54" s="104"/>
      <c r="S54" s="104"/>
      <c r="T54" s="104"/>
      <c r="U54" s="104"/>
      <c r="V54" s="104"/>
      <c r="W54" s="104"/>
      <c r="X54" s="104"/>
      <c r="Y54" s="104"/>
    </row>
    <row r="55" spans="1:25" ht="16.5" x14ac:dyDescent="0.25">
      <c r="A55" s="111"/>
      <c r="B55" s="105"/>
      <c r="C55" s="105"/>
      <c r="D55" s="112"/>
      <c r="E55" s="108"/>
      <c r="F55" s="104"/>
      <c r="G55" s="104"/>
      <c r="H55" s="104"/>
      <c r="I55" s="104"/>
      <c r="J55" s="104"/>
      <c r="K55" s="104"/>
      <c r="L55" s="104"/>
      <c r="M55" s="104"/>
      <c r="N55" s="104"/>
      <c r="O55" s="104"/>
      <c r="P55" s="104"/>
      <c r="Q55" s="104"/>
      <c r="R55" s="104"/>
      <c r="S55" s="104"/>
      <c r="T55" s="104"/>
      <c r="U55" s="104"/>
      <c r="V55" s="104"/>
      <c r="W55" s="104"/>
      <c r="X55" s="104"/>
      <c r="Y55" s="104"/>
    </row>
    <row r="56" spans="1:25" ht="16.5" x14ac:dyDescent="0.25">
      <c r="A56" s="111"/>
      <c r="B56" s="105"/>
      <c r="C56" s="105"/>
      <c r="D56" s="112"/>
      <c r="E56" s="108"/>
      <c r="F56" s="104"/>
      <c r="G56" s="104"/>
      <c r="H56" s="104"/>
      <c r="I56" s="104"/>
      <c r="J56" s="104"/>
      <c r="K56" s="104"/>
      <c r="L56" s="104"/>
      <c r="M56" s="104"/>
      <c r="N56" s="104"/>
      <c r="O56" s="104"/>
      <c r="P56" s="104"/>
      <c r="Q56" s="104"/>
      <c r="R56" s="104"/>
      <c r="S56" s="104"/>
      <c r="T56" s="104"/>
      <c r="U56" s="104"/>
      <c r="V56" s="104"/>
      <c r="W56" s="104"/>
      <c r="X56" s="104"/>
      <c r="Y56" s="104"/>
    </row>
    <row r="57" spans="1:25" ht="16.5" x14ac:dyDescent="0.25">
      <c r="A57" s="111"/>
      <c r="B57" s="105"/>
      <c r="C57" s="105"/>
      <c r="D57" s="112"/>
      <c r="E57" s="108"/>
      <c r="F57" s="104"/>
      <c r="G57" s="104"/>
      <c r="H57" s="104"/>
      <c r="I57" s="104"/>
      <c r="J57" s="104"/>
      <c r="K57" s="104"/>
      <c r="L57" s="104"/>
      <c r="M57" s="104"/>
      <c r="N57" s="104"/>
      <c r="O57" s="104"/>
      <c r="P57" s="104"/>
      <c r="Q57" s="104"/>
      <c r="R57" s="104"/>
      <c r="S57" s="104"/>
      <c r="T57" s="104"/>
      <c r="U57" s="104"/>
      <c r="V57" s="104"/>
      <c r="W57" s="104"/>
      <c r="X57" s="104"/>
      <c r="Y57" s="104"/>
    </row>
    <row r="58" spans="1:25" ht="16.5" x14ac:dyDescent="0.25">
      <c r="A58" s="111"/>
      <c r="B58" s="105"/>
      <c r="C58" s="105"/>
      <c r="D58" s="112"/>
      <c r="E58" s="108"/>
      <c r="F58" s="104"/>
      <c r="G58" s="104"/>
      <c r="H58" s="104"/>
      <c r="I58" s="104"/>
      <c r="J58" s="104"/>
      <c r="K58" s="104"/>
      <c r="L58" s="104"/>
      <c r="M58" s="104"/>
      <c r="N58" s="104"/>
      <c r="O58" s="104"/>
      <c r="P58" s="104"/>
      <c r="Q58" s="104"/>
      <c r="R58" s="104"/>
      <c r="S58" s="104"/>
      <c r="T58" s="104"/>
      <c r="U58" s="104"/>
      <c r="V58" s="104"/>
      <c r="W58" s="104"/>
      <c r="X58" s="104"/>
      <c r="Y58" s="104"/>
    </row>
    <row r="59" spans="1:25" ht="16.5" x14ac:dyDescent="0.25">
      <c r="A59" s="111"/>
      <c r="B59" s="105"/>
      <c r="C59" s="105"/>
      <c r="D59" s="112"/>
      <c r="E59" s="108"/>
      <c r="F59" s="104"/>
      <c r="G59" s="104"/>
      <c r="H59" s="104"/>
      <c r="I59" s="104"/>
      <c r="J59" s="104"/>
      <c r="K59" s="104"/>
      <c r="L59" s="104"/>
      <c r="M59" s="104"/>
      <c r="N59" s="104"/>
      <c r="O59" s="104"/>
      <c r="P59" s="104"/>
      <c r="Q59" s="104"/>
      <c r="R59" s="104"/>
      <c r="S59" s="104"/>
      <c r="T59" s="104"/>
      <c r="U59" s="104"/>
      <c r="V59" s="104"/>
      <c r="W59" s="104"/>
      <c r="X59" s="104"/>
      <c r="Y59" s="104"/>
    </row>
    <row r="60" spans="1:25" ht="16.5" x14ac:dyDescent="0.25">
      <c r="A60" s="111"/>
      <c r="B60" s="105"/>
      <c r="C60" s="105"/>
      <c r="D60" s="112"/>
      <c r="E60" s="108"/>
      <c r="F60" s="104"/>
      <c r="G60" s="104"/>
      <c r="H60" s="104"/>
      <c r="I60" s="104"/>
      <c r="J60" s="104"/>
      <c r="K60" s="104"/>
      <c r="L60" s="104"/>
      <c r="M60" s="104"/>
      <c r="N60" s="104"/>
      <c r="O60" s="104"/>
      <c r="P60" s="104"/>
      <c r="Q60" s="104"/>
      <c r="R60" s="104"/>
      <c r="S60" s="104"/>
      <c r="T60" s="104"/>
      <c r="U60" s="104"/>
      <c r="V60" s="104"/>
      <c r="W60" s="104"/>
      <c r="X60" s="104"/>
      <c r="Y60" s="104"/>
    </row>
    <row r="61" spans="1:25" ht="16.5" x14ac:dyDescent="0.25">
      <c r="A61" s="111"/>
      <c r="B61" s="105"/>
      <c r="C61" s="105"/>
      <c r="D61" s="112"/>
      <c r="E61" s="108"/>
      <c r="F61" s="104"/>
      <c r="G61" s="104"/>
      <c r="H61" s="104"/>
      <c r="I61" s="104"/>
      <c r="J61" s="104"/>
      <c r="K61" s="104"/>
      <c r="L61" s="104"/>
      <c r="M61" s="104"/>
      <c r="N61" s="104"/>
      <c r="O61" s="104"/>
      <c r="P61" s="104"/>
      <c r="Q61" s="104"/>
      <c r="R61" s="104"/>
      <c r="S61" s="104"/>
      <c r="T61" s="104"/>
      <c r="U61" s="104"/>
      <c r="V61" s="104"/>
      <c r="W61" s="104"/>
      <c r="X61" s="104"/>
      <c r="Y61" s="104"/>
    </row>
    <row r="62" spans="1:25" ht="16.5" x14ac:dyDescent="0.25">
      <c r="A62" s="111"/>
      <c r="B62" s="105"/>
      <c r="C62" s="105"/>
      <c r="D62" s="112"/>
      <c r="E62" s="108"/>
      <c r="F62" s="104"/>
      <c r="G62" s="104"/>
      <c r="H62" s="104"/>
      <c r="I62" s="104"/>
      <c r="J62" s="104"/>
      <c r="K62" s="104"/>
      <c r="L62" s="104"/>
      <c r="M62" s="104"/>
      <c r="N62" s="104"/>
      <c r="O62" s="104"/>
      <c r="P62" s="104"/>
      <c r="Q62" s="104"/>
      <c r="R62" s="104"/>
      <c r="S62" s="104"/>
      <c r="T62" s="104"/>
      <c r="U62" s="104"/>
      <c r="V62" s="104"/>
      <c r="W62" s="104"/>
      <c r="X62" s="104"/>
      <c r="Y62" s="104"/>
    </row>
    <row r="63" spans="1:25" ht="16.5" x14ac:dyDescent="0.25">
      <c r="A63" s="111"/>
      <c r="B63" s="105"/>
      <c r="C63" s="105"/>
      <c r="D63" s="112"/>
      <c r="E63" s="108"/>
      <c r="F63" s="104"/>
      <c r="G63" s="104"/>
      <c r="H63" s="104"/>
      <c r="I63" s="104"/>
      <c r="J63" s="104"/>
      <c r="K63" s="104"/>
      <c r="L63" s="104"/>
      <c r="M63" s="104"/>
      <c r="N63" s="104"/>
      <c r="O63" s="104"/>
      <c r="P63" s="104"/>
      <c r="Q63" s="104"/>
      <c r="R63" s="104"/>
      <c r="S63" s="104"/>
      <c r="T63" s="104"/>
      <c r="U63" s="104"/>
      <c r="V63" s="104"/>
      <c r="W63" s="104"/>
      <c r="X63" s="104"/>
      <c r="Y63" s="104"/>
    </row>
    <row r="64" spans="1:25" ht="16.5" x14ac:dyDescent="0.25">
      <c r="A64" s="111"/>
      <c r="B64" s="105"/>
      <c r="C64" s="105"/>
      <c r="D64" s="112"/>
      <c r="E64" s="108"/>
      <c r="F64" s="104"/>
      <c r="G64" s="104"/>
      <c r="H64" s="104"/>
      <c r="I64" s="104"/>
      <c r="J64" s="104"/>
      <c r="K64" s="104"/>
      <c r="L64" s="104"/>
      <c r="M64" s="104"/>
      <c r="N64" s="104"/>
      <c r="O64" s="104"/>
      <c r="P64" s="104"/>
      <c r="Q64" s="104"/>
      <c r="R64" s="104"/>
      <c r="S64" s="104"/>
      <c r="T64" s="104"/>
      <c r="U64" s="104"/>
      <c r="V64" s="104"/>
      <c r="W64" s="104"/>
      <c r="X64" s="104"/>
      <c r="Y64" s="104"/>
    </row>
    <row r="65" spans="1:25" ht="16.5" x14ac:dyDescent="0.25">
      <c r="A65" s="111"/>
      <c r="B65" s="105"/>
      <c r="C65" s="105"/>
      <c r="D65" s="112"/>
      <c r="E65" s="108"/>
      <c r="F65" s="104"/>
      <c r="G65" s="104"/>
      <c r="H65" s="104"/>
      <c r="I65" s="104"/>
      <c r="J65" s="104"/>
      <c r="K65" s="104"/>
      <c r="L65" s="104"/>
      <c r="M65" s="104"/>
      <c r="N65" s="104"/>
      <c r="O65" s="104"/>
      <c r="P65" s="104"/>
      <c r="Q65" s="104"/>
      <c r="R65" s="104"/>
      <c r="S65" s="104"/>
      <c r="T65" s="104"/>
      <c r="U65" s="104"/>
      <c r="V65" s="104"/>
      <c r="W65" s="104"/>
      <c r="X65" s="104"/>
      <c r="Y65" s="104"/>
    </row>
    <row r="66" spans="1:25" ht="16.5" x14ac:dyDescent="0.25">
      <c r="A66" s="111"/>
      <c r="B66" s="105"/>
      <c r="C66" s="105"/>
      <c r="D66" s="112"/>
      <c r="E66" s="108"/>
      <c r="F66" s="104"/>
      <c r="G66" s="104"/>
      <c r="H66" s="104"/>
      <c r="I66" s="104"/>
      <c r="J66" s="104"/>
      <c r="K66" s="104"/>
      <c r="L66" s="104"/>
      <c r="M66" s="104"/>
      <c r="N66" s="104"/>
      <c r="O66" s="104"/>
      <c r="P66" s="104"/>
      <c r="Q66" s="104"/>
      <c r="R66" s="104"/>
      <c r="S66" s="104"/>
      <c r="T66" s="104"/>
      <c r="U66" s="104"/>
      <c r="V66" s="104"/>
      <c r="W66" s="104"/>
      <c r="X66" s="104"/>
      <c r="Y66" s="104"/>
    </row>
    <row r="67" spans="1:25" ht="16.5" x14ac:dyDescent="0.25">
      <c r="A67" s="111"/>
      <c r="B67" s="105"/>
      <c r="C67" s="105"/>
      <c r="D67" s="112"/>
      <c r="E67" s="108"/>
      <c r="F67" s="104"/>
      <c r="G67" s="104"/>
      <c r="H67" s="104"/>
      <c r="I67" s="104"/>
      <c r="J67" s="104"/>
      <c r="K67" s="104"/>
      <c r="L67" s="104"/>
      <c r="M67" s="104"/>
      <c r="N67" s="104"/>
      <c r="O67" s="104"/>
      <c r="P67" s="104"/>
      <c r="Q67" s="104"/>
      <c r="R67" s="104"/>
      <c r="S67" s="104"/>
      <c r="T67" s="104"/>
      <c r="U67" s="104"/>
      <c r="V67" s="104"/>
      <c r="W67" s="104"/>
      <c r="X67" s="104"/>
      <c r="Y67" s="104"/>
    </row>
    <row r="68" spans="1:25" ht="16.5" x14ac:dyDescent="0.25">
      <c r="A68" s="111"/>
      <c r="B68" s="105"/>
      <c r="C68" s="105"/>
      <c r="D68" s="112"/>
      <c r="E68" s="108"/>
      <c r="F68" s="104"/>
      <c r="G68" s="104"/>
      <c r="H68" s="104"/>
      <c r="I68" s="104"/>
      <c r="J68" s="104"/>
      <c r="K68" s="104"/>
      <c r="L68" s="104"/>
      <c r="M68" s="104"/>
      <c r="N68" s="104"/>
      <c r="O68" s="104"/>
      <c r="P68" s="104"/>
      <c r="Q68" s="104"/>
      <c r="R68" s="104"/>
      <c r="S68" s="104"/>
      <c r="T68" s="104"/>
      <c r="U68" s="104"/>
      <c r="V68" s="104"/>
      <c r="W68" s="104"/>
      <c r="X68" s="104"/>
      <c r="Y68" s="104"/>
    </row>
    <row r="69" spans="1:25" ht="16.5" x14ac:dyDescent="0.25">
      <c r="A69" s="111"/>
      <c r="B69" s="105"/>
      <c r="C69" s="105"/>
      <c r="D69" s="112"/>
      <c r="E69" s="108"/>
      <c r="F69" s="104"/>
      <c r="G69" s="104"/>
      <c r="H69" s="104"/>
      <c r="I69" s="104"/>
      <c r="J69" s="104"/>
      <c r="K69" s="104"/>
      <c r="L69" s="104"/>
      <c r="M69" s="104"/>
      <c r="N69" s="104"/>
      <c r="O69" s="104"/>
      <c r="P69" s="104"/>
      <c r="Q69" s="104"/>
      <c r="R69" s="104"/>
      <c r="S69" s="104"/>
      <c r="T69" s="104"/>
      <c r="U69" s="104"/>
      <c r="V69" s="104"/>
      <c r="W69" s="104"/>
      <c r="X69" s="104"/>
      <c r="Y69" s="104"/>
    </row>
    <row r="70" spans="1:25" ht="16.5" x14ac:dyDescent="0.25">
      <c r="A70" s="111"/>
      <c r="B70" s="105"/>
      <c r="C70" s="105"/>
      <c r="D70" s="112"/>
      <c r="E70" s="108"/>
      <c r="F70" s="104"/>
      <c r="G70" s="104"/>
      <c r="H70" s="104"/>
      <c r="I70" s="104"/>
      <c r="J70" s="104"/>
      <c r="K70" s="104"/>
      <c r="L70" s="104"/>
      <c r="M70" s="104"/>
      <c r="N70" s="104"/>
      <c r="O70" s="104"/>
      <c r="P70" s="104"/>
      <c r="Q70" s="104"/>
      <c r="R70" s="104"/>
      <c r="S70" s="104"/>
      <c r="T70" s="104"/>
      <c r="U70" s="104"/>
      <c r="V70" s="104"/>
      <c r="W70" s="104"/>
      <c r="X70" s="104"/>
      <c r="Y70" s="104"/>
    </row>
    <row r="71" spans="1:25" ht="16.5" x14ac:dyDescent="0.25">
      <c r="A71" s="111"/>
      <c r="B71" s="105"/>
      <c r="C71" s="105"/>
      <c r="D71" s="112"/>
      <c r="E71" s="108"/>
      <c r="F71" s="104"/>
      <c r="G71" s="104"/>
      <c r="H71" s="104"/>
      <c r="I71" s="104"/>
      <c r="J71" s="104"/>
      <c r="K71" s="104"/>
      <c r="L71" s="104"/>
      <c r="M71" s="104"/>
      <c r="N71" s="104"/>
      <c r="O71" s="104"/>
      <c r="P71" s="104"/>
      <c r="Q71" s="104"/>
      <c r="R71" s="104"/>
      <c r="S71" s="104"/>
      <c r="T71" s="104"/>
      <c r="U71" s="104"/>
      <c r="V71" s="104"/>
      <c r="W71" s="104"/>
      <c r="X71" s="104"/>
      <c r="Y71" s="104"/>
    </row>
    <row r="72" spans="1:25" ht="16.5" x14ac:dyDescent="0.25">
      <c r="A72" s="111"/>
      <c r="B72" s="105"/>
      <c r="C72" s="105"/>
      <c r="D72" s="112"/>
      <c r="E72" s="108"/>
      <c r="F72" s="104"/>
      <c r="G72" s="104"/>
      <c r="H72" s="104"/>
      <c r="I72" s="104"/>
      <c r="J72" s="104"/>
      <c r="K72" s="104"/>
      <c r="L72" s="104"/>
      <c r="M72" s="104"/>
      <c r="N72" s="104"/>
      <c r="O72" s="104"/>
      <c r="P72" s="104"/>
      <c r="Q72" s="104"/>
      <c r="R72" s="104"/>
      <c r="S72" s="104"/>
      <c r="T72" s="104"/>
      <c r="U72" s="104"/>
      <c r="V72" s="104"/>
      <c r="W72" s="104"/>
      <c r="X72" s="104"/>
      <c r="Y72" s="104"/>
    </row>
    <row r="73" spans="1:25" ht="16.5" x14ac:dyDescent="0.25">
      <c r="A73" s="111"/>
      <c r="B73" s="105"/>
      <c r="C73" s="105"/>
      <c r="D73" s="112"/>
      <c r="E73" s="108"/>
      <c r="F73" s="104"/>
      <c r="G73" s="104"/>
      <c r="H73" s="104"/>
      <c r="I73" s="104"/>
      <c r="J73" s="104"/>
      <c r="K73" s="104"/>
      <c r="L73" s="104"/>
      <c r="M73" s="104"/>
      <c r="N73" s="104"/>
      <c r="O73" s="104"/>
      <c r="P73" s="104"/>
      <c r="Q73" s="104"/>
      <c r="R73" s="104"/>
      <c r="S73" s="104"/>
      <c r="T73" s="104"/>
      <c r="U73" s="104"/>
      <c r="V73" s="104"/>
      <c r="W73" s="104"/>
      <c r="X73" s="104"/>
      <c r="Y73" s="104"/>
    </row>
    <row r="74" spans="1:25" ht="16.5" x14ac:dyDescent="0.25">
      <c r="A74" s="111"/>
      <c r="B74" s="105"/>
      <c r="C74" s="105"/>
      <c r="D74" s="112"/>
      <c r="E74" s="108"/>
      <c r="F74" s="104"/>
      <c r="G74" s="104"/>
      <c r="H74" s="104"/>
      <c r="I74" s="104"/>
      <c r="J74" s="104"/>
      <c r="K74" s="104"/>
      <c r="L74" s="104"/>
      <c r="M74" s="104"/>
      <c r="N74" s="104"/>
      <c r="O74" s="104"/>
      <c r="P74" s="104"/>
      <c r="Q74" s="104"/>
      <c r="R74" s="104"/>
      <c r="S74" s="104"/>
      <c r="T74" s="104"/>
      <c r="U74" s="104"/>
      <c r="V74" s="104"/>
      <c r="W74" s="104"/>
      <c r="X74" s="104"/>
      <c r="Y74" s="104"/>
    </row>
    <row r="75" spans="1:25" ht="16.5" x14ac:dyDescent="0.25">
      <c r="A75" s="111"/>
      <c r="B75" s="105"/>
      <c r="C75" s="105"/>
      <c r="D75" s="112"/>
      <c r="E75" s="108"/>
      <c r="F75" s="104"/>
      <c r="G75" s="104"/>
      <c r="H75" s="104"/>
      <c r="I75" s="104"/>
      <c r="J75" s="104"/>
      <c r="K75" s="104"/>
      <c r="L75" s="104"/>
      <c r="M75" s="104"/>
      <c r="N75" s="104"/>
      <c r="O75" s="104"/>
      <c r="P75" s="104"/>
      <c r="Q75" s="104"/>
      <c r="R75" s="104"/>
      <c r="S75" s="104"/>
      <c r="T75" s="104"/>
      <c r="U75" s="104"/>
      <c r="V75" s="104"/>
      <c r="W75" s="104"/>
      <c r="X75" s="104"/>
      <c r="Y75" s="104"/>
    </row>
    <row r="76" spans="1:25" ht="16.5" x14ac:dyDescent="0.25">
      <c r="A76" s="111"/>
      <c r="B76" s="105"/>
      <c r="C76" s="105"/>
      <c r="D76" s="112"/>
      <c r="E76" s="108"/>
      <c r="F76" s="104"/>
      <c r="G76" s="104"/>
      <c r="H76" s="104"/>
      <c r="I76" s="104"/>
      <c r="J76" s="104"/>
      <c r="K76" s="104"/>
      <c r="L76" s="104"/>
      <c r="M76" s="104"/>
      <c r="N76" s="104"/>
      <c r="O76" s="104"/>
      <c r="P76" s="104"/>
      <c r="Q76" s="104"/>
      <c r="R76" s="104"/>
      <c r="S76" s="104"/>
      <c r="T76" s="104"/>
      <c r="U76" s="104"/>
      <c r="V76" s="104"/>
      <c r="W76" s="104"/>
      <c r="X76" s="104"/>
      <c r="Y76" s="104"/>
    </row>
    <row r="77" spans="1:25" ht="16.5" x14ac:dyDescent="0.25">
      <c r="A77" s="111"/>
      <c r="B77" s="105"/>
      <c r="C77" s="105"/>
      <c r="D77" s="112"/>
      <c r="E77" s="108"/>
      <c r="F77" s="104"/>
      <c r="G77" s="104"/>
      <c r="H77" s="104"/>
      <c r="I77" s="104"/>
      <c r="J77" s="104"/>
      <c r="K77" s="104"/>
      <c r="L77" s="104"/>
      <c r="M77" s="104"/>
      <c r="N77" s="104"/>
      <c r="O77" s="104"/>
      <c r="P77" s="104"/>
      <c r="Q77" s="104"/>
      <c r="R77" s="104"/>
      <c r="S77" s="104"/>
      <c r="T77" s="104"/>
      <c r="U77" s="104"/>
      <c r="V77" s="104"/>
      <c r="W77" s="104"/>
      <c r="X77" s="104"/>
      <c r="Y77" s="104"/>
    </row>
    <row r="78" spans="1:25" ht="16.5" x14ac:dyDescent="0.25">
      <c r="A78" s="111"/>
      <c r="B78" s="105"/>
      <c r="C78" s="105"/>
      <c r="D78" s="112"/>
      <c r="E78" s="108"/>
      <c r="F78" s="104"/>
      <c r="G78" s="104"/>
      <c r="H78" s="104"/>
      <c r="I78" s="104"/>
      <c r="J78" s="104"/>
      <c r="K78" s="104"/>
      <c r="L78" s="104"/>
      <c r="M78" s="104"/>
      <c r="N78" s="104"/>
      <c r="O78" s="104"/>
      <c r="P78" s="104"/>
      <c r="Q78" s="104"/>
      <c r="R78" s="104"/>
      <c r="S78" s="104"/>
      <c r="T78" s="104"/>
      <c r="U78" s="104"/>
      <c r="V78" s="104"/>
      <c r="W78" s="104"/>
      <c r="X78" s="104"/>
      <c r="Y78" s="104"/>
    </row>
    <row r="79" spans="1:25" ht="16.5" x14ac:dyDescent="0.25">
      <c r="A79" s="111"/>
      <c r="B79" s="105"/>
      <c r="C79" s="105"/>
      <c r="D79" s="112"/>
      <c r="E79" s="108"/>
      <c r="F79" s="104"/>
      <c r="G79" s="104"/>
      <c r="H79" s="104"/>
      <c r="I79" s="104"/>
      <c r="J79" s="104"/>
      <c r="K79" s="104"/>
      <c r="L79" s="104"/>
      <c r="M79" s="104"/>
      <c r="N79" s="104"/>
      <c r="O79" s="104"/>
      <c r="P79" s="104"/>
      <c r="Q79" s="104"/>
      <c r="R79" s="104"/>
      <c r="S79" s="104"/>
      <c r="T79" s="104"/>
      <c r="U79" s="104"/>
      <c r="V79" s="104"/>
      <c r="W79" s="104"/>
      <c r="X79" s="104"/>
      <c r="Y79" s="104"/>
    </row>
    <row r="80" spans="1:25" ht="16.5" x14ac:dyDescent="0.25">
      <c r="A80" s="111"/>
      <c r="B80" s="105"/>
      <c r="C80" s="105"/>
      <c r="D80" s="112"/>
      <c r="E80" s="108"/>
      <c r="F80" s="104"/>
      <c r="G80" s="104"/>
      <c r="H80" s="104"/>
      <c r="I80" s="104"/>
      <c r="J80" s="104"/>
      <c r="K80" s="104"/>
      <c r="L80" s="104"/>
      <c r="M80" s="104"/>
      <c r="N80" s="104"/>
      <c r="O80" s="104"/>
      <c r="P80" s="104"/>
      <c r="Q80" s="104"/>
      <c r="R80" s="104"/>
      <c r="S80" s="104"/>
      <c r="T80" s="104"/>
      <c r="U80" s="104"/>
      <c r="V80" s="104"/>
      <c r="W80" s="104"/>
      <c r="X80" s="104"/>
      <c r="Y80" s="104"/>
    </row>
    <row r="81" spans="1:25" ht="16.5" x14ac:dyDescent="0.25">
      <c r="A81" s="111"/>
      <c r="B81" s="105"/>
      <c r="C81" s="105"/>
      <c r="D81" s="112"/>
      <c r="E81" s="108"/>
      <c r="F81" s="104"/>
      <c r="G81" s="104"/>
      <c r="H81" s="104"/>
      <c r="I81" s="104"/>
      <c r="J81" s="104"/>
      <c r="K81" s="104"/>
      <c r="L81" s="104"/>
      <c r="M81" s="104"/>
      <c r="N81" s="104"/>
      <c r="O81" s="104"/>
      <c r="P81" s="104"/>
      <c r="Q81" s="104"/>
      <c r="R81" s="104"/>
      <c r="S81" s="104"/>
      <c r="T81" s="104"/>
      <c r="U81" s="104"/>
      <c r="V81" s="104"/>
      <c r="W81" s="104"/>
      <c r="X81" s="104"/>
      <c r="Y81" s="104"/>
    </row>
    <row r="82" spans="1:25" ht="16.5" x14ac:dyDescent="0.25">
      <c r="A82" s="111"/>
      <c r="B82" s="105"/>
      <c r="C82" s="105"/>
      <c r="D82" s="112"/>
      <c r="E82" s="108"/>
      <c r="F82" s="104"/>
      <c r="G82" s="104"/>
      <c r="H82" s="104"/>
      <c r="I82" s="104"/>
      <c r="J82" s="104"/>
      <c r="K82" s="104"/>
      <c r="L82" s="104"/>
      <c r="M82" s="104"/>
      <c r="N82" s="104"/>
      <c r="O82" s="104"/>
      <c r="P82" s="104"/>
      <c r="Q82" s="104"/>
      <c r="R82" s="104"/>
      <c r="S82" s="104"/>
      <c r="T82" s="104"/>
      <c r="U82" s="104"/>
      <c r="V82" s="104"/>
      <c r="W82" s="104"/>
      <c r="X82" s="104"/>
      <c r="Y82" s="104"/>
    </row>
    <row r="83" spans="1:25" ht="16.5" x14ac:dyDescent="0.25">
      <c r="A83" s="111"/>
      <c r="B83" s="105"/>
      <c r="C83" s="105"/>
      <c r="D83" s="112"/>
      <c r="E83" s="108"/>
      <c r="F83" s="104"/>
      <c r="G83" s="104"/>
      <c r="H83" s="104"/>
      <c r="I83" s="104"/>
      <c r="J83" s="104"/>
      <c r="K83" s="104"/>
      <c r="L83" s="104"/>
      <c r="M83" s="104"/>
      <c r="N83" s="104"/>
      <c r="O83" s="104"/>
      <c r="P83" s="104"/>
      <c r="Q83" s="104"/>
      <c r="R83" s="104"/>
      <c r="S83" s="104"/>
      <c r="T83" s="104"/>
      <c r="U83" s="104"/>
      <c r="V83" s="104"/>
      <c r="W83" s="104"/>
      <c r="X83" s="104"/>
      <c r="Y83" s="104"/>
    </row>
    <row r="84" spans="1:25" ht="16.5" x14ac:dyDescent="0.25">
      <c r="A84" s="111"/>
      <c r="B84" s="105"/>
      <c r="C84" s="105"/>
      <c r="D84" s="112"/>
      <c r="E84" s="108"/>
      <c r="F84" s="104"/>
      <c r="G84" s="104"/>
      <c r="H84" s="104"/>
      <c r="I84" s="104"/>
      <c r="J84" s="104"/>
      <c r="K84" s="104"/>
      <c r="L84" s="104"/>
      <c r="M84" s="104"/>
      <c r="N84" s="104"/>
      <c r="O84" s="104"/>
      <c r="P84" s="104"/>
      <c r="Q84" s="104"/>
      <c r="R84" s="104"/>
      <c r="S84" s="104"/>
      <c r="T84" s="104"/>
      <c r="U84" s="104"/>
      <c r="V84" s="104"/>
      <c r="W84" s="104"/>
      <c r="X84" s="104"/>
      <c r="Y84" s="104"/>
    </row>
    <row r="85" spans="1:25" ht="16.5" x14ac:dyDescent="0.25">
      <c r="A85" s="111"/>
      <c r="B85" s="105"/>
      <c r="C85" s="105"/>
      <c r="D85" s="112"/>
      <c r="E85" s="108"/>
      <c r="F85" s="104"/>
      <c r="G85" s="104"/>
      <c r="H85" s="104"/>
      <c r="I85" s="104"/>
      <c r="J85" s="104"/>
      <c r="K85" s="104"/>
      <c r="L85" s="104"/>
      <c r="M85" s="104"/>
      <c r="N85" s="104"/>
      <c r="O85" s="104"/>
      <c r="P85" s="104"/>
      <c r="Q85" s="104"/>
      <c r="R85" s="104"/>
      <c r="S85" s="104"/>
      <c r="T85" s="104"/>
      <c r="U85" s="104"/>
      <c r="V85" s="104"/>
      <c r="W85" s="104"/>
      <c r="X85" s="104"/>
      <c r="Y85" s="104"/>
    </row>
    <row r="86" spans="1:25" ht="16.5" x14ac:dyDescent="0.25">
      <c r="A86" s="111"/>
      <c r="B86" s="105"/>
      <c r="C86" s="105"/>
      <c r="D86" s="112"/>
      <c r="E86" s="108"/>
      <c r="F86" s="104"/>
      <c r="G86" s="104"/>
      <c r="H86" s="104"/>
      <c r="I86" s="104"/>
      <c r="J86" s="104"/>
      <c r="K86" s="104"/>
      <c r="L86" s="104"/>
      <c r="M86" s="104"/>
      <c r="N86" s="104"/>
      <c r="O86" s="104"/>
      <c r="P86" s="104"/>
      <c r="Q86" s="104"/>
      <c r="R86" s="104"/>
      <c r="S86" s="104"/>
      <c r="T86" s="104"/>
      <c r="U86" s="104"/>
      <c r="V86" s="104"/>
      <c r="W86" s="104"/>
      <c r="X86" s="104"/>
      <c r="Y86" s="104"/>
    </row>
    <row r="87" spans="1:25" ht="16.5" x14ac:dyDescent="0.25">
      <c r="A87" s="111"/>
      <c r="B87" s="105"/>
      <c r="C87" s="105"/>
      <c r="D87" s="112"/>
      <c r="E87" s="108"/>
      <c r="F87" s="104"/>
      <c r="G87" s="104"/>
      <c r="H87" s="104"/>
      <c r="I87" s="104"/>
      <c r="J87" s="104"/>
      <c r="K87" s="104"/>
      <c r="L87" s="104"/>
      <c r="M87" s="104"/>
      <c r="N87" s="104"/>
      <c r="O87" s="104"/>
      <c r="P87" s="104"/>
      <c r="Q87" s="104"/>
      <c r="R87" s="104"/>
      <c r="S87" s="104"/>
      <c r="T87" s="104"/>
      <c r="U87" s="104"/>
      <c r="V87" s="104"/>
      <c r="W87" s="104"/>
      <c r="X87" s="104"/>
      <c r="Y87" s="104"/>
    </row>
    <row r="88" spans="1:25" ht="16.5" x14ac:dyDescent="0.25">
      <c r="A88" s="111"/>
      <c r="B88" s="105"/>
      <c r="C88" s="105"/>
      <c r="D88" s="112"/>
      <c r="E88" s="108"/>
      <c r="F88" s="104"/>
      <c r="G88" s="104"/>
      <c r="H88" s="104"/>
      <c r="I88" s="104"/>
      <c r="J88" s="104"/>
      <c r="K88" s="104"/>
      <c r="L88" s="104"/>
      <c r="M88" s="104"/>
      <c r="N88" s="104"/>
      <c r="O88" s="104"/>
      <c r="P88" s="104"/>
      <c r="Q88" s="104"/>
      <c r="R88" s="104"/>
      <c r="S88" s="104"/>
      <c r="T88" s="104"/>
      <c r="U88" s="104"/>
      <c r="V88" s="104"/>
      <c r="W88" s="104"/>
      <c r="X88" s="104"/>
      <c r="Y88" s="104"/>
    </row>
    <row r="89" spans="1:25" ht="16.5" x14ac:dyDescent="0.25">
      <c r="A89" s="111"/>
      <c r="B89" s="105"/>
      <c r="C89" s="105"/>
      <c r="D89" s="112"/>
      <c r="E89" s="108"/>
      <c r="F89" s="104"/>
      <c r="G89" s="104"/>
      <c r="H89" s="104"/>
      <c r="I89" s="104"/>
      <c r="J89" s="104"/>
      <c r="K89" s="104"/>
      <c r="L89" s="104"/>
      <c r="M89" s="104"/>
      <c r="N89" s="104"/>
      <c r="O89" s="104"/>
      <c r="P89" s="104"/>
      <c r="Q89" s="104"/>
      <c r="R89" s="104"/>
      <c r="S89" s="104"/>
      <c r="T89" s="104"/>
      <c r="U89" s="104"/>
      <c r="V89" s="104"/>
      <c r="W89" s="104"/>
      <c r="X89" s="104"/>
      <c r="Y89" s="104"/>
    </row>
    <row r="90" spans="1:25" ht="16.5" x14ac:dyDescent="0.25">
      <c r="A90" s="111"/>
      <c r="B90" s="105"/>
      <c r="C90" s="105"/>
      <c r="D90" s="112"/>
      <c r="E90" s="108"/>
      <c r="F90" s="104"/>
      <c r="G90" s="104"/>
      <c r="H90" s="104"/>
      <c r="I90" s="104"/>
      <c r="J90" s="104"/>
      <c r="K90" s="104"/>
      <c r="L90" s="104"/>
      <c r="M90" s="104"/>
      <c r="N90" s="104"/>
      <c r="O90" s="104"/>
      <c r="P90" s="104"/>
      <c r="Q90" s="104"/>
      <c r="R90" s="104"/>
      <c r="S90" s="104"/>
      <c r="T90" s="104"/>
      <c r="U90" s="104"/>
      <c r="V90" s="104"/>
      <c r="W90" s="104"/>
      <c r="X90" s="104"/>
      <c r="Y90" s="104"/>
    </row>
    <row r="91" spans="1:25" ht="16.5" x14ac:dyDescent="0.25">
      <c r="A91" s="111"/>
      <c r="B91" s="105"/>
      <c r="C91" s="105"/>
      <c r="D91" s="112"/>
      <c r="E91" s="108"/>
      <c r="F91" s="104"/>
      <c r="G91" s="104"/>
      <c r="H91" s="104"/>
      <c r="I91" s="104"/>
      <c r="J91" s="104"/>
      <c r="K91" s="104"/>
      <c r="L91" s="104"/>
      <c r="M91" s="104"/>
      <c r="N91" s="104"/>
      <c r="O91" s="104"/>
      <c r="P91" s="104"/>
      <c r="Q91" s="104"/>
      <c r="R91" s="104"/>
      <c r="S91" s="104"/>
      <c r="T91" s="104"/>
      <c r="U91" s="104"/>
      <c r="V91" s="104"/>
      <c r="W91" s="104"/>
      <c r="X91" s="104"/>
      <c r="Y91" s="104"/>
    </row>
    <row r="92" spans="1:25" ht="16.5" x14ac:dyDescent="0.25">
      <c r="A92" s="111"/>
      <c r="B92" s="105"/>
      <c r="C92" s="105"/>
      <c r="D92" s="112"/>
      <c r="E92" s="108"/>
      <c r="F92" s="104"/>
      <c r="G92" s="104"/>
      <c r="H92" s="104"/>
      <c r="I92" s="104"/>
      <c r="J92" s="104"/>
      <c r="K92" s="104"/>
      <c r="L92" s="104"/>
      <c r="M92" s="104"/>
      <c r="N92" s="104"/>
      <c r="O92" s="104"/>
      <c r="P92" s="104"/>
      <c r="Q92" s="104"/>
      <c r="R92" s="104"/>
      <c r="S92" s="104"/>
      <c r="T92" s="104"/>
      <c r="U92" s="104"/>
      <c r="V92" s="104"/>
      <c r="W92" s="104"/>
      <c r="X92" s="104"/>
      <c r="Y92" s="104"/>
    </row>
    <row r="93" spans="1:25" ht="16.5" x14ac:dyDescent="0.25">
      <c r="A93" s="111"/>
      <c r="B93" s="105"/>
      <c r="C93" s="105"/>
      <c r="D93" s="112"/>
      <c r="E93" s="108"/>
      <c r="F93" s="104"/>
      <c r="G93" s="104"/>
      <c r="H93" s="104"/>
      <c r="I93" s="104"/>
      <c r="J93" s="104"/>
      <c r="K93" s="104"/>
      <c r="L93" s="104"/>
      <c r="M93" s="104"/>
      <c r="N93" s="104"/>
      <c r="O93" s="104"/>
      <c r="P93" s="104"/>
      <c r="Q93" s="104"/>
      <c r="R93" s="104"/>
      <c r="S93" s="104"/>
      <c r="T93" s="104"/>
      <c r="U93" s="104"/>
      <c r="V93" s="104"/>
      <c r="W93" s="104"/>
      <c r="X93" s="104"/>
      <c r="Y93" s="104"/>
    </row>
    <row r="94" spans="1:25" ht="16.5" x14ac:dyDescent="0.25">
      <c r="A94" s="111"/>
      <c r="B94" s="105"/>
      <c r="C94" s="105"/>
      <c r="D94" s="112"/>
      <c r="E94" s="108"/>
      <c r="F94" s="104"/>
      <c r="G94" s="104"/>
      <c r="H94" s="104"/>
      <c r="I94" s="104"/>
      <c r="J94" s="104"/>
      <c r="K94" s="104"/>
      <c r="L94" s="104"/>
      <c r="M94" s="104"/>
      <c r="N94" s="104"/>
      <c r="O94" s="104"/>
      <c r="P94" s="104"/>
      <c r="Q94" s="104"/>
      <c r="R94" s="104"/>
      <c r="S94" s="104"/>
      <c r="T94" s="104"/>
      <c r="U94" s="104"/>
      <c r="V94" s="104"/>
      <c r="W94" s="104"/>
      <c r="X94" s="104"/>
      <c r="Y94" s="104"/>
    </row>
    <row r="95" spans="1:25" ht="16.5" x14ac:dyDescent="0.25">
      <c r="A95" s="111"/>
      <c r="B95" s="105"/>
      <c r="C95" s="105"/>
      <c r="D95" s="112"/>
      <c r="E95" s="108"/>
      <c r="F95" s="104"/>
      <c r="G95" s="104"/>
      <c r="H95" s="104"/>
      <c r="I95" s="104"/>
      <c r="J95" s="104"/>
      <c r="K95" s="104"/>
      <c r="L95" s="104"/>
      <c r="M95" s="104"/>
      <c r="N95" s="104"/>
      <c r="O95" s="104"/>
      <c r="P95" s="104"/>
      <c r="Q95" s="104"/>
      <c r="R95" s="104"/>
      <c r="S95" s="104"/>
      <c r="T95" s="104"/>
      <c r="U95" s="104"/>
      <c r="V95" s="104"/>
      <c r="W95" s="104"/>
      <c r="X95" s="104"/>
      <c r="Y95" s="104"/>
    </row>
    <row r="96" spans="1:25" ht="16.5" x14ac:dyDescent="0.25">
      <c r="A96" s="111"/>
      <c r="B96" s="105"/>
      <c r="C96" s="105"/>
      <c r="D96" s="112"/>
      <c r="E96" s="108"/>
      <c r="F96" s="104"/>
      <c r="G96" s="104"/>
      <c r="H96" s="104"/>
      <c r="I96" s="104"/>
      <c r="J96" s="104"/>
      <c r="K96" s="104"/>
      <c r="L96" s="104"/>
      <c r="M96" s="104"/>
      <c r="N96" s="104"/>
      <c r="O96" s="104"/>
      <c r="P96" s="104"/>
      <c r="Q96" s="104"/>
      <c r="R96" s="104"/>
      <c r="S96" s="104"/>
      <c r="T96" s="104"/>
      <c r="U96" s="104"/>
      <c r="V96" s="104"/>
      <c r="W96" s="104"/>
      <c r="X96" s="104"/>
      <c r="Y96" s="104"/>
    </row>
    <row r="97" spans="1:25" ht="16.5" x14ac:dyDescent="0.25">
      <c r="A97" s="111"/>
      <c r="B97" s="105"/>
      <c r="C97" s="105"/>
      <c r="D97" s="112"/>
      <c r="E97" s="108"/>
      <c r="F97" s="104"/>
      <c r="G97" s="104"/>
      <c r="H97" s="104"/>
      <c r="I97" s="104"/>
      <c r="J97" s="104"/>
      <c r="K97" s="104"/>
      <c r="L97" s="104"/>
      <c r="M97" s="104"/>
      <c r="N97" s="104"/>
      <c r="O97" s="104"/>
      <c r="P97" s="104"/>
      <c r="Q97" s="104"/>
      <c r="R97" s="104"/>
      <c r="S97" s="104"/>
      <c r="T97" s="104"/>
      <c r="U97" s="104"/>
      <c r="V97" s="104"/>
      <c r="W97" s="104"/>
      <c r="X97" s="104"/>
      <c r="Y97" s="104"/>
    </row>
    <row r="98" spans="1:25" ht="16.5" x14ac:dyDescent="0.25">
      <c r="A98" s="111"/>
      <c r="B98" s="105"/>
      <c r="C98" s="105"/>
      <c r="D98" s="112"/>
      <c r="E98" s="108"/>
      <c r="F98" s="104"/>
      <c r="G98" s="104"/>
      <c r="H98" s="104"/>
      <c r="I98" s="104"/>
      <c r="J98" s="104"/>
      <c r="K98" s="104"/>
      <c r="L98" s="104"/>
      <c r="M98" s="104"/>
      <c r="N98" s="104"/>
      <c r="O98" s="104"/>
      <c r="P98" s="104"/>
      <c r="Q98" s="104"/>
      <c r="R98" s="104"/>
      <c r="S98" s="104"/>
      <c r="T98" s="104"/>
      <c r="U98" s="104"/>
      <c r="V98" s="104"/>
      <c r="W98" s="104"/>
      <c r="X98" s="104"/>
      <c r="Y98" s="104"/>
    </row>
    <row r="99" spans="1:25" ht="16.5" x14ac:dyDescent="0.25">
      <c r="A99" s="111"/>
      <c r="B99" s="105"/>
      <c r="C99" s="105"/>
      <c r="D99" s="112"/>
      <c r="E99" s="108"/>
      <c r="F99" s="104"/>
      <c r="G99" s="104"/>
      <c r="H99" s="104"/>
      <c r="I99" s="104"/>
      <c r="J99" s="104"/>
      <c r="K99" s="104"/>
      <c r="L99" s="104"/>
      <c r="M99" s="104"/>
      <c r="N99" s="104"/>
      <c r="O99" s="104"/>
      <c r="P99" s="104"/>
      <c r="Q99" s="104"/>
      <c r="R99" s="104"/>
      <c r="S99" s="104"/>
      <c r="T99" s="104"/>
      <c r="U99" s="104"/>
      <c r="V99" s="104"/>
      <c r="W99" s="104"/>
      <c r="X99" s="104"/>
      <c r="Y99" s="104"/>
    </row>
    <row r="100" spans="1:25" ht="16.5" x14ac:dyDescent="0.25">
      <c r="A100" s="111"/>
      <c r="B100" s="105"/>
      <c r="C100" s="105"/>
      <c r="D100" s="112"/>
      <c r="E100" s="108"/>
      <c r="F100" s="104"/>
      <c r="G100" s="104"/>
      <c r="H100" s="104"/>
      <c r="I100" s="104"/>
      <c r="J100" s="104"/>
      <c r="K100" s="104"/>
      <c r="L100" s="104"/>
      <c r="M100" s="104"/>
      <c r="N100" s="104"/>
      <c r="O100" s="104"/>
      <c r="P100" s="104"/>
      <c r="Q100" s="104"/>
      <c r="R100" s="104"/>
      <c r="S100" s="104"/>
      <c r="T100" s="104"/>
      <c r="U100" s="104"/>
      <c r="V100" s="104"/>
      <c r="W100" s="104"/>
      <c r="X100" s="104"/>
      <c r="Y100" s="104"/>
    </row>
    <row r="101" spans="1:25" ht="16.5" x14ac:dyDescent="0.25">
      <c r="A101" s="111"/>
      <c r="B101" s="105"/>
      <c r="C101" s="105"/>
      <c r="D101" s="112"/>
      <c r="E101" s="108"/>
      <c r="F101" s="104"/>
      <c r="G101" s="104"/>
      <c r="H101" s="104"/>
      <c r="I101" s="104"/>
      <c r="J101" s="104"/>
      <c r="K101" s="104"/>
      <c r="L101" s="104"/>
      <c r="M101" s="104"/>
      <c r="N101" s="104"/>
      <c r="O101" s="104"/>
      <c r="P101" s="104"/>
      <c r="Q101" s="104"/>
      <c r="R101" s="104"/>
      <c r="S101" s="104"/>
      <c r="T101" s="104"/>
      <c r="U101" s="104"/>
      <c r="V101" s="104"/>
      <c r="W101" s="104"/>
      <c r="X101" s="104"/>
      <c r="Y101" s="104"/>
    </row>
    <row r="102" spans="1:25" ht="16.5" x14ac:dyDescent="0.25">
      <c r="A102" s="111"/>
      <c r="B102" s="105"/>
      <c r="C102" s="105"/>
      <c r="D102" s="112"/>
      <c r="E102" s="108"/>
      <c r="F102" s="104"/>
      <c r="G102" s="104"/>
      <c r="H102" s="104"/>
      <c r="I102" s="104"/>
      <c r="J102" s="104"/>
      <c r="K102" s="104"/>
      <c r="L102" s="104"/>
      <c r="M102" s="104"/>
      <c r="N102" s="104"/>
      <c r="O102" s="104"/>
      <c r="P102" s="104"/>
      <c r="Q102" s="104"/>
      <c r="R102" s="104"/>
      <c r="S102" s="104"/>
      <c r="T102" s="104"/>
      <c r="U102" s="104"/>
      <c r="V102" s="104"/>
      <c r="W102" s="104"/>
      <c r="X102" s="104"/>
      <c r="Y102" s="104"/>
    </row>
    <row r="103" spans="1:25" ht="16.5" x14ac:dyDescent="0.25">
      <c r="A103" s="111"/>
      <c r="B103" s="105"/>
      <c r="C103" s="105"/>
      <c r="D103" s="112"/>
      <c r="E103" s="108"/>
      <c r="F103" s="104"/>
      <c r="G103" s="104"/>
      <c r="H103" s="104"/>
      <c r="I103" s="104"/>
      <c r="J103" s="104"/>
      <c r="K103" s="104"/>
      <c r="L103" s="104"/>
      <c r="M103" s="104"/>
      <c r="N103" s="104"/>
      <c r="O103" s="104"/>
      <c r="P103" s="104"/>
      <c r="Q103" s="104"/>
      <c r="R103" s="104"/>
      <c r="S103" s="104"/>
      <c r="T103" s="104"/>
      <c r="U103" s="104"/>
      <c r="V103" s="104"/>
      <c r="W103" s="104"/>
      <c r="X103" s="104"/>
      <c r="Y103" s="104"/>
    </row>
    <row r="104" spans="1:25" ht="16.5" x14ac:dyDescent="0.25">
      <c r="A104" s="111"/>
      <c r="B104" s="105"/>
      <c r="C104" s="105"/>
      <c r="D104" s="112"/>
      <c r="E104" s="108"/>
      <c r="F104" s="104"/>
      <c r="G104" s="104"/>
      <c r="H104" s="104"/>
      <c r="I104" s="104"/>
      <c r="J104" s="104"/>
      <c r="K104" s="104"/>
      <c r="L104" s="104"/>
      <c r="M104" s="104"/>
      <c r="N104" s="104"/>
      <c r="O104" s="104"/>
      <c r="P104" s="104"/>
      <c r="Q104" s="104"/>
      <c r="R104" s="104"/>
      <c r="S104" s="104"/>
      <c r="T104" s="104"/>
      <c r="U104" s="104"/>
      <c r="V104" s="104"/>
      <c r="W104" s="104"/>
      <c r="X104" s="104"/>
      <c r="Y104" s="104"/>
    </row>
    <row r="105" spans="1:25" ht="16.5" x14ac:dyDescent="0.25">
      <c r="A105" s="111"/>
      <c r="B105" s="105"/>
      <c r="C105" s="105"/>
      <c r="D105" s="112"/>
      <c r="E105" s="108"/>
      <c r="F105" s="104"/>
      <c r="G105" s="104"/>
      <c r="H105" s="104"/>
      <c r="I105" s="104"/>
      <c r="J105" s="104"/>
      <c r="K105" s="104"/>
      <c r="L105" s="104"/>
      <c r="M105" s="104"/>
      <c r="N105" s="104"/>
      <c r="O105" s="104"/>
      <c r="P105" s="104"/>
      <c r="Q105" s="104"/>
      <c r="R105" s="104"/>
      <c r="S105" s="104"/>
      <c r="T105" s="104"/>
      <c r="U105" s="104"/>
      <c r="V105" s="104"/>
      <c r="W105" s="104"/>
      <c r="X105" s="104"/>
      <c r="Y105" s="104"/>
    </row>
    <row r="106" spans="1:25" ht="16.5" x14ac:dyDescent="0.25">
      <c r="A106" s="111"/>
      <c r="B106" s="105"/>
      <c r="C106" s="105"/>
      <c r="D106" s="112"/>
      <c r="E106" s="108"/>
      <c r="F106" s="104"/>
      <c r="G106" s="104"/>
      <c r="H106" s="104"/>
      <c r="I106" s="104"/>
      <c r="J106" s="104"/>
      <c r="K106" s="104"/>
      <c r="L106" s="104"/>
      <c r="M106" s="104"/>
      <c r="N106" s="104"/>
      <c r="O106" s="104"/>
      <c r="P106" s="104"/>
      <c r="Q106" s="104"/>
      <c r="R106" s="104"/>
      <c r="S106" s="104"/>
      <c r="T106" s="104"/>
      <c r="U106" s="104"/>
      <c r="V106" s="104"/>
      <c r="W106" s="104"/>
      <c r="X106" s="104"/>
      <c r="Y106" s="104"/>
    </row>
    <row r="107" spans="1:25" ht="16.5" x14ac:dyDescent="0.25">
      <c r="A107" s="111"/>
      <c r="B107" s="105"/>
      <c r="C107" s="105"/>
      <c r="D107" s="112"/>
      <c r="E107" s="108"/>
      <c r="F107" s="104"/>
      <c r="G107" s="104"/>
      <c r="H107" s="104"/>
      <c r="I107" s="104"/>
      <c r="J107" s="104"/>
      <c r="K107" s="104"/>
      <c r="L107" s="104"/>
      <c r="M107" s="104"/>
      <c r="N107" s="104"/>
      <c r="O107" s="104"/>
      <c r="P107" s="104"/>
      <c r="Q107" s="104"/>
      <c r="R107" s="104"/>
      <c r="S107" s="104"/>
      <c r="T107" s="104"/>
      <c r="U107" s="104"/>
      <c r="V107" s="104"/>
      <c r="W107" s="104"/>
      <c r="X107" s="104"/>
      <c r="Y107" s="104"/>
    </row>
    <row r="108" spans="1:25" ht="16.5" x14ac:dyDescent="0.25">
      <c r="A108" s="111"/>
      <c r="B108" s="105"/>
      <c r="C108" s="105"/>
      <c r="D108" s="112"/>
      <c r="E108" s="108"/>
      <c r="F108" s="104"/>
      <c r="G108" s="104"/>
      <c r="H108" s="104"/>
      <c r="I108" s="104"/>
      <c r="J108" s="104"/>
      <c r="K108" s="104"/>
      <c r="L108" s="104"/>
      <c r="M108" s="104"/>
      <c r="N108" s="104"/>
      <c r="O108" s="104"/>
      <c r="P108" s="104"/>
      <c r="Q108" s="104"/>
      <c r="R108" s="104"/>
      <c r="S108" s="104"/>
      <c r="T108" s="104"/>
      <c r="U108" s="104"/>
      <c r="V108" s="104"/>
      <c r="W108" s="104"/>
      <c r="X108" s="104"/>
      <c r="Y108" s="104"/>
    </row>
    <row r="109" spans="1:25" ht="16.5" x14ac:dyDescent="0.25">
      <c r="A109" s="111"/>
      <c r="B109" s="105"/>
      <c r="C109" s="105"/>
      <c r="D109" s="112"/>
      <c r="E109" s="108"/>
      <c r="F109" s="104"/>
      <c r="G109" s="104"/>
      <c r="H109" s="104"/>
      <c r="I109" s="104"/>
      <c r="J109" s="104"/>
      <c r="K109" s="104"/>
      <c r="L109" s="104"/>
      <c r="M109" s="104"/>
      <c r="N109" s="104"/>
      <c r="O109" s="104"/>
      <c r="P109" s="104"/>
      <c r="Q109" s="104"/>
      <c r="R109" s="104"/>
      <c r="S109" s="104"/>
      <c r="T109" s="104"/>
      <c r="U109" s="104"/>
      <c r="V109" s="104"/>
      <c r="W109" s="104"/>
      <c r="X109" s="104"/>
      <c r="Y109" s="104"/>
    </row>
    <row r="110" spans="1:25" ht="16.5" x14ac:dyDescent="0.25">
      <c r="A110" s="111"/>
      <c r="B110" s="105"/>
      <c r="C110" s="105"/>
      <c r="D110" s="112"/>
      <c r="E110" s="108"/>
      <c r="F110" s="104"/>
      <c r="G110" s="104"/>
      <c r="H110" s="104"/>
      <c r="I110" s="104"/>
      <c r="J110" s="104"/>
      <c r="K110" s="104"/>
      <c r="L110" s="104"/>
      <c r="M110" s="104"/>
      <c r="N110" s="104"/>
      <c r="O110" s="104"/>
      <c r="P110" s="104"/>
      <c r="Q110" s="104"/>
      <c r="R110" s="104"/>
      <c r="S110" s="104"/>
      <c r="T110" s="104"/>
      <c r="U110" s="104"/>
      <c r="V110" s="104"/>
      <c r="W110" s="104"/>
      <c r="X110" s="104"/>
      <c r="Y110" s="104"/>
    </row>
    <row r="111" spans="1:25" ht="16.5" x14ac:dyDescent="0.25">
      <c r="A111" s="111"/>
      <c r="B111" s="105"/>
      <c r="C111" s="105"/>
      <c r="D111" s="112"/>
      <c r="E111" s="108"/>
      <c r="F111" s="104"/>
      <c r="G111" s="104"/>
      <c r="H111" s="104"/>
      <c r="I111" s="104"/>
      <c r="J111" s="104"/>
      <c r="K111" s="104"/>
      <c r="L111" s="104"/>
      <c r="M111" s="104"/>
      <c r="N111" s="104"/>
      <c r="O111" s="104"/>
      <c r="P111" s="104"/>
      <c r="Q111" s="104"/>
      <c r="R111" s="104"/>
      <c r="S111" s="104"/>
      <c r="T111" s="104"/>
      <c r="U111" s="104"/>
      <c r="V111" s="104"/>
      <c r="W111" s="104"/>
      <c r="X111" s="104"/>
      <c r="Y111" s="104"/>
    </row>
    <row r="112" spans="1:25" ht="16.5" x14ac:dyDescent="0.25">
      <c r="A112" s="111"/>
      <c r="B112" s="105"/>
      <c r="C112" s="105"/>
      <c r="D112" s="112"/>
      <c r="E112" s="108"/>
      <c r="F112" s="104"/>
      <c r="G112" s="104"/>
      <c r="H112" s="104"/>
      <c r="I112" s="104"/>
      <c r="J112" s="104"/>
      <c r="K112" s="104"/>
      <c r="L112" s="104"/>
      <c r="M112" s="104"/>
      <c r="N112" s="104"/>
      <c r="O112" s="104"/>
      <c r="P112" s="104"/>
      <c r="Q112" s="104"/>
      <c r="R112" s="104"/>
      <c r="S112" s="104"/>
      <c r="T112" s="104"/>
      <c r="U112" s="104"/>
      <c r="V112" s="104"/>
      <c r="W112" s="104"/>
      <c r="X112" s="104"/>
      <c r="Y112" s="104"/>
    </row>
    <row r="113" spans="1:25" ht="16.5" x14ac:dyDescent="0.25">
      <c r="A113" s="111"/>
      <c r="B113" s="105"/>
      <c r="C113" s="105"/>
      <c r="D113" s="112"/>
      <c r="E113" s="108"/>
      <c r="F113" s="104"/>
      <c r="G113" s="104"/>
      <c r="H113" s="104"/>
      <c r="I113" s="104"/>
      <c r="J113" s="104"/>
      <c r="K113" s="104"/>
      <c r="L113" s="104"/>
      <c r="M113" s="104"/>
      <c r="N113" s="104"/>
      <c r="O113" s="104"/>
      <c r="P113" s="104"/>
      <c r="Q113" s="104"/>
      <c r="R113" s="104"/>
      <c r="S113" s="104"/>
      <c r="T113" s="104"/>
      <c r="U113" s="104"/>
      <c r="V113" s="104"/>
      <c r="W113" s="104"/>
      <c r="X113" s="104"/>
      <c r="Y113" s="104"/>
    </row>
    <row r="114" spans="1:25" ht="16.5" x14ac:dyDescent="0.25">
      <c r="A114" s="111"/>
      <c r="B114" s="105"/>
      <c r="C114" s="105"/>
      <c r="D114" s="112"/>
      <c r="E114" s="108"/>
      <c r="F114" s="104"/>
      <c r="G114" s="104"/>
      <c r="H114" s="104"/>
      <c r="I114" s="104"/>
      <c r="J114" s="104"/>
      <c r="K114" s="104"/>
      <c r="L114" s="104"/>
      <c r="M114" s="104"/>
      <c r="N114" s="104"/>
      <c r="O114" s="104"/>
      <c r="P114" s="104"/>
      <c r="Q114" s="104"/>
      <c r="R114" s="104"/>
      <c r="S114" s="104"/>
      <c r="T114" s="104"/>
      <c r="U114" s="104"/>
      <c r="V114" s="104"/>
      <c r="W114" s="104"/>
      <c r="X114" s="104"/>
      <c r="Y114" s="104"/>
    </row>
    <row r="115" spans="1:25" ht="16.5" x14ac:dyDescent="0.25">
      <c r="A115" s="111"/>
      <c r="B115" s="105"/>
      <c r="C115" s="105"/>
      <c r="D115" s="112"/>
      <c r="E115" s="108"/>
      <c r="F115" s="104"/>
      <c r="G115" s="104"/>
      <c r="H115" s="104"/>
      <c r="I115" s="104"/>
      <c r="J115" s="104"/>
      <c r="K115" s="104"/>
      <c r="L115" s="104"/>
      <c r="M115" s="104"/>
      <c r="N115" s="104"/>
      <c r="O115" s="104"/>
      <c r="P115" s="104"/>
      <c r="Q115" s="104"/>
      <c r="R115" s="104"/>
      <c r="S115" s="104"/>
      <c r="T115" s="104"/>
      <c r="U115" s="104"/>
      <c r="V115" s="104"/>
      <c r="W115" s="104"/>
      <c r="X115" s="104"/>
      <c r="Y115" s="104"/>
    </row>
    <row r="116" spans="1:25" ht="16.5" x14ac:dyDescent="0.25">
      <c r="A116" s="111"/>
      <c r="B116" s="105"/>
      <c r="C116" s="105"/>
      <c r="D116" s="112"/>
      <c r="E116" s="108"/>
      <c r="F116" s="104"/>
      <c r="G116" s="104"/>
      <c r="H116" s="104"/>
      <c r="I116" s="104"/>
      <c r="J116" s="104"/>
      <c r="K116" s="104"/>
      <c r="L116" s="104"/>
      <c r="M116" s="104"/>
      <c r="N116" s="104"/>
      <c r="O116" s="104"/>
      <c r="P116" s="104"/>
      <c r="Q116" s="104"/>
      <c r="R116" s="104"/>
      <c r="S116" s="104"/>
      <c r="T116" s="104"/>
      <c r="U116" s="104"/>
      <c r="V116" s="104"/>
      <c r="W116" s="104"/>
      <c r="X116" s="104"/>
      <c r="Y116" s="104"/>
    </row>
    <row r="117" spans="1:25" ht="16.5" x14ac:dyDescent="0.25">
      <c r="A117" s="111"/>
      <c r="B117" s="105"/>
      <c r="C117" s="105"/>
      <c r="D117" s="112"/>
      <c r="E117" s="108"/>
      <c r="F117" s="104"/>
      <c r="G117" s="104"/>
      <c r="H117" s="104"/>
      <c r="I117" s="104"/>
      <c r="J117" s="104"/>
      <c r="K117" s="104"/>
      <c r="L117" s="104"/>
      <c r="M117" s="104"/>
      <c r="N117" s="104"/>
      <c r="O117" s="104"/>
      <c r="P117" s="104"/>
      <c r="Q117" s="104"/>
      <c r="R117" s="104"/>
      <c r="S117" s="104"/>
      <c r="T117" s="104"/>
      <c r="U117" s="104"/>
      <c r="V117" s="104"/>
      <c r="W117" s="104"/>
      <c r="X117" s="104"/>
      <c r="Y117" s="104"/>
    </row>
    <row r="118" spans="1:25" ht="16.5" x14ac:dyDescent="0.25">
      <c r="A118" s="111"/>
      <c r="B118" s="105"/>
      <c r="C118" s="105"/>
      <c r="D118" s="112"/>
      <c r="E118" s="108"/>
      <c r="F118" s="104"/>
      <c r="G118" s="104"/>
      <c r="H118" s="104"/>
      <c r="I118" s="104"/>
      <c r="J118" s="104"/>
      <c r="K118" s="104"/>
      <c r="L118" s="104"/>
      <c r="M118" s="104"/>
      <c r="N118" s="104"/>
      <c r="O118" s="104"/>
      <c r="P118" s="104"/>
      <c r="Q118" s="104"/>
      <c r="R118" s="104"/>
      <c r="S118" s="104"/>
      <c r="T118" s="104"/>
      <c r="U118" s="104"/>
      <c r="V118" s="104"/>
      <c r="W118" s="104"/>
      <c r="X118" s="104"/>
      <c r="Y118" s="104"/>
    </row>
    <row r="119" spans="1:25" ht="16.5" x14ac:dyDescent="0.25">
      <c r="A119" s="111"/>
      <c r="B119" s="105"/>
      <c r="C119" s="105"/>
      <c r="D119" s="112"/>
      <c r="E119" s="108"/>
      <c r="F119" s="104"/>
      <c r="G119" s="104"/>
      <c r="H119" s="104"/>
      <c r="I119" s="104"/>
      <c r="J119" s="104"/>
      <c r="K119" s="104"/>
      <c r="L119" s="104"/>
      <c r="M119" s="104"/>
      <c r="N119" s="104"/>
      <c r="O119" s="104"/>
      <c r="P119" s="104"/>
      <c r="Q119" s="104"/>
      <c r="R119" s="104"/>
      <c r="S119" s="104"/>
      <c r="T119" s="104"/>
      <c r="U119" s="104"/>
      <c r="V119" s="104"/>
      <c r="W119" s="104"/>
      <c r="X119" s="104"/>
      <c r="Y119" s="104"/>
    </row>
    <row r="120" spans="1:25" ht="16.5" x14ac:dyDescent="0.25">
      <c r="A120" s="111"/>
      <c r="B120" s="105"/>
      <c r="C120" s="105"/>
      <c r="D120" s="112"/>
      <c r="E120" s="108"/>
      <c r="F120" s="104"/>
      <c r="G120" s="104"/>
      <c r="H120" s="104"/>
      <c r="I120" s="104"/>
      <c r="J120" s="104"/>
      <c r="K120" s="104"/>
      <c r="L120" s="104"/>
      <c r="M120" s="104"/>
      <c r="N120" s="104"/>
      <c r="O120" s="104"/>
      <c r="P120" s="104"/>
      <c r="Q120" s="104"/>
      <c r="R120" s="104"/>
      <c r="S120" s="104"/>
      <c r="T120" s="104"/>
      <c r="U120" s="104"/>
      <c r="V120" s="104"/>
      <c r="W120" s="104"/>
      <c r="X120" s="104"/>
      <c r="Y120" s="104"/>
    </row>
    <row r="121" spans="1:25" ht="16.5" x14ac:dyDescent="0.25">
      <c r="A121" s="111"/>
      <c r="B121" s="105"/>
      <c r="C121" s="105"/>
      <c r="D121" s="112"/>
      <c r="E121" s="108"/>
      <c r="F121" s="104"/>
      <c r="G121" s="104"/>
      <c r="H121" s="104"/>
      <c r="I121" s="104"/>
      <c r="J121" s="104"/>
      <c r="K121" s="104"/>
      <c r="L121" s="104"/>
      <c r="M121" s="104"/>
      <c r="N121" s="104"/>
      <c r="O121" s="104"/>
      <c r="P121" s="104"/>
      <c r="Q121" s="104"/>
      <c r="R121" s="104"/>
      <c r="S121" s="104"/>
      <c r="T121" s="104"/>
      <c r="U121" s="104"/>
      <c r="V121" s="104"/>
      <c r="W121" s="104"/>
      <c r="X121" s="104"/>
      <c r="Y121" s="104"/>
    </row>
    <row r="122" spans="1:25" ht="16.5" x14ac:dyDescent="0.25">
      <c r="A122" s="111"/>
      <c r="B122" s="105"/>
      <c r="C122" s="105"/>
      <c r="D122" s="112"/>
      <c r="E122" s="108"/>
      <c r="F122" s="104"/>
      <c r="G122" s="104"/>
      <c r="H122" s="104"/>
      <c r="I122" s="104"/>
      <c r="J122" s="104"/>
      <c r="K122" s="104"/>
      <c r="L122" s="104"/>
      <c r="M122" s="104"/>
      <c r="N122" s="104"/>
      <c r="O122" s="104"/>
      <c r="P122" s="104"/>
      <c r="Q122" s="104"/>
      <c r="R122" s="104"/>
      <c r="S122" s="104"/>
      <c r="T122" s="104"/>
      <c r="U122" s="104"/>
      <c r="V122" s="104"/>
      <c r="W122" s="104"/>
      <c r="X122" s="104"/>
      <c r="Y122" s="104"/>
    </row>
    <row r="123" spans="1:25" ht="16.5" x14ac:dyDescent="0.25">
      <c r="A123" s="111"/>
      <c r="B123" s="105"/>
      <c r="C123" s="105"/>
      <c r="D123" s="112"/>
      <c r="E123" s="108"/>
      <c r="F123" s="104"/>
      <c r="G123" s="104"/>
      <c r="H123" s="104"/>
      <c r="I123" s="104"/>
      <c r="J123" s="104"/>
      <c r="K123" s="104"/>
      <c r="L123" s="104"/>
      <c r="M123" s="104"/>
      <c r="N123" s="104"/>
      <c r="O123" s="104"/>
      <c r="P123" s="104"/>
      <c r="Q123" s="104"/>
      <c r="R123" s="104"/>
      <c r="S123" s="104"/>
      <c r="T123" s="104"/>
      <c r="U123" s="104"/>
      <c r="V123" s="104"/>
      <c r="W123" s="104"/>
      <c r="X123" s="104"/>
      <c r="Y123" s="104"/>
    </row>
    <row r="124" spans="1:25" ht="16.5" x14ac:dyDescent="0.25">
      <c r="A124" s="111"/>
      <c r="B124" s="105"/>
      <c r="C124" s="105"/>
      <c r="D124" s="112"/>
      <c r="E124" s="108"/>
      <c r="F124" s="104"/>
      <c r="G124" s="104"/>
      <c r="H124" s="104"/>
      <c r="I124" s="104"/>
      <c r="J124" s="104"/>
      <c r="K124" s="104"/>
      <c r="L124" s="104"/>
      <c r="M124" s="104"/>
      <c r="N124" s="104"/>
      <c r="O124" s="104"/>
      <c r="P124" s="104"/>
      <c r="Q124" s="104"/>
      <c r="R124" s="104"/>
      <c r="S124" s="104"/>
      <c r="T124" s="104"/>
      <c r="U124" s="104"/>
      <c r="V124" s="104"/>
      <c r="W124" s="104"/>
      <c r="X124" s="104"/>
      <c r="Y124" s="104"/>
    </row>
    <row r="125" spans="1:25" ht="16.5" x14ac:dyDescent="0.25">
      <c r="A125" s="111"/>
      <c r="B125" s="105"/>
      <c r="C125" s="105"/>
      <c r="D125" s="112"/>
      <c r="E125" s="108"/>
      <c r="F125" s="104"/>
      <c r="G125" s="104"/>
      <c r="H125" s="104"/>
      <c r="I125" s="104"/>
      <c r="J125" s="104"/>
      <c r="K125" s="104"/>
      <c r="L125" s="104"/>
      <c r="M125" s="104"/>
      <c r="N125" s="104"/>
      <c r="O125" s="104"/>
      <c r="P125" s="104"/>
      <c r="Q125" s="104"/>
      <c r="R125" s="104"/>
      <c r="S125" s="104"/>
      <c r="T125" s="104"/>
      <c r="U125" s="104"/>
      <c r="V125" s="104"/>
      <c r="W125" s="104"/>
      <c r="X125" s="104"/>
      <c r="Y125" s="104"/>
    </row>
    <row r="126" spans="1:25" ht="16.5" x14ac:dyDescent="0.25">
      <c r="A126" s="111"/>
      <c r="B126" s="105"/>
      <c r="C126" s="105"/>
      <c r="D126" s="112"/>
      <c r="E126" s="108"/>
      <c r="F126" s="104"/>
      <c r="G126" s="104"/>
      <c r="H126" s="104"/>
      <c r="I126" s="104"/>
      <c r="J126" s="104"/>
      <c r="K126" s="104"/>
      <c r="L126" s="104"/>
      <c r="M126" s="104"/>
      <c r="N126" s="104"/>
      <c r="O126" s="104"/>
      <c r="P126" s="104"/>
      <c r="Q126" s="104"/>
      <c r="R126" s="104"/>
      <c r="S126" s="104"/>
      <c r="T126" s="104"/>
      <c r="U126" s="104"/>
      <c r="V126" s="104"/>
      <c r="W126" s="104"/>
      <c r="X126" s="104"/>
      <c r="Y126" s="104"/>
    </row>
    <row r="127" spans="1:25" ht="16.5" x14ac:dyDescent="0.25">
      <c r="A127" s="111"/>
      <c r="B127" s="105"/>
      <c r="C127" s="105"/>
      <c r="D127" s="112"/>
      <c r="E127" s="108"/>
      <c r="F127" s="104"/>
      <c r="G127" s="104"/>
      <c r="H127" s="104"/>
      <c r="I127" s="104"/>
      <c r="J127" s="104"/>
      <c r="K127" s="104"/>
      <c r="L127" s="104"/>
      <c r="M127" s="104"/>
      <c r="N127" s="104"/>
      <c r="O127" s="104"/>
      <c r="P127" s="104"/>
      <c r="Q127" s="104"/>
      <c r="R127" s="104"/>
      <c r="S127" s="104"/>
      <c r="T127" s="104"/>
      <c r="U127" s="104"/>
      <c r="V127" s="104"/>
      <c r="W127" s="104"/>
      <c r="X127" s="104"/>
      <c r="Y127" s="104"/>
    </row>
    <row r="128" spans="1:25" ht="16.5" x14ac:dyDescent="0.25">
      <c r="A128" s="111"/>
      <c r="B128" s="105"/>
      <c r="C128" s="105"/>
      <c r="D128" s="112"/>
      <c r="E128" s="108"/>
      <c r="F128" s="104"/>
      <c r="G128" s="104"/>
      <c r="H128" s="104"/>
      <c r="I128" s="104"/>
      <c r="J128" s="104"/>
      <c r="K128" s="104"/>
      <c r="L128" s="104"/>
      <c r="M128" s="104"/>
      <c r="N128" s="104"/>
      <c r="O128" s="104"/>
      <c r="P128" s="104"/>
      <c r="Q128" s="104"/>
      <c r="R128" s="104"/>
      <c r="S128" s="104"/>
      <c r="T128" s="104"/>
      <c r="U128" s="104"/>
      <c r="V128" s="104"/>
      <c r="W128" s="104"/>
      <c r="X128" s="104"/>
      <c r="Y128" s="104"/>
    </row>
    <row r="129" spans="1:25" ht="16.5" x14ac:dyDescent="0.25">
      <c r="A129" s="111"/>
      <c r="B129" s="105"/>
      <c r="C129" s="105"/>
      <c r="D129" s="112"/>
      <c r="E129" s="108"/>
      <c r="F129" s="104"/>
      <c r="G129" s="104"/>
      <c r="H129" s="104"/>
      <c r="I129" s="104"/>
      <c r="J129" s="104"/>
      <c r="K129" s="104"/>
      <c r="L129" s="104"/>
      <c r="M129" s="104"/>
      <c r="N129" s="104"/>
      <c r="O129" s="104"/>
      <c r="P129" s="104"/>
      <c r="Q129" s="104"/>
      <c r="R129" s="104"/>
      <c r="S129" s="104"/>
      <c r="T129" s="104"/>
      <c r="U129" s="104"/>
      <c r="V129" s="104"/>
      <c r="W129" s="104"/>
      <c r="X129" s="104"/>
      <c r="Y129" s="104"/>
    </row>
    <row r="130" spans="1:25" ht="16.5" x14ac:dyDescent="0.25">
      <c r="A130" s="111"/>
      <c r="B130" s="105"/>
      <c r="C130" s="105"/>
      <c r="D130" s="112"/>
      <c r="E130" s="108"/>
      <c r="F130" s="104"/>
      <c r="G130" s="104"/>
      <c r="H130" s="104"/>
      <c r="I130" s="104"/>
      <c r="J130" s="104"/>
      <c r="K130" s="104"/>
      <c r="L130" s="104"/>
      <c r="M130" s="104"/>
      <c r="N130" s="104"/>
      <c r="O130" s="104"/>
      <c r="P130" s="104"/>
      <c r="Q130" s="104"/>
      <c r="R130" s="104"/>
      <c r="S130" s="104"/>
      <c r="T130" s="104"/>
      <c r="U130" s="104"/>
      <c r="V130" s="104"/>
      <c r="W130" s="104"/>
      <c r="X130" s="104"/>
      <c r="Y130" s="104"/>
    </row>
    <row r="131" spans="1:25" ht="16.5" x14ac:dyDescent="0.25">
      <c r="A131" s="111"/>
      <c r="B131" s="105"/>
      <c r="C131" s="105"/>
      <c r="D131" s="112"/>
      <c r="E131" s="108"/>
      <c r="F131" s="104"/>
      <c r="G131" s="104"/>
      <c r="H131" s="104"/>
      <c r="I131" s="104"/>
      <c r="J131" s="104"/>
      <c r="K131" s="104"/>
      <c r="L131" s="104"/>
      <c r="M131" s="104"/>
      <c r="N131" s="104"/>
      <c r="O131" s="104"/>
      <c r="P131" s="104"/>
      <c r="Q131" s="104"/>
      <c r="R131" s="104"/>
      <c r="S131" s="104"/>
      <c r="T131" s="104"/>
      <c r="U131" s="104"/>
      <c r="V131" s="104"/>
      <c r="W131" s="104"/>
      <c r="X131" s="104"/>
      <c r="Y131" s="104"/>
    </row>
    <row r="132" spans="1:25" ht="16.5" x14ac:dyDescent="0.25">
      <c r="A132" s="111"/>
      <c r="B132" s="105"/>
      <c r="C132" s="105"/>
      <c r="D132" s="112"/>
      <c r="E132" s="108"/>
      <c r="F132" s="104"/>
      <c r="G132" s="104"/>
      <c r="H132" s="104"/>
      <c r="I132" s="104"/>
      <c r="J132" s="104"/>
      <c r="K132" s="104"/>
      <c r="L132" s="104"/>
      <c r="M132" s="104"/>
      <c r="N132" s="104"/>
      <c r="O132" s="104"/>
      <c r="P132" s="104"/>
      <c r="Q132" s="104"/>
      <c r="R132" s="104"/>
      <c r="S132" s="104"/>
      <c r="T132" s="104"/>
      <c r="U132" s="104"/>
      <c r="V132" s="104"/>
      <c r="W132" s="104"/>
      <c r="X132" s="104"/>
      <c r="Y132" s="104"/>
    </row>
    <row r="133" spans="1:25" ht="16.5" x14ac:dyDescent="0.25">
      <c r="A133" s="111"/>
      <c r="B133" s="105"/>
      <c r="C133" s="105"/>
      <c r="D133" s="112"/>
      <c r="E133" s="108"/>
      <c r="F133" s="104"/>
      <c r="G133" s="104"/>
      <c r="H133" s="104"/>
      <c r="I133" s="104"/>
      <c r="J133" s="104"/>
      <c r="K133" s="104"/>
      <c r="L133" s="104"/>
      <c r="M133" s="104"/>
      <c r="N133" s="104"/>
      <c r="O133" s="104"/>
      <c r="P133" s="104"/>
      <c r="Q133" s="104"/>
      <c r="R133" s="104"/>
      <c r="S133" s="104"/>
      <c r="T133" s="104"/>
      <c r="U133" s="104"/>
      <c r="V133" s="104"/>
      <c r="W133" s="104"/>
      <c r="X133" s="104"/>
      <c r="Y133" s="104"/>
    </row>
    <row r="134" spans="1:25" ht="16.5" x14ac:dyDescent="0.25">
      <c r="A134" s="111"/>
      <c r="B134" s="105"/>
      <c r="C134" s="105"/>
      <c r="D134" s="112"/>
      <c r="E134" s="108"/>
      <c r="F134" s="104"/>
      <c r="G134" s="104"/>
      <c r="H134" s="104"/>
      <c r="I134" s="104"/>
      <c r="J134" s="104"/>
      <c r="K134" s="104"/>
      <c r="L134" s="104"/>
      <c r="M134" s="104"/>
      <c r="N134" s="104"/>
      <c r="O134" s="104"/>
      <c r="P134" s="104"/>
      <c r="Q134" s="104"/>
      <c r="R134" s="104"/>
      <c r="S134" s="104"/>
      <c r="T134" s="104"/>
      <c r="U134" s="104"/>
      <c r="V134" s="104"/>
      <c r="W134" s="104"/>
      <c r="X134" s="104"/>
      <c r="Y134" s="104"/>
    </row>
    <row r="135" spans="1:25" ht="16.5" x14ac:dyDescent="0.25">
      <c r="A135" s="111"/>
      <c r="B135" s="105"/>
      <c r="C135" s="105"/>
      <c r="D135" s="112"/>
      <c r="E135" s="108"/>
      <c r="F135" s="104"/>
      <c r="G135" s="104"/>
      <c r="H135" s="104"/>
      <c r="I135" s="104"/>
      <c r="J135" s="104"/>
      <c r="K135" s="104"/>
      <c r="L135" s="104"/>
      <c r="M135" s="104"/>
      <c r="N135" s="104"/>
      <c r="O135" s="104"/>
      <c r="P135" s="104"/>
      <c r="Q135" s="104"/>
      <c r="R135" s="104"/>
      <c r="S135" s="104"/>
      <c r="T135" s="104"/>
      <c r="U135" s="104"/>
      <c r="V135" s="104"/>
      <c r="W135" s="104"/>
      <c r="X135" s="104"/>
      <c r="Y135" s="104"/>
    </row>
    <row r="136" spans="1:25" ht="16.5" x14ac:dyDescent="0.25">
      <c r="A136" s="111"/>
      <c r="B136" s="105"/>
      <c r="C136" s="105"/>
      <c r="D136" s="112"/>
      <c r="E136" s="108"/>
      <c r="F136" s="104"/>
      <c r="G136" s="104"/>
      <c r="H136" s="104"/>
      <c r="I136" s="104"/>
      <c r="J136" s="104"/>
      <c r="K136" s="104"/>
      <c r="L136" s="104"/>
      <c r="M136" s="104"/>
      <c r="N136" s="104"/>
      <c r="O136" s="104"/>
      <c r="P136" s="104"/>
      <c r="Q136" s="104"/>
      <c r="R136" s="104"/>
      <c r="S136" s="104"/>
      <c r="T136" s="104"/>
      <c r="U136" s="104"/>
      <c r="V136" s="104"/>
      <c r="W136" s="104"/>
      <c r="X136" s="104"/>
      <c r="Y136" s="104"/>
    </row>
    <row r="137" spans="1:25" ht="16.5" x14ac:dyDescent="0.25">
      <c r="A137" s="111"/>
      <c r="B137" s="105"/>
      <c r="C137" s="105"/>
      <c r="D137" s="112"/>
      <c r="E137" s="108"/>
      <c r="F137" s="104"/>
      <c r="G137" s="104"/>
      <c r="H137" s="104"/>
      <c r="I137" s="104"/>
      <c r="J137" s="104"/>
      <c r="K137" s="104"/>
      <c r="L137" s="104"/>
      <c r="M137" s="104"/>
      <c r="N137" s="104"/>
      <c r="O137" s="104"/>
      <c r="P137" s="104"/>
      <c r="Q137" s="104"/>
      <c r="R137" s="104"/>
      <c r="S137" s="104"/>
      <c r="T137" s="104"/>
      <c r="U137" s="104"/>
      <c r="V137" s="104"/>
      <c r="W137" s="104"/>
      <c r="X137" s="104"/>
      <c r="Y137" s="104"/>
    </row>
    <row r="138" spans="1:25" ht="16.5" x14ac:dyDescent="0.25">
      <c r="A138" s="111"/>
      <c r="B138" s="105"/>
      <c r="C138" s="105"/>
      <c r="D138" s="112"/>
      <c r="E138" s="108"/>
      <c r="F138" s="104"/>
      <c r="G138" s="104"/>
      <c r="H138" s="104"/>
      <c r="I138" s="104"/>
      <c r="J138" s="104"/>
      <c r="K138" s="104"/>
      <c r="L138" s="104"/>
      <c r="M138" s="104"/>
      <c r="N138" s="104"/>
      <c r="O138" s="104"/>
      <c r="P138" s="104"/>
      <c r="Q138" s="104"/>
      <c r="R138" s="104"/>
      <c r="S138" s="104"/>
      <c r="T138" s="104"/>
      <c r="U138" s="104"/>
      <c r="V138" s="104"/>
      <c r="W138" s="104"/>
      <c r="X138" s="104"/>
      <c r="Y138" s="104"/>
    </row>
    <row r="139" spans="1:25" ht="16.5" x14ac:dyDescent="0.25">
      <c r="A139" s="111"/>
      <c r="B139" s="105"/>
      <c r="C139" s="105"/>
      <c r="D139" s="112"/>
      <c r="E139" s="108"/>
      <c r="F139" s="104"/>
      <c r="G139" s="104"/>
      <c r="H139" s="104"/>
      <c r="I139" s="104"/>
      <c r="J139" s="104"/>
      <c r="K139" s="104"/>
      <c r="L139" s="104"/>
      <c r="M139" s="104"/>
      <c r="N139" s="104"/>
      <c r="O139" s="104"/>
      <c r="P139" s="104"/>
      <c r="Q139" s="104"/>
      <c r="R139" s="104"/>
      <c r="S139" s="104"/>
      <c r="T139" s="104"/>
      <c r="U139" s="104"/>
      <c r="V139" s="104"/>
      <c r="W139" s="104"/>
      <c r="X139" s="104"/>
      <c r="Y139" s="104"/>
    </row>
    <row r="140" spans="1:25" ht="16.5" x14ac:dyDescent="0.25">
      <c r="A140" s="111"/>
      <c r="B140" s="105"/>
      <c r="C140" s="105"/>
      <c r="D140" s="112"/>
      <c r="E140" s="108"/>
      <c r="F140" s="104"/>
      <c r="G140" s="104"/>
      <c r="H140" s="104"/>
      <c r="I140" s="104"/>
      <c r="J140" s="104"/>
      <c r="K140" s="104"/>
      <c r="L140" s="104"/>
      <c r="M140" s="104"/>
      <c r="N140" s="104"/>
      <c r="O140" s="104"/>
      <c r="P140" s="104"/>
      <c r="Q140" s="104"/>
      <c r="R140" s="104"/>
      <c r="S140" s="104"/>
      <c r="T140" s="104"/>
      <c r="U140" s="104"/>
      <c r="V140" s="104"/>
      <c r="W140" s="104"/>
      <c r="X140" s="104"/>
      <c r="Y140" s="104"/>
    </row>
    <row r="141" spans="1:25" ht="16.5" x14ac:dyDescent="0.25">
      <c r="A141" s="111"/>
      <c r="B141" s="105"/>
      <c r="C141" s="105"/>
      <c r="D141" s="112"/>
      <c r="E141" s="108"/>
      <c r="F141" s="104"/>
      <c r="G141" s="104"/>
      <c r="H141" s="104"/>
      <c r="I141" s="104"/>
      <c r="J141" s="104"/>
      <c r="K141" s="104"/>
      <c r="L141" s="104"/>
      <c r="M141" s="104"/>
      <c r="N141" s="104"/>
      <c r="O141" s="104"/>
      <c r="P141" s="104"/>
      <c r="Q141" s="104"/>
      <c r="R141" s="104"/>
      <c r="S141" s="104"/>
      <c r="T141" s="104"/>
      <c r="U141" s="104"/>
      <c r="V141" s="104"/>
      <c r="W141" s="104"/>
      <c r="X141" s="104"/>
      <c r="Y141" s="104"/>
    </row>
    <row r="142" spans="1:25" ht="16.5" x14ac:dyDescent="0.25">
      <c r="A142" s="111"/>
      <c r="B142" s="105"/>
      <c r="C142" s="105"/>
      <c r="D142" s="112"/>
      <c r="E142" s="108"/>
      <c r="F142" s="104"/>
      <c r="G142" s="104"/>
      <c r="H142" s="104"/>
      <c r="I142" s="104"/>
      <c r="J142" s="104"/>
      <c r="K142" s="104"/>
      <c r="L142" s="104"/>
      <c r="M142" s="104"/>
      <c r="N142" s="104"/>
      <c r="O142" s="104"/>
      <c r="P142" s="104"/>
      <c r="Q142" s="104"/>
      <c r="R142" s="104"/>
      <c r="S142" s="104"/>
      <c r="T142" s="104"/>
      <c r="U142" s="104"/>
      <c r="V142" s="104"/>
      <c r="W142" s="104"/>
      <c r="X142" s="104"/>
      <c r="Y142" s="104"/>
    </row>
    <row r="143" spans="1:25" ht="16.5" x14ac:dyDescent="0.25">
      <c r="A143" s="111"/>
      <c r="B143" s="105"/>
      <c r="C143" s="105"/>
      <c r="D143" s="112"/>
      <c r="E143" s="108"/>
      <c r="F143" s="104"/>
      <c r="G143" s="104"/>
      <c r="H143" s="104"/>
      <c r="I143" s="104"/>
      <c r="J143" s="104"/>
      <c r="K143" s="104"/>
      <c r="L143" s="104"/>
      <c r="M143" s="104"/>
      <c r="N143" s="104"/>
      <c r="O143" s="104"/>
      <c r="P143" s="104"/>
      <c r="Q143" s="104"/>
      <c r="R143" s="104"/>
      <c r="S143" s="104"/>
      <c r="T143" s="104"/>
      <c r="U143" s="104"/>
      <c r="V143" s="104"/>
      <c r="W143" s="104"/>
      <c r="X143" s="104"/>
      <c r="Y143" s="104"/>
    </row>
    <row r="144" spans="1:25" ht="16.5" x14ac:dyDescent="0.25">
      <c r="A144" s="111"/>
      <c r="B144" s="105"/>
      <c r="C144" s="105"/>
      <c r="D144" s="112"/>
      <c r="E144" s="108"/>
      <c r="F144" s="104"/>
      <c r="G144" s="104"/>
      <c r="H144" s="104"/>
      <c r="I144" s="104"/>
      <c r="J144" s="104"/>
      <c r="K144" s="104"/>
      <c r="L144" s="104"/>
      <c r="M144" s="104"/>
      <c r="N144" s="104"/>
      <c r="O144" s="104"/>
      <c r="P144" s="104"/>
      <c r="Q144" s="104"/>
      <c r="R144" s="104"/>
      <c r="S144" s="104"/>
      <c r="T144" s="104"/>
      <c r="U144" s="104"/>
      <c r="V144" s="104"/>
      <c r="W144" s="104"/>
      <c r="X144" s="104"/>
      <c r="Y144" s="104"/>
    </row>
    <row r="145" spans="1:25" ht="16.5" x14ac:dyDescent="0.25">
      <c r="A145" s="111"/>
      <c r="B145" s="105"/>
      <c r="C145" s="105"/>
      <c r="D145" s="112"/>
      <c r="E145" s="108"/>
      <c r="F145" s="104"/>
      <c r="G145" s="104"/>
      <c r="H145" s="104"/>
      <c r="I145" s="104"/>
      <c r="J145" s="104"/>
      <c r="K145" s="104"/>
      <c r="L145" s="104"/>
      <c r="M145" s="104"/>
      <c r="N145" s="104"/>
      <c r="O145" s="104"/>
      <c r="P145" s="104"/>
      <c r="Q145" s="104"/>
      <c r="R145" s="104"/>
      <c r="S145" s="104"/>
      <c r="T145" s="104"/>
      <c r="U145" s="104"/>
      <c r="V145" s="104"/>
      <c r="W145" s="104"/>
      <c r="X145" s="104"/>
      <c r="Y145" s="104"/>
    </row>
    <row r="146" spans="1:25" ht="16.5" x14ac:dyDescent="0.25">
      <c r="A146" s="111"/>
      <c r="B146" s="105"/>
      <c r="C146" s="105"/>
      <c r="D146" s="112"/>
      <c r="E146" s="108"/>
      <c r="F146" s="104"/>
      <c r="G146" s="104"/>
      <c r="H146" s="104"/>
      <c r="I146" s="104"/>
      <c r="J146" s="104"/>
      <c r="K146" s="104"/>
      <c r="L146" s="104"/>
      <c r="M146" s="104"/>
      <c r="N146" s="104"/>
      <c r="O146" s="104"/>
      <c r="P146" s="104"/>
      <c r="Q146" s="104"/>
      <c r="R146" s="104"/>
      <c r="S146" s="104"/>
      <c r="T146" s="104"/>
      <c r="U146" s="104"/>
      <c r="V146" s="104"/>
      <c r="W146" s="104"/>
      <c r="X146" s="104"/>
      <c r="Y146" s="104"/>
    </row>
    <row r="147" spans="1:25" ht="16.5" x14ac:dyDescent="0.25">
      <c r="A147" s="111"/>
      <c r="B147" s="105"/>
      <c r="C147" s="105"/>
      <c r="D147" s="112"/>
      <c r="E147" s="108"/>
      <c r="F147" s="104"/>
      <c r="G147" s="104"/>
      <c r="H147" s="104"/>
      <c r="I147" s="104"/>
      <c r="J147" s="104"/>
      <c r="K147" s="104"/>
      <c r="L147" s="104"/>
      <c r="M147" s="104"/>
      <c r="N147" s="104"/>
      <c r="O147" s="104"/>
      <c r="P147" s="104"/>
      <c r="Q147" s="104"/>
      <c r="R147" s="104"/>
      <c r="S147" s="104"/>
      <c r="T147" s="104"/>
      <c r="U147" s="104"/>
      <c r="V147" s="104"/>
      <c r="W147" s="104"/>
      <c r="X147" s="104"/>
      <c r="Y147" s="104"/>
    </row>
    <row r="148" spans="1:25" ht="16.5" x14ac:dyDescent="0.25">
      <c r="A148" s="111"/>
      <c r="B148" s="105"/>
      <c r="C148" s="105"/>
      <c r="D148" s="112"/>
      <c r="E148" s="108"/>
      <c r="F148" s="104"/>
      <c r="G148" s="104"/>
      <c r="H148" s="104"/>
      <c r="I148" s="104"/>
      <c r="J148" s="104"/>
      <c r="K148" s="104"/>
      <c r="L148" s="104"/>
      <c r="M148" s="104"/>
      <c r="N148" s="104"/>
      <c r="O148" s="104"/>
      <c r="P148" s="104"/>
      <c r="Q148" s="104"/>
      <c r="R148" s="104"/>
      <c r="S148" s="104"/>
      <c r="T148" s="104"/>
      <c r="U148" s="104"/>
      <c r="V148" s="104"/>
      <c r="W148" s="104"/>
      <c r="X148" s="104"/>
      <c r="Y148" s="104"/>
    </row>
    <row r="149" spans="1:25" ht="16.5" x14ac:dyDescent="0.25">
      <c r="A149" s="111"/>
      <c r="B149" s="105"/>
      <c r="C149" s="105"/>
      <c r="D149" s="112"/>
      <c r="E149" s="108"/>
      <c r="F149" s="104"/>
      <c r="G149" s="104"/>
      <c r="H149" s="104"/>
      <c r="I149" s="104"/>
      <c r="J149" s="104"/>
      <c r="K149" s="104"/>
      <c r="L149" s="104"/>
      <c r="M149" s="104"/>
      <c r="N149" s="104"/>
      <c r="O149" s="104"/>
      <c r="P149" s="104"/>
      <c r="Q149" s="104"/>
      <c r="R149" s="104"/>
      <c r="S149" s="104"/>
      <c r="T149" s="104"/>
      <c r="U149" s="104"/>
      <c r="V149" s="104"/>
      <c r="W149" s="104"/>
      <c r="X149" s="104"/>
      <c r="Y149" s="104"/>
    </row>
    <row r="150" spans="1:25" ht="16.5" x14ac:dyDescent="0.25">
      <c r="A150" s="111"/>
      <c r="B150" s="105"/>
      <c r="C150" s="105"/>
      <c r="D150" s="112"/>
      <c r="E150" s="108"/>
      <c r="F150" s="104"/>
      <c r="G150" s="104"/>
      <c r="H150" s="104"/>
      <c r="I150" s="104"/>
      <c r="J150" s="104"/>
      <c r="K150" s="104"/>
      <c r="L150" s="104"/>
      <c r="M150" s="104"/>
      <c r="N150" s="104"/>
      <c r="O150" s="104"/>
      <c r="P150" s="104"/>
      <c r="Q150" s="104"/>
      <c r="R150" s="104"/>
      <c r="S150" s="104"/>
      <c r="T150" s="104"/>
      <c r="U150" s="104"/>
      <c r="V150" s="104"/>
      <c r="W150" s="104"/>
      <c r="X150" s="104"/>
      <c r="Y150" s="104"/>
    </row>
    <row r="151" spans="1:25" ht="16.5" x14ac:dyDescent="0.25">
      <c r="A151" s="111"/>
      <c r="B151" s="105"/>
      <c r="C151" s="105"/>
      <c r="D151" s="112"/>
      <c r="E151" s="108"/>
      <c r="F151" s="104"/>
      <c r="G151" s="104"/>
      <c r="H151" s="104"/>
      <c r="I151" s="104"/>
      <c r="J151" s="104"/>
      <c r="K151" s="104"/>
      <c r="L151" s="104"/>
      <c r="M151" s="104"/>
      <c r="N151" s="104"/>
      <c r="O151" s="104"/>
      <c r="P151" s="104"/>
      <c r="Q151" s="104"/>
      <c r="R151" s="104"/>
      <c r="S151" s="104"/>
      <c r="T151" s="104"/>
      <c r="U151" s="104"/>
      <c r="V151" s="104"/>
      <c r="W151" s="104"/>
      <c r="X151" s="104"/>
      <c r="Y151" s="104"/>
    </row>
    <row r="152" spans="1:25" ht="16.5" x14ac:dyDescent="0.25">
      <c r="A152" s="111"/>
      <c r="B152" s="105"/>
      <c r="C152" s="105"/>
      <c r="D152" s="112"/>
      <c r="E152" s="108"/>
      <c r="F152" s="104"/>
      <c r="G152" s="104"/>
      <c r="H152" s="104"/>
      <c r="I152" s="104"/>
      <c r="J152" s="104"/>
      <c r="K152" s="104"/>
      <c r="L152" s="104"/>
      <c r="M152" s="104"/>
      <c r="N152" s="104"/>
      <c r="O152" s="104"/>
      <c r="P152" s="104"/>
      <c r="Q152" s="104"/>
      <c r="R152" s="104"/>
      <c r="S152" s="104"/>
      <c r="T152" s="104"/>
      <c r="U152" s="104"/>
      <c r="V152" s="104"/>
      <c r="W152" s="104"/>
      <c r="X152" s="104"/>
      <c r="Y152" s="104"/>
    </row>
    <row r="153" spans="1:25" ht="16.5" x14ac:dyDescent="0.25">
      <c r="A153" s="111"/>
      <c r="B153" s="105"/>
      <c r="C153" s="105"/>
      <c r="D153" s="112"/>
      <c r="E153" s="108"/>
      <c r="F153" s="104"/>
      <c r="G153" s="104"/>
      <c r="H153" s="104"/>
      <c r="I153" s="104"/>
      <c r="J153" s="104"/>
      <c r="K153" s="104"/>
      <c r="L153" s="104"/>
      <c r="M153" s="104"/>
      <c r="N153" s="104"/>
      <c r="O153" s="104"/>
      <c r="P153" s="104"/>
      <c r="Q153" s="104"/>
      <c r="R153" s="104"/>
      <c r="S153" s="104"/>
      <c r="T153" s="104"/>
      <c r="U153" s="104"/>
      <c r="V153" s="104"/>
      <c r="W153" s="104"/>
      <c r="X153" s="104"/>
      <c r="Y153" s="104"/>
    </row>
    <row r="154" spans="1:25" ht="16.5" x14ac:dyDescent="0.25">
      <c r="A154" s="111"/>
      <c r="B154" s="105"/>
      <c r="C154" s="105"/>
      <c r="D154" s="112"/>
      <c r="E154" s="108"/>
      <c r="F154" s="104"/>
      <c r="G154" s="104"/>
      <c r="H154" s="104"/>
      <c r="I154" s="104"/>
      <c r="J154" s="104"/>
      <c r="K154" s="104"/>
      <c r="L154" s="104"/>
      <c r="M154" s="104"/>
      <c r="N154" s="104"/>
      <c r="O154" s="104"/>
      <c r="P154" s="104"/>
      <c r="Q154" s="104"/>
      <c r="R154" s="104"/>
      <c r="S154" s="104"/>
      <c r="T154" s="104"/>
      <c r="U154" s="104"/>
      <c r="V154" s="104"/>
      <c r="W154" s="104"/>
      <c r="X154" s="104"/>
      <c r="Y154" s="104"/>
    </row>
    <row r="155" spans="1:25" ht="16.5" x14ac:dyDescent="0.25">
      <c r="A155" s="111"/>
      <c r="B155" s="105"/>
      <c r="C155" s="105"/>
      <c r="D155" s="112"/>
      <c r="E155" s="108"/>
      <c r="F155" s="104"/>
      <c r="G155" s="104"/>
      <c r="H155" s="104"/>
      <c r="I155" s="104"/>
      <c r="J155" s="104"/>
      <c r="K155" s="104"/>
      <c r="L155" s="104"/>
      <c r="M155" s="104"/>
      <c r="N155" s="104"/>
      <c r="O155" s="104"/>
      <c r="P155" s="104"/>
      <c r="Q155" s="104"/>
      <c r="R155" s="104"/>
      <c r="S155" s="104"/>
      <c r="T155" s="104"/>
      <c r="U155" s="104"/>
      <c r="V155" s="104"/>
      <c r="W155" s="104"/>
      <c r="X155" s="104"/>
      <c r="Y155" s="104"/>
    </row>
    <row r="156" spans="1:25" ht="16.5" x14ac:dyDescent="0.25">
      <c r="A156" s="111"/>
      <c r="B156" s="105"/>
      <c r="C156" s="105"/>
      <c r="D156" s="112"/>
      <c r="E156" s="108"/>
      <c r="F156" s="104"/>
      <c r="G156" s="104"/>
      <c r="H156" s="104"/>
      <c r="I156" s="104"/>
      <c r="J156" s="104"/>
      <c r="K156" s="104"/>
      <c r="L156" s="104"/>
      <c r="M156" s="104"/>
      <c r="N156" s="104"/>
      <c r="O156" s="104"/>
      <c r="P156" s="104"/>
      <c r="Q156" s="104"/>
      <c r="R156" s="104"/>
      <c r="S156" s="104"/>
      <c r="T156" s="104"/>
      <c r="U156" s="104"/>
      <c r="V156" s="104"/>
      <c r="W156" s="104"/>
      <c r="X156" s="104"/>
      <c r="Y156" s="104"/>
    </row>
    <row r="157" spans="1:25" ht="16.5" x14ac:dyDescent="0.25">
      <c r="A157" s="111"/>
      <c r="B157" s="105"/>
      <c r="C157" s="105"/>
      <c r="D157" s="112"/>
      <c r="E157" s="108"/>
      <c r="F157" s="104"/>
      <c r="G157" s="104"/>
      <c r="H157" s="104"/>
      <c r="I157" s="104"/>
      <c r="J157" s="104"/>
      <c r="K157" s="104"/>
      <c r="L157" s="104"/>
      <c r="M157" s="104"/>
      <c r="N157" s="104"/>
      <c r="O157" s="104"/>
      <c r="P157" s="104"/>
      <c r="Q157" s="104"/>
      <c r="R157" s="104"/>
      <c r="S157" s="104"/>
      <c r="T157" s="104"/>
      <c r="U157" s="104"/>
      <c r="V157" s="104"/>
      <c r="W157" s="104"/>
      <c r="X157" s="104"/>
      <c r="Y157" s="104"/>
    </row>
    <row r="158" spans="1:25" ht="16.5" x14ac:dyDescent="0.25">
      <c r="A158" s="111"/>
      <c r="B158" s="105"/>
      <c r="C158" s="105"/>
      <c r="D158" s="112"/>
      <c r="E158" s="108"/>
      <c r="F158" s="104"/>
      <c r="G158" s="104"/>
      <c r="H158" s="104"/>
      <c r="I158" s="104"/>
      <c r="J158" s="104"/>
      <c r="K158" s="104"/>
      <c r="L158" s="104"/>
      <c r="M158" s="104"/>
      <c r="N158" s="104"/>
      <c r="O158" s="104"/>
      <c r="P158" s="104"/>
      <c r="Q158" s="104"/>
      <c r="R158" s="104"/>
      <c r="S158" s="104"/>
      <c r="T158" s="104"/>
      <c r="U158" s="104"/>
      <c r="V158" s="104"/>
      <c r="W158" s="104"/>
      <c r="X158" s="104"/>
      <c r="Y158" s="104"/>
    </row>
    <row r="159" spans="1:25" ht="16.5" x14ac:dyDescent="0.25">
      <c r="A159" s="111"/>
      <c r="B159" s="105"/>
      <c r="C159" s="105"/>
      <c r="D159" s="112"/>
      <c r="E159" s="108"/>
      <c r="F159" s="104"/>
      <c r="G159" s="104"/>
      <c r="H159" s="104"/>
      <c r="I159" s="104"/>
      <c r="J159" s="104"/>
      <c r="K159" s="104"/>
      <c r="L159" s="104"/>
      <c r="M159" s="104"/>
      <c r="N159" s="104"/>
      <c r="O159" s="104"/>
      <c r="P159" s="104"/>
      <c r="Q159" s="104"/>
      <c r="R159" s="104"/>
      <c r="S159" s="104"/>
      <c r="T159" s="104"/>
      <c r="U159" s="104"/>
      <c r="V159" s="104"/>
      <c r="W159" s="104"/>
      <c r="X159" s="104"/>
      <c r="Y159" s="104"/>
    </row>
    <row r="160" spans="1:25" ht="16.5" x14ac:dyDescent="0.25">
      <c r="A160" s="111"/>
      <c r="B160" s="105"/>
      <c r="C160" s="105"/>
      <c r="D160" s="112"/>
      <c r="E160" s="108"/>
      <c r="F160" s="104"/>
      <c r="G160" s="104"/>
      <c r="H160" s="104"/>
      <c r="I160" s="104"/>
      <c r="J160" s="104"/>
      <c r="K160" s="104"/>
      <c r="L160" s="104"/>
      <c r="M160" s="104"/>
      <c r="N160" s="104"/>
      <c r="O160" s="104"/>
      <c r="P160" s="104"/>
      <c r="Q160" s="104"/>
      <c r="R160" s="104"/>
      <c r="S160" s="104"/>
      <c r="T160" s="104"/>
      <c r="U160" s="104"/>
      <c r="V160" s="104"/>
      <c r="W160" s="104"/>
      <c r="X160" s="104"/>
      <c r="Y160" s="104"/>
    </row>
    <row r="161" spans="1:25" ht="16.5" x14ac:dyDescent="0.25">
      <c r="A161" s="111"/>
      <c r="B161" s="105"/>
      <c r="C161" s="105"/>
      <c r="D161" s="112"/>
      <c r="E161" s="108"/>
      <c r="F161" s="104"/>
      <c r="G161" s="104"/>
      <c r="H161" s="104"/>
      <c r="I161" s="104"/>
      <c r="J161" s="104"/>
      <c r="K161" s="104"/>
      <c r="L161" s="104"/>
      <c r="M161" s="104"/>
      <c r="N161" s="104"/>
      <c r="O161" s="104"/>
      <c r="P161" s="104"/>
      <c r="Q161" s="104"/>
      <c r="R161" s="104"/>
      <c r="S161" s="104"/>
      <c r="T161" s="104"/>
      <c r="U161" s="104"/>
      <c r="V161" s="104"/>
      <c r="W161" s="104"/>
      <c r="X161" s="104"/>
      <c r="Y161" s="104"/>
    </row>
    <row r="162" spans="1:25" ht="16.5" x14ac:dyDescent="0.25">
      <c r="A162" s="111"/>
      <c r="B162" s="105"/>
      <c r="C162" s="105"/>
      <c r="D162" s="112"/>
      <c r="E162" s="108"/>
      <c r="F162" s="104"/>
      <c r="G162" s="104"/>
      <c r="H162" s="104"/>
      <c r="I162" s="104"/>
      <c r="J162" s="104"/>
      <c r="K162" s="104"/>
      <c r="L162" s="104"/>
      <c r="M162" s="104"/>
      <c r="N162" s="104"/>
      <c r="O162" s="104"/>
      <c r="P162" s="104"/>
      <c r="Q162" s="104"/>
      <c r="R162" s="104"/>
      <c r="S162" s="104"/>
      <c r="T162" s="104"/>
      <c r="U162" s="104"/>
      <c r="V162" s="104"/>
      <c r="W162" s="104"/>
      <c r="X162" s="104"/>
      <c r="Y162" s="104"/>
    </row>
    <row r="163" spans="1:25" ht="16.5" x14ac:dyDescent="0.25">
      <c r="A163" s="111"/>
      <c r="B163" s="105"/>
      <c r="C163" s="105"/>
      <c r="D163" s="112"/>
      <c r="E163" s="108"/>
      <c r="F163" s="104"/>
      <c r="G163" s="104"/>
      <c r="H163" s="104"/>
      <c r="I163" s="104"/>
      <c r="J163" s="104"/>
      <c r="K163" s="104"/>
      <c r="L163" s="104"/>
      <c r="M163" s="104"/>
      <c r="N163" s="104"/>
      <c r="O163" s="104"/>
      <c r="P163" s="104"/>
      <c r="Q163" s="104"/>
      <c r="R163" s="104"/>
      <c r="S163" s="104"/>
      <c r="T163" s="104"/>
      <c r="U163" s="104"/>
      <c r="V163" s="104"/>
      <c r="W163" s="104"/>
      <c r="X163" s="104"/>
      <c r="Y163" s="104"/>
    </row>
    <row r="164" spans="1:25" ht="16.5" x14ac:dyDescent="0.25">
      <c r="A164" s="111"/>
      <c r="B164" s="105"/>
      <c r="C164" s="105"/>
      <c r="D164" s="112"/>
      <c r="E164" s="108"/>
      <c r="F164" s="104"/>
      <c r="G164" s="104"/>
      <c r="H164" s="104"/>
      <c r="I164" s="104"/>
      <c r="J164" s="104"/>
      <c r="K164" s="104"/>
      <c r="L164" s="104"/>
      <c r="M164" s="104"/>
      <c r="N164" s="104"/>
      <c r="O164" s="104"/>
      <c r="P164" s="104"/>
      <c r="Q164" s="104"/>
      <c r="R164" s="104"/>
      <c r="S164" s="104"/>
      <c r="T164" s="104"/>
      <c r="U164" s="104"/>
      <c r="V164" s="104"/>
      <c r="W164" s="104"/>
      <c r="X164" s="104"/>
      <c r="Y164" s="104"/>
    </row>
    <row r="165" spans="1:25" ht="16.5" x14ac:dyDescent="0.25">
      <c r="A165" s="111"/>
      <c r="B165" s="105"/>
      <c r="C165" s="105"/>
      <c r="D165" s="112"/>
      <c r="E165" s="108"/>
      <c r="F165" s="104"/>
      <c r="G165" s="104"/>
      <c r="H165" s="104"/>
      <c r="I165" s="104"/>
      <c r="J165" s="104"/>
      <c r="K165" s="104"/>
      <c r="L165" s="104"/>
      <c r="M165" s="104"/>
      <c r="N165" s="104"/>
      <c r="O165" s="104"/>
      <c r="P165" s="104"/>
      <c r="Q165" s="104"/>
      <c r="R165" s="104"/>
      <c r="S165" s="104"/>
      <c r="T165" s="104"/>
      <c r="U165" s="104"/>
      <c r="V165" s="104"/>
      <c r="W165" s="104"/>
      <c r="X165" s="104"/>
      <c r="Y165" s="104"/>
    </row>
    <row r="166" spans="1:25" ht="16.5" x14ac:dyDescent="0.25">
      <c r="A166" s="111"/>
      <c r="B166" s="105"/>
      <c r="C166" s="105"/>
      <c r="D166" s="112"/>
      <c r="E166" s="108"/>
      <c r="F166" s="104"/>
      <c r="G166" s="104"/>
      <c r="H166" s="104"/>
      <c r="I166" s="104"/>
      <c r="J166" s="104"/>
      <c r="K166" s="104"/>
      <c r="L166" s="104"/>
      <c r="M166" s="104"/>
      <c r="N166" s="104"/>
      <c r="O166" s="104"/>
      <c r="P166" s="104"/>
      <c r="Q166" s="104"/>
      <c r="R166" s="104"/>
      <c r="S166" s="104"/>
      <c r="T166" s="104"/>
      <c r="U166" s="104"/>
      <c r="V166" s="104"/>
      <c r="W166" s="104"/>
      <c r="X166" s="104"/>
      <c r="Y166" s="104"/>
    </row>
    <row r="167" spans="1:25" ht="16.5" x14ac:dyDescent="0.25">
      <c r="A167" s="111"/>
      <c r="B167" s="105"/>
      <c r="C167" s="105"/>
      <c r="D167" s="112"/>
      <c r="E167" s="108"/>
      <c r="F167" s="104"/>
      <c r="G167" s="104"/>
      <c r="H167" s="104"/>
      <c r="I167" s="104"/>
      <c r="J167" s="104"/>
      <c r="K167" s="104"/>
      <c r="L167" s="104"/>
      <c r="M167" s="104"/>
      <c r="N167" s="104"/>
      <c r="O167" s="104"/>
      <c r="P167" s="104"/>
      <c r="Q167" s="104"/>
      <c r="R167" s="104"/>
      <c r="S167" s="104"/>
      <c r="T167" s="104"/>
      <c r="U167" s="104"/>
      <c r="V167" s="104"/>
      <c r="W167" s="104"/>
      <c r="X167" s="104"/>
      <c r="Y167" s="104"/>
    </row>
    <row r="168" spans="1:25" ht="16.5" x14ac:dyDescent="0.25">
      <c r="A168" s="111"/>
      <c r="B168" s="105"/>
      <c r="C168" s="105"/>
      <c r="D168" s="112"/>
      <c r="E168" s="108"/>
      <c r="F168" s="104"/>
      <c r="G168" s="104"/>
      <c r="H168" s="104"/>
      <c r="I168" s="104"/>
      <c r="J168" s="104"/>
      <c r="K168" s="104"/>
      <c r="L168" s="104"/>
      <c r="M168" s="104"/>
      <c r="N168" s="104"/>
      <c r="O168" s="104"/>
      <c r="P168" s="104"/>
      <c r="Q168" s="104"/>
      <c r="R168" s="104"/>
      <c r="S168" s="104"/>
      <c r="T168" s="104"/>
      <c r="U168" s="104"/>
      <c r="V168" s="104"/>
      <c r="W168" s="104"/>
      <c r="X168" s="104"/>
      <c r="Y168" s="104"/>
    </row>
    <row r="169" spans="1:25" ht="16.5" x14ac:dyDescent="0.25">
      <c r="A169" s="111"/>
      <c r="B169" s="105"/>
      <c r="C169" s="105"/>
      <c r="D169" s="112"/>
      <c r="E169" s="108"/>
      <c r="F169" s="104"/>
      <c r="G169" s="104"/>
      <c r="H169" s="104"/>
      <c r="I169" s="104"/>
      <c r="J169" s="104"/>
      <c r="K169" s="104"/>
      <c r="L169" s="104"/>
      <c r="M169" s="104"/>
      <c r="N169" s="104"/>
      <c r="O169" s="104"/>
      <c r="P169" s="104"/>
      <c r="Q169" s="104"/>
      <c r="R169" s="104"/>
      <c r="S169" s="104"/>
      <c r="T169" s="104"/>
      <c r="U169" s="104"/>
      <c r="V169" s="104"/>
      <c r="W169" s="104"/>
      <c r="X169" s="104"/>
      <c r="Y169" s="104"/>
    </row>
    <row r="170" spans="1:25" ht="16.5" x14ac:dyDescent="0.25">
      <c r="A170" s="111"/>
      <c r="B170" s="105"/>
      <c r="C170" s="105"/>
      <c r="D170" s="112"/>
      <c r="E170" s="108"/>
      <c r="F170" s="104"/>
      <c r="G170" s="104"/>
      <c r="H170" s="104"/>
      <c r="I170" s="104"/>
      <c r="J170" s="104"/>
      <c r="K170" s="104"/>
      <c r="L170" s="104"/>
      <c r="M170" s="104"/>
      <c r="N170" s="104"/>
      <c r="O170" s="104"/>
      <c r="P170" s="104"/>
      <c r="Q170" s="104"/>
      <c r="R170" s="104"/>
      <c r="S170" s="104"/>
      <c r="T170" s="104"/>
      <c r="U170" s="104"/>
      <c r="V170" s="104"/>
      <c r="W170" s="104"/>
      <c r="X170" s="104"/>
      <c r="Y170" s="104"/>
    </row>
    <row r="171" spans="1:25" ht="16.5" x14ac:dyDescent="0.25">
      <c r="A171" s="111"/>
      <c r="B171" s="105"/>
      <c r="C171" s="105"/>
      <c r="D171" s="112"/>
      <c r="E171" s="108"/>
      <c r="F171" s="104"/>
      <c r="G171" s="104"/>
      <c r="H171" s="104"/>
      <c r="I171" s="104"/>
      <c r="J171" s="104"/>
      <c r="K171" s="104"/>
      <c r="L171" s="104"/>
      <c r="M171" s="104"/>
      <c r="N171" s="104"/>
      <c r="O171" s="104"/>
      <c r="P171" s="104"/>
      <c r="Q171" s="104"/>
      <c r="R171" s="104"/>
      <c r="S171" s="104"/>
      <c r="T171" s="104"/>
      <c r="U171" s="104"/>
      <c r="V171" s="104"/>
      <c r="W171" s="104"/>
      <c r="X171" s="104"/>
      <c r="Y171" s="104"/>
    </row>
    <row r="172" spans="1:25" ht="16.5" x14ac:dyDescent="0.25">
      <c r="A172" s="111"/>
      <c r="B172" s="105"/>
      <c r="C172" s="105"/>
      <c r="D172" s="112"/>
      <c r="E172" s="108"/>
      <c r="F172" s="104"/>
      <c r="G172" s="104"/>
      <c r="H172" s="104"/>
      <c r="I172" s="104"/>
      <c r="J172" s="104"/>
      <c r="K172" s="104"/>
      <c r="L172" s="104"/>
      <c r="M172" s="104"/>
      <c r="N172" s="104"/>
      <c r="O172" s="104"/>
      <c r="P172" s="104"/>
      <c r="Q172" s="104"/>
      <c r="R172" s="104"/>
      <c r="S172" s="104"/>
      <c r="T172" s="104"/>
      <c r="U172" s="104"/>
      <c r="V172" s="104"/>
      <c r="W172" s="104"/>
      <c r="X172" s="104"/>
      <c r="Y172" s="104"/>
    </row>
    <row r="173" spans="1:25" ht="16.5" x14ac:dyDescent="0.25">
      <c r="A173" s="111"/>
      <c r="B173" s="105"/>
      <c r="C173" s="105"/>
      <c r="D173" s="112"/>
      <c r="E173" s="108"/>
      <c r="F173" s="104"/>
      <c r="G173" s="104"/>
      <c r="H173" s="104"/>
      <c r="I173" s="104"/>
      <c r="J173" s="104"/>
      <c r="K173" s="104"/>
      <c r="L173" s="104"/>
      <c r="M173" s="104"/>
      <c r="N173" s="104"/>
      <c r="O173" s="104"/>
      <c r="P173" s="104"/>
      <c r="Q173" s="104"/>
      <c r="R173" s="104"/>
      <c r="S173" s="104"/>
      <c r="T173" s="104"/>
      <c r="U173" s="104"/>
      <c r="V173" s="104"/>
      <c r="W173" s="104"/>
      <c r="X173" s="104"/>
      <c r="Y173" s="104"/>
    </row>
    <row r="174" spans="1:25" ht="16.5" x14ac:dyDescent="0.25">
      <c r="A174" s="111"/>
      <c r="B174" s="105"/>
      <c r="C174" s="105"/>
      <c r="D174" s="112"/>
      <c r="E174" s="108"/>
      <c r="F174" s="104"/>
      <c r="G174" s="104"/>
      <c r="H174" s="104"/>
      <c r="I174" s="104"/>
      <c r="J174" s="104"/>
      <c r="K174" s="104"/>
      <c r="L174" s="104"/>
      <c r="M174" s="104"/>
      <c r="N174" s="104"/>
      <c r="O174" s="104"/>
      <c r="P174" s="104"/>
      <c r="Q174" s="104"/>
      <c r="R174" s="104"/>
      <c r="S174" s="104"/>
      <c r="T174" s="104"/>
      <c r="U174" s="104"/>
      <c r="V174" s="104"/>
      <c r="W174" s="104"/>
      <c r="X174" s="104"/>
      <c r="Y174" s="104"/>
    </row>
    <row r="175" spans="1:25" ht="16.5" x14ac:dyDescent="0.25">
      <c r="A175" s="111"/>
      <c r="B175" s="105"/>
      <c r="C175" s="105"/>
      <c r="D175" s="112"/>
      <c r="E175" s="108"/>
      <c r="F175" s="104"/>
      <c r="G175" s="104"/>
      <c r="H175" s="104"/>
      <c r="I175" s="104"/>
      <c r="J175" s="104"/>
      <c r="K175" s="104"/>
      <c r="L175" s="104"/>
      <c r="M175" s="104"/>
      <c r="N175" s="104"/>
      <c r="O175" s="104"/>
      <c r="P175" s="104"/>
      <c r="Q175" s="104"/>
      <c r="R175" s="104"/>
      <c r="S175" s="104"/>
      <c r="T175" s="104"/>
      <c r="U175" s="104"/>
      <c r="V175" s="104"/>
      <c r="W175" s="104"/>
      <c r="X175" s="104"/>
      <c r="Y175" s="104"/>
    </row>
    <row r="176" spans="1:25" ht="16.5" x14ac:dyDescent="0.25">
      <c r="A176" s="111"/>
      <c r="B176" s="105"/>
      <c r="C176" s="105"/>
      <c r="D176" s="112"/>
      <c r="E176" s="108"/>
      <c r="F176" s="104"/>
      <c r="G176" s="104"/>
      <c r="H176" s="104"/>
      <c r="I176" s="104"/>
      <c r="J176" s="104"/>
      <c r="K176" s="104"/>
      <c r="L176" s="104"/>
      <c r="M176" s="104"/>
      <c r="N176" s="104"/>
      <c r="O176" s="104"/>
      <c r="P176" s="104"/>
      <c r="Q176" s="104"/>
      <c r="R176" s="104"/>
      <c r="S176" s="104"/>
      <c r="T176" s="104"/>
      <c r="U176" s="104"/>
      <c r="V176" s="104"/>
      <c r="W176" s="104"/>
      <c r="X176" s="104"/>
      <c r="Y176" s="104"/>
    </row>
    <row r="177" spans="1:25" ht="16.5" x14ac:dyDescent="0.25">
      <c r="A177" s="111"/>
      <c r="B177" s="105"/>
      <c r="C177" s="105"/>
      <c r="D177" s="112"/>
      <c r="E177" s="108"/>
      <c r="F177" s="104"/>
      <c r="G177" s="104"/>
      <c r="H177" s="104"/>
      <c r="I177" s="104"/>
      <c r="J177" s="104"/>
      <c r="K177" s="104"/>
      <c r="L177" s="104"/>
      <c r="M177" s="104"/>
      <c r="N177" s="104"/>
      <c r="O177" s="104"/>
      <c r="P177" s="104"/>
      <c r="Q177" s="104"/>
      <c r="R177" s="104"/>
      <c r="S177" s="104"/>
      <c r="T177" s="104"/>
      <c r="U177" s="104"/>
      <c r="V177" s="104"/>
      <c r="W177" s="104"/>
      <c r="X177" s="104"/>
      <c r="Y177" s="104"/>
    </row>
    <row r="178" spans="1:25" ht="16.5" x14ac:dyDescent="0.25">
      <c r="A178" s="111"/>
      <c r="B178" s="105"/>
      <c r="C178" s="105"/>
      <c r="D178" s="112"/>
      <c r="E178" s="108"/>
      <c r="F178" s="104"/>
      <c r="G178" s="104"/>
      <c r="H178" s="104"/>
      <c r="I178" s="104"/>
      <c r="J178" s="104"/>
      <c r="K178" s="104"/>
      <c r="L178" s="104"/>
      <c r="M178" s="104"/>
      <c r="N178" s="104"/>
      <c r="O178" s="104"/>
      <c r="P178" s="104"/>
      <c r="Q178" s="104"/>
      <c r="R178" s="104"/>
      <c r="S178" s="104"/>
      <c r="T178" s="104"/>
      <c r="U178" s="104"/>
      <c r="V178" s="104"/>
      <c r="W178" s="104"/>
      <c r="X178" s="104"/>
      <c r="Y178" s="104"/>
    </row>
    <row r="179" spans="1:25" ht="16.5" x14ac:dyDescent="0.25">
      <c r="A179" s="111"/>
      <c r="B179" s="105"/>
      <c r="C179" s="105"/>
      <c r="D179" s="112"/>
      <c r="E179" s="108"/>
      <c r="F179" s="104"/>
      <c r="G179" s="104"/>
      <c r="H179" s="104"/>
      <c r="I179" s="104"/>
      <c r="J179" s="104"/>
      <c r="K179" s="104"/>
      <c r="L179" s="104"/>
      <c r="M179" s="104"/>
      <c r="N179" s="104"/>
      <c r="O179" s="104"/>
      <c r="P179" s="104"/>
      <c r="Q179" s="104"/>
      <c r="R179" s="104"/>
      <c r="S179" s="104"/>
      <c r="T179" s="104"/>
      <c r="U179" s="104"/>
      <c r="V179" s="104"/>
      <c r="W179" s="104"/>
      <c r="X179" s="104"/>
      <c r="Y179" s="104"/>
    </row>
    <row r="180" spans="1:25" ht="16.5" x14ac:dyDescent="0.25">
      <c r="A180" s="111"/>
      <c r="B180" s="105"/>
      <c r="C180" s="105"/>
      <c r="D180" s="112"/>
      <c r="E180" s="108"/>
      <c r="F180" s="104"/>
      <c r="G180" s="104"/>
      <c r="H180" s="104"/>
      <c r="I180" s="104"/>
      <c r="J180" s="104"/>
      <c r="K180" s="104"/>
      <c r="L180" s="104"/>
      <c r="M180" s="104"/>
      <c r="N180" s="104"/>
      <c r="O180" s="104"/>
      <c r="P180" s="104"/>
      <c r="Q180" s="104"/>
      <c r="R180" s="104"/>
      <c r="S180" s="104"/>
      <c r="T180" s="104"/>
      <c r="U180" s="104"/>
      <c r="V180" s="104"/>
      <c r="W180" s="104"/>
      <c r="X180" s="104"/>
      <c r="Y180" s="104"/>
    </row>
    <row r="181" spans="1:25" ht="16.5" x14ac:dyDescent="0.25">
      <c r="A181" s="111"/>
      <c r="B181" s="105"/>
      <c r="C181" s="105"/>
      <c r="D181" s="112"/>
      <c r="E181" s="108"/>
      <c r="F181" s="104"/>
      <c r="G181" s="104"/>
      <c r="H181" s="104"/>
      <c r="I181" s="104"/>
      <c r="J181" s="104"/>
      <c r="K181" s="104"/>
      <c r="L181" s="104"/>
      <c r="M181" s="104"/>
      <c r="N181" s="104"/>
      <c r="O181" s="104"/>
      <c r="P181" s="104"/>
      <c r="Q181" s="104"/>
      <c r="R181" s="104"/>
      <c r="S181" s="104"/>
      <c r="T181" s="104"/>
      <c r="U181" s="104"/>
      <c r="V181" s="104"/>
      <c r="W181" s="104"/>
      <c r="X181" s="104"/>
      <c r="Y181" s="104"/>
    </row>
    <row r="182" spans="1:25" ht="16.5" x14ac:dyDescent="0.25">
      <c r="A182" s="111"/>
      <c r="B182" s="105"/>
      <c r="C182" s="105"/>
      <c r="D182" s="112"/>
      <c r="E182" s="108"/>
      <c r="F182" s="104"/>
      <c r="G182" s="104"/>
      <c r="H182" s="104"/>
      <c r="I182" s="104"/>
      <c r="J182" s="104"/>
      <c r="K182" s="104"/>
      <c r="L182" s="104"/>
      <c r="M182" s="104"/>
      <c r="N182" s="104"/>
      <c r="O182" s="104"/>
      <c r="P182" s="104"/>
      <c r="Q182" s="104"/>
      <c r="R182" s="104"/>
      <c r="S182" s="104"/>
      <c r="T182" s="104"/>
      <c r="U182" s="104"/>
      <c r="V182" s="104"/>
      <c r="W182" s="104"/>
      <c r="X182" s="104"/>
      <c r="Y182" s="104"/>
    </row>
    <row r="183" spans="1:25" ht="16.5" x14ac:dyDescent="0.25">
      <c r="A183" s="111"/>
      <c r="B183" s="105"/>
      <c r="C183" s="105"/>
      <c r="D183" s="112"/>
      <c r="E183" s="108"/>
      <c r="F183" s="104"/>
      <c r="G183" s="104"/>
      <c r="H183" s="104"/>
      <c r="I183" s="104"/>
      <c r="J183" s="104"/>
      <c r="K183" s="104"/>
      <c r="L183" s="104"/>
      <c r="M183" s="104"/>
      <c r="N183" s="104"/>
      <c r="O183" s="104"/>
      <c r="P183" s="104"/>
      <c r="Q183" s="104"/>
      <c r="R183" s="104"/>
      <c r="S183" s="104"/>
      <c r="T183" s="104"/>
      <c r="U183" s="104"/>
      <c r="V183" s="104"/>
      <c r="W183" s="104"/>
      <c r="X183" s="104"/>
      <c r="Y183" s="104"/>
    </row>
    <row r="184" spans="1:25" ht="16.5" x14ac:dyDescent="0.25">
      <c r="A184" s="111"/>
      <c r="B184" s="105"/>
      <c r="C184" s="105"/>
      <c r="D184" s="112"/>
      <c r="E184" s="108"/>
      <c r="F184" s="104"/>
      <c r="G184" s="104"/>
      <c r="H184" s="104"/>
      <c r="I184" s="104"/>
      <c r="J184" s="104"/>
      <c r="K184" s="104"/>
      <c r="L184" s="104"/>
      <c r="M184" s="104"/>
      <c r="N184" s="104"/>
      <c r="O184" s="104"/>
      <c r="P184" s="104"/>
      <c r="Q184" s="104"/>
      <c r="R184" s="104"/>
      <c r="S184" s="104"/>
      <c r="T184" s="104"/>
      <c r="U184" s="104"/>
      <c r="V184" s="104"/>
      <c r="W184" s="104"/>
      <c r="X184" s="104"/>
      <c r="Y184" s="104"/>
    </row>
    <row r="185" spans="1:25" ht="16.5" x14ac:dyDescent="0.25">
      <c r="A185" s="111"/>
      <c r="B185" s="105"/>
      <c r="C185" s="105"/>
      <c r="D185" s="112"/>
      <c r="E185" s="108"/>
      <c r="F185" s="104"/>
      <c r="G185" s="104"/>
      <c r="H185" s="104"/>
      <c r="I185" s="104"/>
      <c r="J185" s="104"/>
      <c r="K185" s="104"/>
      <c r="L185" s="104"/>
      <c r="M185" s="104"/>
      <c r="N185" s="104"/>
      <c r="O185" s="104"/>
      <c r="P185" s="104"/>
      <c r="Q185" s="104"/>
      <c r="R185" s="104"/>
      <c r="S185" s="104"/>
      <c r="T185" s="104"/>
      <c r="U185" s="104"/>
      <c r="V185" s="104"/>
      <c r="W185" s="104"/>
      <c r="X185" s="104"/>
      <c r="Y185" s="104"/>
    </row>
    <row r="186" spans="1:25" ht="16.5" x14ac:dyDescent="0.25">
      <c r="A186" s="111"/>
      <c r="B186" s="105"/>
      <c r="C186" s="105"/>
      <c r="D186" s="112"/>
      <c r="E186" s="108"/>
      <c r="F186" s="104"/>
      <c r="G186" s="104"/>
      <c r="H186" s="104"/>
      <c r="I186" s="104"/>
      <c r="J186" s="104"/>
      <c r="K186" s="104"/>
      <c r="L186" s="104"/>
      <c r="M186" s="104"/>
      <c r="N186" s="104"/>
      <c r="O186" s="104"/>
      <c r="P186" s="104"/>
      <c r="Q186" s="104"/>
      <c r="R186" s="104"/>
      <c r="S186" s="104"/>
      <c r="T186" s="104"/>
      <c r="U186" s="104"/>
      <c r="V186" s="104"/>
      <c r="W186" s="104"/>
      <c r="X186" s="104"/>
      <c r="Y186" s="104"/>
    </row>
    <row r="187" spans="1:25" ht="16.5" x14ac:dyDescent="0.25">
      <c r="A187" s="111"/>
      <c r="B187" s="105"/>
      <c r="C187" s="105"/>
      <c r="D187" s="112"/>
      <c r="E187" s="108"/>
      <c r="F187" s="104"/>
      <c r="G187" s="104"/>
      <c r="H187" s="104"/>
      <c r="I187" s="104"/>
      <c r="J187" s="104"/>
      <c r="K187" s="104"/>
      <c r="L187" s="104"/>
      <c r="M187" s="104"/>
      <c r="N187" s="104"/>
      <c r="O187" s="104"/>
      <c r="P187" s="104"/>
      <c r="Q187" s="104"/>
      <c r="R187" s="104"/>
      <c r="S187" s="104"/>
      <c r="T187" s="104"/>
      <c r="U187" s="104"/>
      <c r="V187" s="104"/>
      <c r="W187" s="104"/>
      <c r="X187" s="104"/>
      <c r="Y187" s="104"/>
    </row>
    <row r="188" spans="1:25" ht="16.5" x14ac:dyDescent="0.25">
      <c r="A188" s="111"/>
      <c r="B188" s="105"/>
      <c r="C188" s="105"/>
      <c r="D188" s="112"/>
      <c r="E188" s="108"/>
      <c r="F188" s="104"/>
      <c r="G188" s="104"/>
      <c r="H188" s="104"/>
      <c r="I188" s="104"/>
      <c r="J188" s="104"/>
      <c r="K188" s="104"/>
      <c r="L188" s="104"/>
      <c r="M188" s="104"/>
      <c r="N188" s="104"/>
      <c r="O188" s="104"/>
      <c r="P188" s="104"/>
      <c r="Q188" s="104"/>
      <c r="R188" s="104"/>
      <c r="S188" s="104"/>
      <c r="T188" s="104"/>
      <c r="U188" s="104"/>
      <c r="V188" s="104"/>
      <c r="W188" s="104"/>
      <c r="X188" s="104"/>
      <c r="Y188" s="104"/>
    </row>
    <row r="189" spans="1:25" ht="16.5" x14ac:dyDescent="0.25">
      <c r="A189" s="111"/>
      <c r="B189" s="105"/>
      <c r="C189" s="105"/>
      <c r="D189" s="112"/>
      <c r="E189" s="108"/>
      <c r="F189" s="104"/>
      <c r="G189" s="104"/>
      <c r="H189" s="104"/>
      <c r="I189" s="104"/>
      <c r="J189" s="104"/>
      <c r="K189" s="104"/>
      <c r="L189" s="104"/>
      <c r="M189" s="104"/>
      <c r="N189" s="104"/>
      <c r="O189" s="104"/>
      <c r="P189" s="104"/>
      <c r="Q189" s="104"/>
      <c r="R189" s="104"/>
      <c r="S189" s="104"/>
      <c r="T189" s="104"/>
      <c r="U189" s="104"/>
      <c r="V189" s="104"/>
      <c r="W189" s="104"/>
      <c r="X189" s="104"/>
      <c r="Y189" s="104"/>
    </row>
    <row r="190" spans="1:25" ht="16.5" x14ac:dyDescent="0.25">
      <c r="A190" s="111"/>
      <c r="B190" s="105"/>
      <c r="C190" s="105"/>
      <c r="D190" s="112"/>
      <c r="E190" s="108"/>
      <c r="F190" s="104"/>
      <c r="G190" s="104"/>
      <c r="H190" s="104"/>
      <c r="I190" s="104"/>
      <c r="J190" s="104"/>
      <c r="K190" s="104"/>
      <c r="L190" s="104"/>
      <c r="M190" s="104"/>
      <c r="N190" s="104"/>
      <c r="O190" s="104"/>
      <c r="P190" s="104"/>
      <c r="Q190" s="104"/>
      <c r="R190" s="104"/>
      <c r="S190" s="104"/>
      <c r="T190" s="104"/>
      <c r="U190" s="104"/>
      <c r="V190" s="104"/>
      <c r="W190" s="104"/>
      <c r="X190" s="104"/>
      <c r="Y190" s="104"/>
    </row>
    <row r="191" spans="1:25" ht="16.5" x14ac:dyDescent="0.25">
      <c r="A191" s="111"/>
      <c r="B191" s="105"/>
      <c r="C191" s="105"/>
      <c r="D191" s="112"/>
      <c r="E191" s="108"/>
      <c r="F191" s="104"/>
      <c r="G191" s="104"/>
      <c r="H191" s="104"/>
      <c r="I191" s="104"/>
      <c r="J191" s="104"/>
      <c r="K191" s="104"/>
      <c r="L191" s="104"/>
      <c r="M191" s="104"/>
      <c r="N191" s="104"/>
      <c r="O191" s="104"/>
      <c r="P191" s="104"/>
      <c r="Q191" s="104"/>
      <c r="R191" s="104"/>
      <c r="S191" s="104"/>
      <c r="T191" s="104"/>
      <c r="U191" s="104"/>
      <c r="V191" s="104"/>
      <c r="W191" s="104"/>
      <c r="X191" s="104"/>
      <c r="Y191" s="104"/>
    </row>
    <row r="192" spans="1:25" ht="16.5" x14ac:dyDescent="0.25">
      <c r="A192" s="111"/>
      <c r="B192" s="105"/>
      <c r="C192" s="105"/>
      <c r="D192" s="112"/>
      <c r="E192" s="108"/>
      <c r="F192" s="104"/>
      <c r="G192" s="104"/>
      <c r="H192" s="104"/>
      <c r="I192" s="104"/>
      <c r="J192" s="104"/>
      <c r="K192" s="104"/>
      <c r="L192" s="104"/>
      <c r="M192" s="104"/>
      <c r="N192" s="104"/>
      <c r="O192" s="104"/>
      <c r="P192" s="104"/>
      <c r="Q192" s="104"/>
      <c r="R192" s="104"/>
      <c r="S192" s="104"/>
      <c r="T192" s="104"/>
      <c r="U192" s="104"/>
      <c r="V192" s="104"/>
      <c r="W192" s="104"/>
      <c r="X192" s="104"/>
      <c r="Y192" s="104"/>
    </row>
    <row r="193" spans="1:25" ht="16.5" x14ac:dyDescent="0.25">
      <c r="A193" s="111"/>
      <c r="B193" s="105"/>
      <c r="C193" s="105"/>
      <c r="D193" s="112"/>
      <c r="E193" s="108"/>
      <c r="F193" s="104"/>
      <c r="G193" s="104"/>
      <c r="H193" s="104"/>
      <c r="I193" s="104"/>
      <c r="J193" s="104"/>
      <c r="K193" s="104"/>
      <c r="L193" s="104"/>
      <c r="M193" s="104"/>
      <c r="N193" s="104"/>
      <c r="O193" s="104"/>
      <c r="P193" s="104"/>
      <c r="Q193" s="104"/>
      <c r="R193" s="104"/>
      <c r="S193" s="104"/>
      <c r="T193" s="104"/>
      <c r="U193" s="104"/>
      <c r="V193" s="104"/>
      <c r="W193" s="104"/>
      <c r="X193" s="104"/>
      <c r="Y193" s="104"/>
    </row>
    <row r="194" spans="1:25" ht="16.5" x14ac:dyDescent="0.25">
      <c r="A194" s="111"/>
      <c r="B194" s="105"/>
      <c r="C194" s="105"/>
      <c r="D194" s="112"/>
      <c r="E194" s="108"/>
      <c r="F194" s="104"/>
      <c r="G194" s="104"/>
      <c r="H194" s="104"/>
      <c r="I194" s="104"/>
      <c r="J194" s="104"/>
      <c r="K194" s="104"/>
      <c r="L194" s="104"/>
      <c r="M194" s="104"/>
      <c r="N194" s="104"/>
      <c r="O194" s="104"/>
      <c r="P194" s="104"/>
      <c r="Q194" s="104"/>
      <c r="R194" s="104"/>
      <c r="S194" s="104"/>
      <c r="T194" s="104"/>
      <c r="U194" s="104"/>
      <c r="V194" s="104"/>
      <c r="W194" s="104"/>
      <c r="X194" s="104"/>
      <c r="Y194" s="104"/>
    </row>
    <row r="195" spans="1:25" ht="16.5" x14ac:dyDescent="0.25">
      <c r="A195" s="111"/>
      <c r="B195" s="105"/>
      <c r="C195" s="105"/>
      <c r="D195" s="112"/>
      <c r="E195" s="108"/>
      <c r="F195" s="104"/>
      <c r="G195" s="104"/>
      <c r="H195" s="104"/>
      <c r="I195" s="104"/>
      <c r="J195" s="104"/>
      <c r="K195" s="104"/>
      <c r="L195" s="104"/>
      <c r="M195" s="104"/>
      <c r="N195" s="104"/>
      <c r="O195" s="104"/>
      <c r="P195" s="104"/>
      <c r="Q195" s="104"/>
      <c r="R195" s="104"/>
      <c r="S195" s="104"/>
      <c r="T195" s="104"/>
      <c r="U195" s="104"/>
      <c r="V195" s="104"/>
      <c r="W195" s="104"/>
      <c r="X195" s="104"/>
      <c r="Y195" s="104"/>
    </row>
    <row r="196" spans="1:25" ht="16.5" x14ac:dyDescent="0.25">
      <c r="A196" s="111"/>
      <c r="B196" s="105"/>
      <c r="C196" s="105"/>
      <c r="D196" s="112"/>
      <c r="E196" s="108"/>
      <c r="F196" s="104"/>
      <c r="G196" s="104"/>
      <c r="H196" s="104"/>
      <c r="I196" s="104"/>
      <c r="J196" s="104"/>
      <c r="K196" s="104"/>
      <c r="L196" s="104"/>
      <c r="M196" s="104"/>
      <c r="N196" s="104"/>
      <c r="O196" s="104"/>
      <c r="P196" s="104"/>
      <c r="Q196" s="104"/>
      <c r="R196" s="104"/>
      <c r="S196" s="104"/>
      <c r="T196" s="104"/>
      <c r="U196" s="104"/>
      <c r="V196" s="104"/>
      <c r="W196" s="104"/>
      <c r="X196" s="104"/>
      <c r="Y196" s="104"/>
    </row>
    <row r="197" spans="1:25" ht="16.5" x14ac:dyDescent="0.25">
      <c r="A197" s="111"/>
      <c r="B197" s="105"/>
      <c r="C197" s="105"/>
      <c r="D197" s="112"/>
      <c r="E197" s="108"/>
      <c r="F197" s="104"/>
      <c r="G197" s="104"/>
      <c r="H197" s="104"/>
      <c r="I197" s="104"/>
      <c r="J197" s="104"/>
      <c r="K197" s="104"/>
      <c r="L197" s="104"/>
      <c r="M197" s="104"/>
      <c r="N197" s="104"/>
      <c r="O197" s="104"/>
      <c r="P197" s="104"/>
      <c r="Q197" s="104"/>
      <c r="R197" s="104"/>
      <c r="S197" s="104"/>
      <c r="T197" s="104"/>
      <c r="U197" s="104"/>
      <c r="V197" s="104"/>
      <c r="W197" s="104"/>
      <c r="X197" s="104"/>
      <c r="Y197" s="104"/>
    </row>
    <row r="198" spans="1:25" ht="16.5" x14ac:dyDescent="0.25">
      <c r="A198" s="111"/>
      <c r="B198" s="105"/>
      <c r="C198" s="105"/>
      <c r="D198" s="112"/>
      <c r="E198" s="108"/>
      <c r="F198" s="104"/>
      <c r="G198" s="104"/>
      <c r="H198" s="104"/>
      <c r="I198" s="104"/>
      <c r="J198" s="104"/>
      <c r="K198" s="104"/>
      <c r="L198" s="104"/>
      <c r="M198" s="104"/>
      <c r="N198" s="104"/>
      <c r="O198" s="104"/>
      <c r="P198" s="104"/>
      <c r="Q198" s="104"/>
      <c r="R198" s="104"/>
      <c r="S198" s="104"/>
      <c r="T198" s="104"/>
      <c r="U198" s="104"/>
      <c r="V198" s="104"/>
      <c r="W198" s="104"/>
      <c r="X198" s="104"/>
      <c r="Y198" s="104"/>
    </row>
    <row r="199" spans="1:25" ht="16.5" x14ac:dyDescent="0.25">
      <c r="A199" s="111"/>
      <c r="B199" s="105"/>
      <c r="C199" s="105"/>
      <c r="D199" s="112"/>
      <c r="E199" s="108"/>
      <c r="F199" s="104"/>
      <c r="G199" s="104"/>
      <c r="H199" s="104"/>
      <c r="I199" s="104"/>
      <c r="J199" s="104"/>
      <c r="K199" s="104"/>
      <c r="L199" s="104"/>
      <c r="M199" s="104"/>
      <c r="N199" s="104"/>
      <c r="O199" s="104"/>
      <c r="P199" s="104"/>
      <c r="Q199" s="104"/>
      <c r="R199" s="104"/>
      <c r="S199" s="104"/>
      <c r="T199" s="104"/>
      <c r="U199" s="104"/>
      <c r="V199" s="104"/>
      <c r="W199" s="104"/>
      <c r="X199" s="104"/>
      <c r="Y199" s="104"/>
    </row>
    <row r="200" spans="1:25" ht="16.5" x14ac:dyDescent="0.25">
      <c r="A200" s="111"/>
      <c r="B200" s="105"/>
      <c r="C200" s="105"/>
      <c r="D200" s="112"/>
      <c r="E200" s="108"/>
      <c r="F200" s="104"/>
      <c r="G200" s="104"/>
      <c r="H200" s="104"/>
      <c r="I200" s="104"/>
      <c r="J200" s="104"/>
      <c r="K200" s="104"/>
      <c r="L200" s="104"/>
      <c r="M200" s="104"/>
      <c r="N200" s="104"/>
      <c r="O200" s="104"/>
      <c r="P200" s="104"/>
      <c r="Q200" s="104"/>
      <c r="R200" s="104"/>
      <c r="S200" s="104"/>
      <c r="T200" s="104"/>
      <c r="U200" s="104"/>
      <c r="V200" s="104"/>
      <c r="W200" s="104"/>
      <c r="X200" s="104"/>
      <c r="Y200" s="104"/>
    </row>
    <row r="201" spans="1:25" ht="16.5" x14ac:dyDescent="0.25">
      <c r="A201" s="111"/>
      <c r="B201" s="105"/>
      <c r="C201" s="105"/>
      <c r="D201" s="112"/>
      <c r="E201" s="108"/>
      <c r="F201" s="104"/>
      <c r="G201" s="104"/>
      <c r="H201" s="104"/>
      <c r="I201" s="104"/>
      <c r="J201" s="104"/>
      <c r="K201" s="104"/>
      <c r="L201" s="104"/>
      <c r="M201" s="104"/>
      <c r="N201" s="104"/>
      <c r="O201" s="104"/>
      <c r="P201" s="104"/>
      <c r="Q201" s="104"/>
      <c r="R201" s="104"/>
      <c r="S201" s="104"/>
      <c r="T201" s="104"/>
      <c r="U201" s="104"/>
      <c r="V201" s="104"/>
      <c r="W201" s="104"/>
      <c r="X201" s="104"/>
      <c r="Y201" s="104"/>
    </row>
    <row r="202" spans="1:25" ht="16.5" x14ac:dyDescent="0.25">
      <c r="A202" s="111"/>
      <c r="B202" s="105"/>
      <c r="C202" s="105"/>
      <c r="D202" s="112"/>
      <c r="E202" s="108"/>
      <c r="F202" s="104"/>
      <c r="G202" s="104"/>
      <c r="H202" s="104"/>
      <c r="I202" s="104"/>
      <c r="J202" s="104"/>
      <c r="K202" s="104"/>
      <c r="L202" s="104"/>
      <c r="M202" s="104"/>
      <c r="N202" s="104"/>
      <c r="O202" s="104"/>
      <c r="P202" s="104"/>
      <c r="Q202" s="104"/>
      <c r="R202" s="104"/>
      <c r="S202" s="104"/>
      <c r="T202" s="104"/>
      <c r="U202" s="104"/>
      <c r="V202" s="104"/>
      <c r="W202" s="104"/>
      <c r="X202" s="104"/>
      <c r="Y202" s="104"/>
    </row>
    <row r="203" spans="1:25" ht="16.5" x14ac:dyDescent="0.25">
      <c r="A203" s="111"/>
      <c r="B203" s="105"/>
      <c r="C203" s="105"/>
      <c r="D203" s="112"/>
      <c r="E203" s="108"/>
      <c r="F203" s="104"/>
      <c r="G203" s="104"/>
      <c r="H203" s="104"/>
      <c r="I203" s="104"/>
      <c r="J203" s="104"/>
      <c r="K203" s="104"/>
      <c r="L203" s="104"/>
      <c r="M203" s="104"/>
      <c r="N203" s="104"/>
      <c r="O203" s="104"/>
      <c r="P203" s="104"/>
      <c r="Q203" s="104"/>
      <c r="R203" s="104"/>
      <c r="S203" s="104"/>
      <c r="T203" s="104"/>
      <c r="U203" s="104"/>
      <c r="V203" s="104"/>
      <c r="W203" s="104"/>
      <c r="X203" s="104"/>
      <c r="Y203" s="104"/>
    </row>
    <row r="204" spans="1:25" ht="16.5" x14ac:dyDescent="0.25">
      <c r="A204" s="111"/>
      <c r="B204" s="105"/>
      <c r="C204" s="105"/>
      <c r="D204" s="112"/>
      <c r="E204" s="108"/>
      <c r="F204" s="104"/>
      <c r="G204" s="104"/>
      <c r="H204" s="104"/>
      <c r="I204" s="104"/>
      <c r="J204" s="104"/>
      <c r="K204" s="104"/>
      <c r="L204" s="104"/>
      <c r="M204" s="104"/>
      <c r="N204" s="104"/>
      <c r="O204" s="104"/>
      <c r="P204" s="104"/>
      <c r="Q204" s="104"/>
      <c r="R204" s="104"/>
      <c r="S204" s="104"/>
      <c r="T204" s="104"/>
      <c r="U204" s="104"/>
      <c r="V204" s="104"/>
      <c r="W204" s="104"/>
      <c r="X204" s="104"/>
      <c r="Y204" s="104"/>
    </row>
    <row r="205" spans="1:25" ht="16.5" x14ac:dyDescent="0.25">
      <c r="A205" s="111"/>
      <c r="B205" s="105"/>
      <c r="C205" s="105"/>
      <c r="D205" s="112"/>
      <c r="E205" s="108"/>
      <c r="F205" s="104"/>
      <c r="G205" s="104"/>
      <c r="H205" s="104"/>
      <c r="I205" s="104"/>
      <c r="J205" s="104"/>
      <c r="K205" s="104"/>
      <c r="L205" s="104"/>
      <c r="M205" s="104"/>
      <c r="N205" s="104"/>
      <c r="O205" s="104"/>
      <c r="P205" s="104"/>
      <c r="Q205" s="104"/>
      <c r="R205" s="104"/>
      <c r="S205" s="104"/>
      <c r="T205" s="104"/>
      <c r="U205" s="104"/>
      <c r="V205" s="104"/>
      <c r="W205" s="104"/>
      <c r="X205" s="104"/>
      <c r="Y205" s="104"/>
    </row>
    <row r="206" spans="1:25" ht="16.5" x14ac:dyDescent="0.25">
      <c r="A206" s="111"/>
      <c r="B206" s="105"/>
      <c r="C206" s="105"/>
      <c r="D206" s="112"/>
      <c r="E206" s="108"/>
      <c r="F206" s="104"/>
      <c r="G206" s="104"/>
      <c r="H206" s="104"/>
      <c r="I206" s="104"/>
      <c r="J206" s="104"/>
      <c r="K206" s="104"/>
      <c r="L206" s="104"/>
      <c r="M206" s="104"/>
      <c r="N206" s="104"/>
      <c r="O206" s="104"/>
      <c r="P206" s="104"/>
      <c r="Q206" s="104"/>
      <c r="R206" s="104"/>
      <c r="S206" s="104"/>
      <c r="T206" s="104"/>
      <c r="U206" s="104"/>
      <c r="V206" s="104"/>
      <c r="W206" s="104"/>
      <c r="X206" s="104"/>
      <c r="Y206" s="104"/>
    </row>
    <row r="207" spans="1:25" ht="16.5" x14ac:dyDescent="0.25">
      <c r="A207" s="111"/>
      <c r="B207" s="105"/>
      <c r="C207" s="105"/>
      <c r="D207" s="112"/>
      <c r="E207" s="108"/>
      <c r="F207" s="104"/>
      <c r="G207" s="104"/>
      <c r="H207" s="104"/>
      <c r="I207" s="104"/>
      <c r="J207" s="104"/>
      <c r="K207" s="104"/>
      <c r="L207" s="104"/>
      <c r="M207" s="104"/>
      <c r="N207" s="104"/>
      <c r="O207" s="104"/>
      <c r="P207" s="104"/>
      <c r="Q207" s="104"/>
      <c r="R207" s="104"/>
      <c r="S207" s="104"/>
      <c r="T207" s="104"/>
      <c r="U207" s="104"/>
      <c r="V207" s="104"/>
      <c r="W207" s="104"/>
      <c r="X207" s="104"/>
      <c r="Y207" s="104"/>
    </row>
    <row r="208" spans="1:25" ht="16.5" x14ac:dyDescent="0.25">
      <c r="A208" s="111"/>
      <c r="B208" s="105"/>
      <c r="C208" s="105"/>
      <c r="D208" s="112"/>
      <c r="E208" s="108"/>
      <c r="F208" s="104"/>
      <c r="G208" s="104"/>
      <c r="H208" s="104"/>
      <c r="I208" s="104"/>
      <c r="J208" s="104"/>
      <c r="K208" s="104"/>
      <c r="L208" s="104"/>
      <c r="M208" s="104"/>
      <c r="N208" s="104"/>
      <c r="O208" s="104"/>
      <c r="P208" s="104"/>
      <c r="Q208" s="104"/>
      <c r="R208" s="104"/>
      <c r="S208" s="104"/>
      <c r="T208" s="104"/>
      <c r="U208" s="104"/>
      <c r="V208" s="104"/>
      <c r="W208" s="104"/>
      <c r="X208" s="104"/>
      <c r="Y208" s="104"/>
    </row>
    <row r="209" spans="1:25" ht="16.5" x14ac:dyDescent="0.25">
      <c r="A209" s="111"/>
      <c r="B209" s="105"/>
      <c r="C209" s="105"/>
      <c r="D209" s="112"/>
      <c r="E209" s="108"/>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ht="16.5" x14ac:dyDescent="0.25">
      <c r="A210" s="111"/>
      <c r="B210" s="105"/>
      <c r="C210" s="105"/>
      <c r="D210" s="112"/>
      <c r="E210" s="108"/>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ht="16.5" x14ac:dyDescent="0.25">
      <c r="A211" s="111"/>
      <c r="B211" s="105"/>
      <c r="C211" s="105"/>
      <c r="D211" s="112"/>
      <c r="E211" s="108"/>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ht="16.5" x14ac:dyDescent="0.25">
      <c r="A212" s="111"/>
      <c r="B212" s="105"/>
      <c r="C212" s="105"/>
      <c r="D212" s="112"/>
      <c r="E212" s="108"/>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ht="16.5" x14ac:dyDescent="0.25">
      <c r="A213" s="111"/>
      <c r="B213" s="105"/>
      <c r="C213" s="105"/>
      <c r="D213" s="112"/>
      <c r="E213" s="108"/>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ht="16.5" x14ac:dyDescent="0.25">
      <c r="A214" s="111"/>
      <c r="B214" s="105"/>
      <c r="C214" s="105"/>
      <c r="D214" s="112"/>
      <c r="E214" s="108"/>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ht="16.5" x14ac:dyDescent="0.25">
      <c r="A215" s="111"/>
      <c r="B215" s="105"/>
      <c r="C215" s="105"/>
      <c r="D215" s="112"/>
      <c r="E215" s="108"/>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ht="16.5" x14ac:dyDescent="0.25">
      <c r="A216" s="111"/>
      <c r="B216" s="105"/>
      <c r="C216" s="105"/>
      <c r="D216" s="112"/>
      <c r="E216" s="108"/>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ht="16.5" x14ac:dyDescent="0.25">
      <c r="A217" s="111"/>
      <c r="B217" s="105"/>
      <c r="C217" s="105"/>
      <c r="D217" s="112"/>
      <c r="E217" s="108"/>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ht="16.5" x14ac:dyDescent="0.25">
      <c r="A218" s="111"/>
      <c r="B218" s="105"/>
      <c r="C218" s="105"/>
      <c r="D218" s="112"/>
      <c r="E218" s="108"/>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ht="16.5" x14ac:dyDescent="0.25">
      <c r="A219" s="104"/>
      <c r="B219" s="105"/>
      <c r="C219" s="104"/>
      <c r="D219" s="104"/>
      <c r="E219" s="108"/>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ht="16.5" x14ac:dyDescent="0.25">
      <c r="A220" s="104"/>
      <c r="B220" s="105"/>
      <c r="C220" s="104"/>
      <c r="D220" s="104"/>
      <c r="E220" s="108"/>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ht="16.5" x14ac:dyDescent="0.25">
      <c r="A221" s="104"/>
      <c r="B221" s="105"/>
      <c r="C221" s="104"/>
      <c r="D221" s="104"/>
      <c r="E221" s="108"/>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ht="16.5" x14ac:dyDescent="0.25">
      <c r="A222" s="104"/>
      <c r="B222" s="105"/>
      <c r="C222" s="104"/>
      <c r="D222" s="104"/>
      <c r="E222" s="108"/>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ht="16.5" x14ac:dyDescent="0.25">
      <c r="A223" s="104"/>
      <c r="B223" s="105"/>
      <c r="C223" s="104"/>
      <c r="D223" s="104"/>
      <c r="E223" s="108"/>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ht="16.5" x14ac:dyDescent="0.25">
      <c r="A224" s="104"/>
      <c r="B224" s="105"/>
      <c r="C224" s="104"/>
      <c r="D224" s="104"/>
      <c r="E224" s="108"/>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ht="16.5" x14ac:dyDescent="0.25">
      <c r="A225" s="104"/>
      <c r="B225" s="105"/>
      <c r="C225" s="104"/>
      <c r="D225" s="104"/>
      <c r="E225" s="108"/>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ht="16.5" x14ac:dyDescent="0.25">
      <c r="A226" s="104"/>
      <c r="B226" s="105"/>
      <c r="C226" s="104"/>
      <c r="D226" s="104"/>
      <c r="E226" s="108"/>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ht="16.5" x14ac:dyDescent="0.25">
      <c r="A227" s="104"/>
      <c r="B227" s="105"/>
      <c r="C227" s="104"/>
      <c r="D227" s="104"/>
      <c r="E227" s="108"/>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ht="16.5" x14ac:dyDescent="0.25">
      <c r="A228" s="104"/>
      <c r="B228" s="105"/>
      <c r="C228" s="104"/>
      <c r="D228" s="104"/>
      <c r="E228" s="108"/>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ht="16.5" x14ac:dyDescent="0.25">
      <c r="A229" s="104"/>
      <c r="B229" s="105"/>
      <c r="C229" s="104"/>
      <c r="D229" s="104"/>
      <c r="E229" s="108"/>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ht="16.5" x14ac:dyDescent="0.25">
      <c r="A230" s="104"/>
      <c r="B230" s="105"/>
      <c r="C230" s="104"/>
      <c r="D230" s="104"/>
      <c r="E230" s="108"/>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ht="16.5" x14ac:dyDescent="0.25">
      <c r="A231" s="104"/>
      <c r="B231" s="105"/>
      <c r="C231" s="104"/>
      <c r="D231" s="104"/>
      <c r="E231" s="108"/>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ht="16.5" x14ac:dyDescent="0.25">
      <c r="A232" s="104"/>
      <c r="B232" s="105"/>
      <c r="C232" s="104"/>
      <c r="D232" s="104"/>
      <c r="E232" s="108"/>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ht="16.5" x14ac:dyDescent="0.25">
      <c r="A233" s="104"/>
      <c r="B233" s="105"/>
      <c r="C233" s="104"/>
      <c r="D233" s="104"/>
      <c r="E233" s="108"/>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ht="16.5" x14ac:dyDescent="0.25">
      <c r="A234" s="104"/>
      <c r="B234" s="105"/>
      <c r="C234" s="104"/>
      <c r="D234" s="104"/>
      <c r="E234" s="108"/>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ht="16.5" x14ac:dyDescent="0.25">
      <c r="A235" s="104"/>
      <c r="B235" s="105"/>
      <c r="C235" s="104"/>
      <c r="D235" s="104"/>
      <c r="E235" s="108"/>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ht="16.5" x14ac:dyDescent="0.25">
      <c r="A236" s="104"/>
      <c r="B236" s="105"/>
      <c r="C236" s="104"/>
      <c r="D236" s="104"/>
      <c r="E236" s="108"/>
      <c r="F236" s="104"/>
      <c r="G236" s="104"/>
      <c r="H236" s="104"/>
      <c r="I236" s="104"/>
      <c r="J236" s="104"/>
      <c r="K236" s="104"/>
      <c r="L236" s="104"/>
      <c r="M236" s="104"/>
      <c r="N236" s="104"/>
      <c r="O236" s="104"/>
      <c r="P236" s="104"/>
      <c r="Q236" s="104"/>
      <c r="R236" s="104"/>
      <c r="S236" s="104"/>
      <c r="T236" s="104"/>
      <c r="U236" s="104"/>
      <c r="V236" s="104"/>
      <c r="W236" s="104"/>
      <c r="X236" s="104"/>
      <c r="Y236" s="104"/>
    </row>
    <row r="237" spans="1:25" ht="16.5" x14ac:dyDescent="0.25">
      <c r="A237" s="104"/>
      <c r="B237" s="105"/>
      <c r="C237" s="104"/>
      <c r="D237" s="104"/>
      <c r="E237" s="108"/>
      <c r="F237" s="104"/>
      <c r="G237" s="104"/>
      <c r="H237" s="104"/>
      <c r="I237" s="104"/>
      <c r="J237" s="104"/>
      <c r="K237" s="104"/>
      <c r="L237" s="104"/>
      <c r="M237" s="104"/>
      <c r="N237" s="104"/>
      <c r="O237" s="104"/>
      <c r="P237" s="104"/>
      <c r="Q237" s="104"/>
      <c r="R237" s="104"/>
      <c r="S237" s="104"/>
      <c r="T237" s="104"/>
      <c r="U237" s="104"/>
      <c r="V237" s="104"/>
      <c r="W237" s="104"/>
      <c r="X237" s="104"/>
      <c r="Y237" s="104"/>
    </row>
    <row r="238" spans="1:25" ht="16.5" x14ac:dyDescent="0.25">
      <c r="A238" s="104"/>
      <c r="B238" s="105"/>
      <c r="C238" s="104"/>
      <c r="D238" s="104"/>
      <c r="E238" s="108"/>
      <c r="F238" s="104"/>
      <c r="G238" s="104"/>
      <c r="H238" s="104"/>
      <c r="I238" s="104"/>
      <c r="J238" s="104"/>
      <c r="K238" s="104"/>
      <c r="L238" s="104"/>
      <c r="M238" s="104"/>
      <c r="N238" s="104"/>
      <c r="O238" s="104"/>
      <c r="P238" s="104"/>
      <c r="Q238" s="104"/>
      <c r="R238" s="104"/>
      <c r="S238" s="104"/>
      <c r="T238" s="104"/>
      <c r="U238" s="104"/>
      <c r="V238" s="104"/>
      <c r="W238" s="104"/>
      <c r="X238" s="104"/>
      <c r="Y238" s="104"/>
    </row>
    <row r="239" spans="1:25" ht="16.5" x14ac:dyDescent="0.25">
      <c r="A239" s="104"/>
      <c r="B239" s="105"/>
      <c r="C239" s="104"/>
      <c r="D239" s="104"/>
      <c r="E239" s="108"/>
      <c r="F239" s="104"/>
      <c r="G239" s="104"/>
      <c r="H239" s="104"/>
      <c r="I239" s="104"/>
      <c r="J239" s="104"/>
      <c r="K239" s="104"/>
      <c r="L239" s="104"/>
      <c r="M239" s="104"/>
      <c r="N239" s="104"/>
      <c r="O239" s="104"/>
      <c r="P239" s="104"/>
      <c r="Q239" s="104"/>
      <c r="R239" s="104"/>
      <c r="S239" s="104"/>
      <c r="T239" s="104"/>
      <c r="U239" s="104"/>
      <c r="V239" s="104"/>
      <c r="W239" s="104"/>
      <c r="X239" s="104"/>
      <c r="Y239" s="104"/>
    </row>
    <row r="240" spans="1:25" ht="16.5" x14ac:dyDescent="0.25">
      <c r="A240" s="104"/>
      <c r="B240" s="105"/>
      <c r="C240" s="104"/>
      <c r="D240" s="104"/>
      <c r="E240" s="108"/>
      <c r="F240" s="104"/>
      <c r="G240" s="104"/>
      <c r="H240" s="104"/>
      <c r="I240" s="104"/>
      <c r="J240" s="104"/>
      <c r="K240" s="104"/>
      <c r="L240" s="104"/>
      <c r="M240" s="104"/>
      <c r="N240" s="104"/>
      <c r="O240" s="104"/>
      <c r="P240" s="104"/>
      <c r="Q240" s="104"/>
      <c r="R240" s="104"/>
      <c r="S240" s="104"/>
      <c r="T240" s="104"/>
      <c r="U240" s="104"/>
      <c r="V240" s="104"/>
      <c r="W240" s="104"/>
      <c r="X240" s="104"/>
      <c r="Y240" s="104"/>
    </row>
    <row r="241" spans="1:25" ht="16.5" x14ac:dyDescent="0.25">
      <c r="A241" s="104"/>
      <c r="B241" s="105"/>
      <c r="C241" s="104"/>
      <c r="D241" s="104"/>
      <c r="E241" s="108"/>
      <c r="F241" s="104"/>
      <c r="G241" s="104"/>
      <c r="H241" s="104"/>
      <c r="I241" s="104"/>
      <c r="J241" s="104"/>
      <c r="K241" s="104"/>
      <c r="L241" s="104"/>
      <c r="M241" s="104"/>
      <c r="N241" s="104"/>
      <c r="O241" s="104"/>
      <c r="P241" s="104"/>
      <c r="Q241" s="104"/>
      <c r="R241" s="104"/>
      <c r="S241" s="104"/>
      <c r="T241" s="104"/>
      <c r="U241" s="104"/>
      <c r="V241" s="104"/>
      <c r="W241" s="104"/>
      <c r="X241" s="104"/>
      <c r="Y241" s="104"/>
    </row>
    <row r="242" spans="1:25" ht="16.5" x14ac:dyDescent="0.25">
      <c r="A242" s="104"/>
      <c r="B242" s="105"/>
      <c r="C242" s="104"/>
      <c r="D242" s="104"/>
      <c r="E242" s="108"/>
      <c r="F242" s="104"/>
      <c r="G242" s="104"/>
      <c r="H242" s="104"/>
      <c r="I242" s="104"/>
      <c r="J242" s="104"/>
      <c r="K242" s="104"/>
      <c r="L242" s="104"/>
      <c r="M242" s="104"/>
      <c r="N242" s="104"/>
      <c r="O242" s="104"/>
      <c r="P242" s="104"/>
      <c r="Q242" s="104"/>
      <c r="R242" s="104"/>
      <c r="S242" s="104"/>
      <c r="T242" s="104"/>
      <c r="U242" s="104"/>
      <c r="V242" s="104"/>
      <c r="W242" s="104"/>
      <c r="X242" s="104"/>
      <c r="Y242" s="104"/>
    </row>
    <row r="243" spans="1:25" ht="16.5" x14ac:dyDescent="0.25">
      <c r="A243" s="104"/>
      <c r="B243" s="105"/>
      <c r="C243" s="104"/>
      <c r="D243" s="104"/>
      <c r="E243" s="108"/>
      <c r="F243" s="104"/>
      <c r="G243" s="104"/>
      <c r="H243" s="104"/>
      <c r="I243" s="104"/>
      <c r="J243" s="104"/>
      <c r="K243" s="104"/>
      <c r="L243" s="104"/>
      <c r="M243" s="104"/>
      <c r="N243" s="104"/>
      <c r="O243" s="104"/>
      <c r="P243" s="104"/>
      <c r="Q243" s="104"/>
      <c r="R243" s="104"/>
      <c r="S243" s="104"/>
      <c r="T243" s="104"/>
      <c r="U243" s="104"/>
      <c r="V243" s="104"/>
      <c r="W243" s="104"/>
      <c r="X243" s="104"/>
      <c r="Y243" s="104"/>
    </row>
    <row r="244" spans="1:25" ht="16.5" x14ac:dyDescent="0.25">
      <c r="A244" s="104"/>
      <c r="B244" s="105"/>
      <c r="C244" s="104"/>
      <c r="D244" s="104"/>
      <c r="E244" s="108"/>
      <c r="F244" s="104"/>
      <c r="G244" s="104"/>
      <c r="H244" s="104"/>
      <c r="I244" s="104"/>
      <c r="J244" s="104"/>
      <c r="K244" s="104"/>
      <c r="L244" s="104"/>
      <c r="M244" s="104"/>
      <c r="N244" s="104"/>
      <c r="O244" s="104"/>
      <c r="P244" s="104"/>
      <c r="Q244" s="104"/>
      <c r="R244" s="104"/>
      <c r="S244" s="104"/>
      <c r="T244" s="104"/>
      <c r="U244" s="104"/>
      <c r="V244" s="104"/>
      <c r="W244" s="104"/>
      <c r="X244" s="104"/>
      <c r="Y244" s="104"/>
    </row>
    <row r="245" spans="1:25" ht="16.5" x14ac:dyDescent="0.25">
      <c r="A245" s="104"/>
      <c r="B245" s="105"/>
      <c r="C245" s="104"/>
      <c r="D245" s="104"/>
      <c r="E245" s="108"/>
      <c r="F245" s="104"/>
      <c r="G245" s="104"/>
      <c r="H245" s="104"/>
      <c r="I245" s="104"/>
      <c r="J245" s="104"/>
      <c r="K245" s="104"/>
      <c r="L245" s="104"/>
      <c r="M245" s="104"/>
      <c r="N245" s="104"/>
      <c r="O245" s="104"/>
      <c r="P245" s="104"/>
      <c r="Q245" s="104"/>
      <c r="R245" s="104"/>
      <c r="S245" s="104"/>
      <c r="T245" s="104"/>
      <c r="U245" s="104"/>
      <c r="V245" s="104"/>
      <c r="W245" s="104"/>
      <c r="X245" s="104"/>
      <c r="Y245" s="104"/>
    </row>
    <row r="246" spans="1:25" ht="16.5" x14ac:dyDescent="0.25">
      <c r="A246" s="104"/>
      <c r="B246" s="105"/>
      <c r="C246" s="104"/>
      <c r="D246" s="104"/>
      <c r="E246" s="108"/>
      <c r="F246" s="104"/>
      <c r="G246" s="104"/>
      <c r="H246" s="104"/>
      <c r="I246" s="104"/>
      <c r="J246" s="104"/>
      <c r="K246" s="104"/>
      <c r="L246" s="104"/>
      <c r="M246" s="104"/>
      <c r="N246" s="104"/>
      <c r="O246" s="104"/>
      <c r="P246" s="104"/>
      <c r="Q246" s="104"/>
      <c r="R246" s="104"/>
      <c r="S246" s="104"/>
      <c r="T246" s="104"/>
      <c r="U246" s="104"/>
      <c r="V246" s="104"/>
      <c r="W246" s="104"/>
      <c r="X246" s="104"/>
      <c r="Y246" s="104"/>
    </row>
    <row r="247" spans="1:25" ht="16.5" x14ac:dyDescent="0.25">
      <c r="A247" s="104"/>
      <c r="B247" s="105"/>
      <c r="C247" s="104"/>
      <c r="D247" s="104"/>
      <c r="E247" s="108"/>
      <c r="F247" s="104"/>
      <c r="G247" s="104"/>
      <c r="H247" s="104"/>
      <c r="I247" s="104"/>
      <c r="J247" s="104"/>
      <c r="K247" s="104"/>
      <c r="L247" s="104"/>
      <c r="M247" s="104"/>
      <c r="N247" s="104"/>
      <c r="O247" s="104"/>
      <c r="P247" s="104"/>
      <c r="Q247" s="104"/>
      <c r="R247" s="104"/>
      <c r="S247" s="104"/>
      <c r="T247" s="104"/>
      <c r="U247" s="104"/>
      <c r="V247" s="104"/>
      <c r="W247" s="104"/>
      <c r="X247" s="104"/>
      <c r="Y247" s="104"/>
    </row>
    <row r="248" spans="1:25" ht="16.5" x14ac:dyDescent="0.25">
      <c r="A248" s="104"/>
      <c r="B248" s="105"/>
      <c r="C248" s="104"/>
      <c r="D248" s="104"/>
      <c r="E248" s="108"/>
      <c r="F248" s="104"/>
      <c r="G248" s="104"/>
      <c r="H248" s="104"/>
      <c r="I248" s="104"/>
      <c r="J248" s="104"/>
      <c r="K248" s="104"/>
      <c r="L248" s="104"/>
      <c r="M248" s="104"/>
      <c r="N248" s="104"/>
      <c r="O248" s="104"/>
      <c r="P248" s="104"/>
      <c r="Q248" s="104"/>
      <c r="R248" s="104"/>
      <c r="S248" s="104"/>
      <c r="T248" s="104"/>
      <c r="U248" s="104"/>
      <c r="V248" s="104"/>
      <c r="W248" s="104"/>
      <c r="X248" s="104"/>
      <c r="Y248" s="104"/>
    </row>
    <row r="249" spans="1:25" ht="16.5" x14ac:dyDescent="0.25">
      <c r="A249" s="104"/>
      <c r="B249" s="105"/>
      <c r="C249" s="104"/>
      <c r="D249" s="104"/>
      <c r="E249" s="108"/>
      <c r="F249" s="104"/>
      <c r="G249" s="104"/>
      <c r="H249" s="104"/>
      <c r="I249" s="104"/>
      <c r="J249" s="104"/>
      <c r="K249" s="104"/>
      <c r="L249" s="104"/>
      <c r="M249" s="104"/>
      <c r="N249" s="104"/>
      <c r="O249" s="104"/>
      <c r="P249" s="104"/>
      <c r="Q249" s="104"/>
      <c r="R249" s="104"/>
      <c r="S249" s="104"/>
      <c r="T249" s="104"/>
      <c r="U249" s="104"/>
      <c r="V249" s="104"/>
      <c r="W249" s="104"/>
      <c r="X249" s="104"/>
      <c r="Y249" s="104"/>
    </row>
    <row r="250" spans="1:25" ht="16.5" x14ac:dyDescent="0.25">
      <c r="A250" s="104"/>
      <c r="B250" s="105"/>
      <c r="C250" s="104"/>
      <c r="D250" s="104"/>
      <c r="E250" s="108"/>
      <c r="F250" s="104"/>
      <c r="G250" s="104"/>
      <c r="H250" s="104"/>
      <c r="I250" s="104"/>
      <c r="J250" s="104"/>
      <c r="K250" s="104"/>
      <c r="L250" s="104"/>
      <c r="M250" s="104"/>
      <c r="N250" s="104"/>
      <c r="O250" s="104"/>
      <c r="P250" s="104"/>
      <c r="Q250" s="104"/>
      <c r="R250" s="104"/>
      <c r="S250" s="104"/>
      <c r="T250" s="104"/>
      <c r="U250" s="104"/>
      <c r="V250" s="104"/>
      <c r="W250" s="104"/>
      <c r="X250" s="104"/>
      <c r="Y250" s="104"/>
    </row>
    <row r="251" spans="1:25" ht="16.5" x14ac:dyDescent="0.25">
      <c r="A251" s="104"/>
      <c r="B251" s="105"/>
      <c r="C251" s="104"/>
      <c r="D251" s="104"/>
      <c r="E251" s="108"/>
      <c r="F251" s="104"/>
      <c r="G251" s="104"/>
      <c r="H251" s="104"/>
      <c r="I251" s="104"/>
      <c r="J251" s="104"/>
      <c r="K251" s="104"/>
      <c r="L251" s="104"/>
      <c r="M251" s="104"/>
      <c r="N251" s="104"/>
      <c r="O251" s="104"/>
      <c r="P251" s="104"/>
      <c r="Q251" s="104"/>
      <c r="R251" s="104"/>
      <c r="S251" s="104"/>
      <c r="T251" s="104"/>
      <c r="U251" s="104"/>
      <c r="V251" s="104"/>
      <c r="W251" s="104"/>
      <c r="X251" s="104"/>
      <c r="Y251" s="104"/>
    </row>
    <row r="252" spans="1:25" ht="16.5" x14ac:dyDescent="0.25">
      <c r="A252" s="104"/>
      <c r="B252" s="105"/>
      <c r="C252" s="104"/>
      <c r="D252" s="104"/>
      <c r="E252" s="108"/>
      <c r="F252" s="104"/>
      <c r="G252" s="104"/>
      <c r="H252" s="104"/>
      <c r="I252" s="104"/>
      <c r="J252" s="104"/>
      <c r="K252" s="104"/>
      <c r="L252" s="104"/>
      <c r="M252" s="104"/>
      <c r="N252" s="104"/>
      <c r="O252" s="104"/>
      <c r="P252" s="104"/>
      <c r="Q252" s="104"/>
      <c r="R252" s="104"/>
      <c r="S252" s="104"/>
      <c r="T252" s="104"/>
      <c r="U252" s="104"/>
      <c r="V252" s="104"/>
      <c r="W252" s="104"/>
      <c r="X252" s="104"/>
      <c r="Y252" s="104"/>
    </row>
    <row r="253" spans="1:25" ht="16.5" x14ac:dyDescent="0.25">
      <c r="A253" s="104"/>
      <c r="B253" s="105"/>
      <c r="C253" s="104"/>
      <c r="D253" s="104"/>
      <c r="E253" s="108"/>
      <c r="F253" s="104"/>
      <c r="G253" s="104"/>
      <c r="H253" s="104"/>
      <c r="I253" s="104"/>
      <c r="J253" s="104"/>
      <c r="K253" s="104"/>
      <c r="L253" s="104"/>
      <c r="M253" s="104"/>
      <c r="N253" s="104"/>
      <c r="O253" s="104"/>
      <c r="P253" s="104"/>
      <c r="Q253" s="104"/>
      <c r="R253" s="104"/>
      <c r="S253" s="104"/>
      <c r="T253" s="104"/>
      <c r="U253" s="104"/>
      <c r="V253" s="104"/>
      <c r="W253" s="104"/>
      <c r="X253" s="104"/>
      <c r="Y253" s="104"/>
    </row>
    <row r="254" spans="1:25" ht="16.5" x14ac:dyDescent="0.25">
      <c r="A254" s="104"/>
      <c r="B254" s="105"/>
      <c r="C254" s="104"/>
      <c r="D254" s="104"/>
      <c r="E254" s="108"/>
      <c r="F254" s="104"/>
      <c r="G254" s="104"/>
      <c r="H254" s="104"/>
      <c r="I254" s="104"/>
      <c r="J254" s="104"/>
      <c r="K254" s="104"/>
      <c r="L254" s="104"/>
      <c r="M254" s="104"/>
      <c r="N254" s="104"/>
      <c r="O254" s="104"/>
      <c r="P254" s="104"/>
      <c r="Q254" s="104"/>
      <c r="R254" s="104"/>
      <c r="S254" s="104"/>
      <c r="T254" s="104"/>
      <c r="U254" s="104"/>
      <c r="V254" s="104"/>
      <c r="W254" s="104"/>
      <c r="X254" s="104"/>
      <c r="Y254" s="104"/>
    </row>
    <row r="255" spans="1:25" ht="16.5" x14ac:dyDescent="0.25">
      <c r="A255" s="104"/>
      <c r="B255" s="105"/>
      <c r="C255" s="104"/>
      <c r="D255" s="104"/>
      <c r="E255" s="108"/>
      <c r="F255" s="104"/>
      <c r="G255" s="104"/>
      <c r="H255" s="104"/>
      <c r="I255" s="104"/>
      <c r="J255" s="104"/>
      <c r="K255" s="104"/>
      <c r="L255" s="104"/>
      <c r="M255" s="104"/>
      <c r="N255" s="104"/>
      <c r="O255" s="104"/>
      <c r="P255" s="104"/>
      <c r="Q255" s="104"/>
      <c r="R255" s="104"/>
      <c r="S255" s="104"/>
      <c r="T255" s="104"/>
      <c r="U255" s="104"/>
      <c r="V255" s="104"/>
      <c r="W255" s="104"/>
      <c r="X255" s="104"/>
      <c r="Y255" s="104"/>
    </row>
    <row r="256" spans="1:25" ht="16.5" x14ac:dyDescent="0.25">
      <c r="A256" s="104"/>
      <c r="B256" s="105"/>
      <c r="C256" s="104"/>
      <c r="D256" s="104"/>
      <c r="E256" s="108"/>
      <c r="F256" s="104"/>
      <c r="G256" s="104"/>
      <c r="H256" s="104"/>
      <c r="I256" s="104"/>
      <c r="J256" s="104"/>
      <c r="K256" s="104"/>
      <c r="L256" s="104"/>
      <c r="M256" s="104"/>
      <c r="N256" s="104"/>
      <c r="O256" s="104"/>
      <c r="P256" s="104"/>
      <c r="Q256" s="104"/>
      <c r="R256" s="104"/>
      <c r="S256" s="104"/>
      <c r="T256" s="104"/>
      <c r="U256" s="104"/>
      <c r="V256" s="104"/>
      <c r="W256" s="104"/>
      <c r="X256" s="104"/>
      <c r="Y256" s="104"/>
    </row>
    <row r="257" spans="1:25" ht="16.5" x14ac:dyDescent="0.25">
      <c r="A257" s="104"/>
      <c r="B257" s="105"/>
      <c r="C257" s="104"/>
      <c r="D257" s="104"/>
      <c r="E257" s="108"/>
      <c r="F257" s="104"/>
      <c r="G257" s="104"/>
      <c r="H257" s="104"/>
      <c r="I257" s="104"/>
      <c r="J257" s="104"/>
      <c r="K257" s="104"/>
      <c r="L257" s="104"/>
      <c r="M257" s="104"/>
      <c r="N257" s="104"/>
      <c r="O257" s="104"/>
      <c r="P257" s="104"/>
      <c r="Q257" s="104"/>
      <c r="R257" s="104"/>
      <c r="S257" s="104"/>
      <c r="T257" s="104"/>
      <c r="U257" s="104"/>
      <c r="V257" s="104"/>
      <c r="W257" s="104"/>
      <c r="X257" s="104"/>
      <c r="Y257" s="104"/>
    </row>
    <row r="258" spans="1:25" ht="16.5" x14ac:dyDescent="0.25">
      <c r="A258" s="104"/>
      <c r="B258" s="105"/>
      <c r="C258" s="104"/>
      <c r="D258" s="104"/>
      <c r="E258" s="108"/>
      <c r="F258" s="104"/>
      <c r="G258" s="104"/>
      <c r="H258" s="104"/>
      <c r="I258" s="104"/>
      <c r="J258" s="104"/>
      <c r="K258" s="104"/>
      <c r="L258" s="104"/>
      <c r="M258" s="104"/>
      <c r="N258" s="104"/>
      <c r="O258" s="104"/>
      <c r="P258" s="104"/>
      <c r="Q258" s="104"/>
      <c r="R258" s="104"/>
      <c r="S258" s="104"/>
      <c r="T258" s="104"/>
      <c r="U258" s="104"/>
      <c r="V258" s="104"/>
      <c r="W258" s="104"/>
      <c r="X258" s="104"/>
      <c r="Y258" s="104"/>
    </row>
    <row r="259" spans="1:25" ht="16.5" x14ac:dyDescent="0.25">
      <c r="A259" s="104"/>
      <c r="B259" s="105"/>
      <c r="C259" s="104"/>
      <c r="D259" s="104"/>
      <c r="E259" s="108"/>
      <c r="F259" s="104"/>
      <c r="G259" s="104"/>
      <c r="H259" s="104"/>
      <c r="I259" s="104"/>
      <c r="J259" s="104"/>
      <c r="K259" s="104"/>
      <c r="L259" s="104"/>
      <c r="M259" s="104"/>
      <c r="N259" s="104"/>
      <c r="O259" s="104"/>
      <c r="P259" s="104"/>
      <c r="Q259" s="104"/>
      <c r="R259" s="104"/>
      <c r="S259" s="104"/>
      <c r="T259" s="104"/>
      <c r="U259" s="104"/>
      <c r="V259" s="104"/>
      <c r="W259" s="104"/>
      <c r="X259" s="104"/>
      <c r="Y259" s="104"/>
    </row>
    <row r="260" spans="1:25" ht="16.5" x14ac:dyDescent="0.25">
      <c r="A260" s="104"/>
      <c r="B260" s="105"/>
      <c r="C260" s="104"/>
      <c r="D260" s="104"/>
      <c r="E260" s="108"/>
      <c r="F260" s="104"/>
      <c r="G260" s="104"/>
      <c r="H260" s="104"/>
      <c r="I260" s="104"/>
      <c r="J260" s="104"/>
      <c r="K260" s="104"/>
      <c r="L260" s="104"/>
      <c r="M260" s="104"/>
      <c r="N260" s="104"/>
      <c r="O260" s="104"/>
      <c r="P260" s="104"/>
      <c r="Q260" s="104"/>
      <c r="R260" s="104"/>
      <c r="S260" s="104"/>
      <c r="T260" s="104"/>
      <c r="U260" s="104"/>
      <c r="V260" s="104"/>
      <c r="W260" s="104"/>
      <c r="X260" s="104"/>
      <c r="Y260" s="104"/>
    </row>
    <row r="261" spans="1:25" ht="16.5" x14ac:dyDescent="0.25">
      <c r="A261" s="104"/>
      <c r="B261" s="105"/>
      <c r="C261" s="104"/>
      <c r="D261" s="104"/>
      <c r="E261" s="108"/>
      <c r="F261" s="104"/>
      <c r="G261" s="104"/>
      <c r="H261" s="104"/>
      <c r="I261" s="104"/>
      <c r="J261" s="104"/>
      <c r="K261" s="104"/>
      <c r="L261" s="104"/>
      <c r="M261" s="104"/>
      <c r="N261" s="104"/>
      <c r="O261" s="104"/>
      <c r="P261" s="104"/>
      <c r="Q261" s="104"/>
      <c r="R261" s="104"/>
      <c r="S261" s="104"/>
      <c r="T261" s="104"/>
      <c r="U261" s="104"/>
      <c r="V261" s="104"/>
      <c r="W261" s="104"/>
      <c r="X261" s="104"/>
      <c r="Y261" s="104"/>
    </row>
    <row r="262" spans="1:25" ht="16.5" x14ac:dyDescent="0.25">
      <c r="A262" s="104"/>
      <c r="B262" s="105"/>
      <c r="C262" s="104"/>
      <c r="D262" s="104"/>
      <c r="E262" s="108"/>
      <c r="F262" s="104"/>
      <c r="G262" s="104"/>
      <c r="H262" s="104"/>
      <c r="I262" s="104"/>
      <c r="J262" s="104"/>
      <c r="K262" s="104"/>
      <c r="L262" s="104"/>
      <c r="M262" s="104"/>
      <c r="N262" s="104"/>
      <c r="O262" s="104"/>
      <c r="P262" s="104"/>
      <c r="Q262" s="104"/>
      <c r="R262" s="104"/>
      <c r="S262" s="104"/>
      <c r="T262" s="104"/>
      <c r="U262" s="104"/>
      <c r="V262" s="104"/>
      <c r="W262" s="104"/>
      <c r="X262" s="104"/>
      <c r="Y262" s="104"/>
    </row>
    <row r="263" spans="1:25" ht="16.5" x14ac:dyDescent="0.25">
      <c r="A263" s="104"/>
      <c r="B263" s="105"/>
      <c r="C263" s="104"/>
      <c r="D263" s="104"/>
      <c r="E263" s="108"/>
      <c r="F263" s="104"/>
      <c r="G263" s="104"/>
      <c r="H263" s="104"/>
      <c r="I263" s="104"/>
      <c r="J263" s="104"/>
      <c r="K263" s="104"/>
      <c r="L263" s="104"/>
      <c r="M263" s="104"/>
      <c r="N263" s="104"/>
      <c r="O263" s="104"/>
      <c r="P263" s="104"/>
      <c r="Q263" s="104"/>
      <c r="R263" s="104"/>
      <c r="S263" s="104"/>
      <c r="T263" s="104"/>
      <c r="U263" s="104"/>
      <c r="V263" s="104"/>
      <c r="W263" s="104"/>
      <c r="X263" s="104"/>
      <c r="Y263" s="104"/>
    </row>
    <row r="264" spans="1:25" ht="16.5" x14ac:dyDescent="0.25">
      <c r="A264" s="104"/>
      <c r="B264" s="105"/>
      <c r="C264" s="104"/>
      <c r="D264" s="104"/>
      <c r="E264" s="108"/>
      <c r="F264" s="104"/>
      <c r="G264" s="104"/>
      <c r="H264" s="104"/>
      <c r="I264" s="104"/>
      <c r="J264" s="104"/>
      <c r="K264" s="104"/>
      <c r="L264" s="104"/>
      <c r="M264" s="104"/>
      <c r="N264" s="104"/>
      <c r="O264" s="104"/>
      <c r="P264" s="104"/>
      <c r="Q264" s="104"/>
      <c r="R264" s="104"/>
      <c r="S264" s="104"/>
      <c r="T264" s="104"/>
      <c r="U264" s="104"/>
      <c r="V264" s="104"/>
      <c r="W264" s="104"/>
      <c r="X264" s="104"/>
      <c r="Y264" s="104"/>
    </row>
    <row r="265" spans="1:25" ht="16.5" x14ac:dyDescent="0.25">
      <c r="A265" s="104"/>
      <c r="B265" s="105"/>
      <c r="C265" s="104"/>
      <c r="D265" s="104"/>
      <c r="E265" s="108"/>
      <c r="F265" s="104"/>
      <c r="G265" s="104"/>
      <c r="H265" s="104"/>
      <c r="I265" s="104"/>
      <c r="J265" s="104"/>
      <c r="K265" s="104"/>
      <c r="L265" s="104"/>
      <c r="M265" s="104"/>
      <c r="N265" s="104"/>
      <c r="O265" s="104"/>
      <c r="P265" s="104"/>
      <c r="Q265" s="104"/>
      <c r="R265" s="104"/>
      <c r="S265" s="104"/>
      <c r="T265" s="104"/>
      <c r="U265" s="104"/>
      <c r="V265" s="104"/>
      <c r="W265" s="104"/>
      <c r="X265" s="104"/>
      <c r="Y265" s="104"/>
    </row>
    <row r="266" spans="1:25" ht="16.5" x14ac:dyDescent="0.25">
      <c r="A266" s="104"/>
      <c r="B266" s="105"/>
      <c r="C266" s="104"/>
      <c r="D266" s="104"/>
      <c r="E266" s="108"/>
      <c r="F266" s="104"/>
      <c r="G266" s="104"/>
      <c r="H266" s="104"/>
      <c r="I266" s="104"/>
      <c r="J266" s="104"/>
      <c r="K266" s="104"/>
      <c r="L266" s="104"/>
      <c r="M266" s="104"/>
      <c r="N266" s="104"/>
      <c r="O266" s="104"/>
      <c r="P266" s="104"/>
      <c r="Q266" s="104"/>
      <c r="R266" s="104"/>
      <c r="S266" s="104"/>
      <c r="T266" s="104"/>
      <c r="U266" s="104"/>
      <c r="V266" s="104"/>
      <c r="W266" s="104"/>
      <c r="X266" s="104"/>
      <c r="Y266" s="104"/>
    </row>
    <row r="267" spans="1:25" ht="16.5" x14ac:dyDescent="0.25">
      <c r="A267" s="104"/>
      <c r="B267" s="105"/>
      <c r="C267" s="104"/>
      <c r="D267" s="104"/>
      <c r="E267" s="108"/>
      <c r="F267" s="104"/>
      <c r="G267" s="104"/>
      <c r="H267" s="104"/>
      <c r="I267" s="104"/>
      <c r="J267" s="104"/>
      <c r="K267" s="104"/>
      <c r="L267" s="104"/>
      <c r="M267" s="104"/>
      <c r="N267" s="104"/>
      <c r="O267" s="104"/>
      <c r="P267" s="104"/>
      <c r="Q267" s="104"/>
      <c r="R267" s="104"/>
      <c r="S267" s="104"/>
      <c r="T267" s="104"/>
      <c r="U267" s="104"/>
      <c r="V267" s="104"/>
      <c r="W267" s="104"/>
      <c r="X267" s="104"/>
      <c r="Y267" s="104"/>
    </row>
    <row r="268" spans="1:25" ht="16.5" x14ac:dyDescent="0.25">
      <c r="A268" s="104"/>
      <c r="B268" s="105"/>
      <c r="C268" s="104"/>
      <c r="D268" s="104"/>
      <c r="E268" s="108"/>
      <c r="F268" s="104"/>
      <c r="G268" s="104"/>
      <c r="H268" s="104"/>
      <c r="I268" s="104"/>
      <c r="J268" s="104"/>
      <c r="K268" s="104"/>
      <c r="L268" s="104"/>
      <c r="M268" s="104"/>
      <c r="N268" s="104"/>
      <c r="O268" s="104"/>
      <c r="P268" s="104"/>
      <c r="Q268" s="104"/>
      <c r="R268" s="104"/>
      <c r="S268" s="104"/>
      <c r="T268" s="104"/>
      <c r="U268" s="104"/>
      <c r="V268" s="104"/>
      <c r="W268" s="104"/>
      <c r="X268" s="104"/>
      <c r="Y268" s="104"/>
    </row>
    <row r="269" spans="1:25" ht="16.5" x14ac:dyDescent="0.25">
      <c r="A269" s="104"/>
      <c r="B269" s="105"/>
      <c r="C269" s="104"/>
      <c r="D269" s="104"/>
      <c r="E269" s="108"/>
      <c r="F269" s="104"/>
      <c r="G269" s="104"/>
      <c r="H269" s="104"/>
      <c r="I269" s="104"/>
      <c r="J269" s="104"/>
      <c r="K269" s="104"/>
      <c r="L269" s="104"/>
      <c r="M269" s="104"/>
      <c r="N269" s="104"/>
      <c r="O269" s="104"/>
      <c r="P269" s="104"/>
      <c r="Q269" s="104"/>
      <c r="R269" s="104"/>
      <c r="S269" s="104"/>
      <c r="T269" s="104"/>
      <c r="U269" s="104"/>
      <c r="V269" s="104"/>
      <c r="W269" s="104"/>
      <c r="X269" s="104"/>
      <c r="Y269" s="104"/>
    </row>
    <row r="270" spans="1:25" ht="16.5" x14ac:dyDescent="0.25">
      <c r="A270" s="104"/>
      <c r="B270" s="105"/>
      <c r="C270" s="104"/>
      <c r="D270" s="104"/>
      <c r="E270" s="108"/>
      <c r="F270" s="104"/>
      <c r="G270" s="104"/>
      <c r="H270" s="104"/>
      <c r="I270" s="104"/>
      <c r="J270" s="104"/>
      <c r="K270" s="104"/>
      <c r="L270" s="104"/>
      <c r="M270" s="104"/>
      <c r="N270" s="104"/>
      <c r="O270" s="104"/>
      <c r="P270" s="104"/>
      <c r="Q270" s="104"/>
      <c r="R270" s="104"/>
      <c r="S270" s="104"/>
      <c r="T270" s="104"/>
      <c r="U270" s="104"/>
      <c r="V270" s="104"/>
      <c r="W270" s="104"/>
      <c r="X270" s="104"/>
      <c r="Y270" s="104"/>
    </row>
    <row r="271" spans="1:25" ht="16.5" x14ac:dyDescent="0.25">
      <c r="A271" s="104"/>
      <c r="B271" s="105"/>
      <c r="C271" s="104"/>
      <c r="D271" s="104"/>
      <c r="E271" s="108"/>
      <c r="F271" s="104"/>
      <c r="G271" s="104"/>
      <c r="H271" s="104"/>
      <c r="I271" s="104"/>
      <c r="J271" s="104"/>
      <c r="K271" s="104"/>
      <c r="L271" s="104"/>
      <c r="M271" s="104"/>
      <c r="N271" s="104"/>
      <c r="O271" s="104"/>
      <c r="P271" s="104"/>
      <c r="Q271" s="104"/>
      <c r="R271" s="104"/>
      <c r="S271" s="104"/>
      <c r="T271" s="104"/>
      <c r="U271" s="104"/>
      <c r="V271" s="104"/>
      <c r="W271" s="104"/>
      <c r="X271" s="104"/>
      <c r="Y271" s="104"/>
    </row>
    <row r="272" spans="1:25" ht="16.5" x14ac:dyDescent="0.25">
      <c r="A272" s="104"/>
      <c r="B272" s="105"/>
      <c r="C272" s="104"/>
      <c r="D272" s="104"/>
      <c r="E272" s="108"/>
      <c r="F272" s="104"/>
      <c r="G272" s="104"/>
      <c r="H272" s="104"/>
      <c r="I272" s="104"/>
      <c r="J272" s="104"/>
      <c r="K272" s="104"/>
      <c r="L272" s="104"/>
      <c r="M272" s="104"/>
      <c r="N272" s="104"/>
      <c r="O272" s="104"/>
      <c r="P272" s="104"/>
      <c r="Q272" s="104"/>
      <c r="R272" s="104"/>
      <c r="S272" s="104"/>
      <c r="T272" s="104"/>
      <c r="U272" s="104"/>
      <c r="V272" s="104"/>
      <c r="W272" s="104"/>
      <c r="X272" s="104"/>
      <c r="Y272" s="104"/>
    </row>
    <row r="273" spans="1:25" ht="16.5" x14ac:dyDescent="0.25">
      <c r="A273" s="104"/>
      <c r="B273" s="105"/>
      <c r="C273" s="104"/>
      <c r="D273" s="104"/>
      <c r="E273" s="108"/>
      <c r="F273" s="104"/>
      <c r="G273" s="104"/>
      <c r="H273" s="104"/>
      <c r="I273" s="104"/>
      <c r="J273" s="104"/>
      <c r="K273" s="104"/>
      <c r="L273" s="104"/>
      <c r="M273" s="104"/>
      <c r="N273" s="104"/>
      <c r="O273" s="104"/>
      <c r="P273" s="104"/>
      <c r="Q273" s="104"/>
      <c r="R273" s="104"/>
      <c r="S273" s="104"/>
      <c r="T273" s="104"/>
      <c r="U273" s="104"/>
      <c r="V273" s="104"/>
      <c r="W273" s="104"/>
      <c r="X273" s="104"/>
      <c r="Y273" s="104"/>
    </row>
    <row r="274" spans="1:25" ht="16.5" x14ac:dyDescent="0.25">
      <c r="A274" s="104"/>
      <c r="B274" s="105"/>
      <c r="C274" s="104"/>
      <c r="D274" s="104"/>
      <c r="E274" s="108"/>
      <c r="F274" s="104"/>
      <c r="G274" s="104"/>
      <c r="H274" s="104"/>
      <c r="I274" s="104"/>
      <c r="J274" s="104"/>
      <c r="K274" s="104"/>
      <c r="L274" s="104"/>
      <c r="M274" s="104"/>
      <c r="N274" s="104"/>
      <c r="O274" s="104"/>
      <c r="P274" s="104"/>
      <c r="Q274" s="104"/>
      <c r="R274" s="104"/>
      <c r="S274" s="104"/>
      <c r="T274" s="104"/>
      <c r="U274" s="104"/>
      <c r="V274" s="104"/>
      <c r="W274" s="104"/>
      <c r="X274" s="104"/>
      <c r="Y274" s="104"/>
    </row>
    <row r="275" spans="1:25" ht="16.5" x14ac:dyDescent="0.25">
      <c r="A275" s="104"/>
      <c r="B275" s="105"/>
      <c r="C275" s="104"/>
      <c r="D275" s="104"/>
      <c r="E275" s="108"/>
      <c r="F275" s="104"/>
      <c r="G275" s="104"/>
      <c r="H275" s="104"/>
      <c r="I275" s="104"/>
      <c r="J275" s="104"/>
      <c r="K275" s="104"/>
      <c r="L275" s="104"/>
      <c r="M275" s="104"/>
      <c r="N275" s="104"/>
      <c r="O275" s="104"/>
      <c r="P275" s="104"/>
      <c r="Q275" s="104"/>
      <c r="R275" s="104"/>
      <c r="S275" s="104"/>
      <c r="T275" s="104"/>
      <c r="U275" s="104"/>
      <c r="V275" s="104"/>
      <c r="W275" s="104"/>
      <c r="X275" s="104"/>
      <c r="Y275" s="104"/>
    </row>
    <row r="276" spans="1:25" ht="16.5" x14ac:dyDescent="0.25">
      <c r="A276" s="104"/>
      <c r="B276" s="105"/>
      <c r="C276" s="104"/>
      <c r="D276" s="104"/>
      <c r="E276" s="108"/>
      <c r="F276" s="104"/>
      <c r="G276" s="104"/>
      <c r="H276" s="104"/>
      <c r="I276" s="104"/>
      <c r="J276" s="104"/>
      <c r="K276" s="104"/>
      <c r="L276" s="104"/>
      <c r="M276" s="104"/>
      <c r="N276" s="104"/>
      <c r="O276" s="104"/>
      <c r="P276" s="104"/>
      <c r="Q276" s="104"/>
      <c r="R276" s="104"/>
      <c r="S276" s="104"/>
      <c r="T276" s="104"/>
      <c r="U276" s="104"/>
      <c r="V276" s="104"/>
      <c r="W276" s="104"/>
      <c r="X276" s="104"/>
      <c r="Y276" s="104"/>
    </row>
    <row r="277" spans="1:25" ht="16.5" x14ac:dyDescent="0.25">
      <c r="A277" s="104"/>
      <c r="B277" s="105"/>
      <c r="C277" s="104"/>
      <c r="D277" s="104"/>
      <c r="E277" s="108"/>
      <c r="F277" s="104"/>
      <c r="G277" s="104"/>
      <c r="H277" s="104"/>
      <c r="I277" s="104"/>
      <c r="J277" s="104"/>
      <c r="K277" s="104"/>
      <c r="L277" s="104"/>
      <c r="M277" s="104"/>
      <c r="N277" s="104"/>
      <c r="O277" s="104"/>
      <c r="P277" s="104"/>
      <c r="Q277" s="104"/>
      <c r="R277" s="104"/>
      <c r="S277" s="104"/>
      <c r="T277" s="104"/>
      <c r="U277" s="104"/>
      <c r="V277" s="104"/>
      <c r="W277" s="104"/>
      <c r="X277" s="104"/>
      <c r="Y277" s="104"/>
    </row>
    <row r="278" spans="1:25" ht="16.5" x14ac:dyDescent="0.25">
      <c r="A278" s="104"/>
      <c r="B278" s="105"/>
      <c r="C278" s="104"/>
      <c r="D278" s="104"/>
      <c r="E278" s="108"/>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ht="16.5" x14ac:dyDescent="0.25">
      <c r="A279" s="104"/>
      <c r="B279" s="105"/>
      <c r="C279" s="104"/>
      <c r="D279" s="104"/>
      <c r="E279" s="108"/>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ht="16.5" x14ac:dyDescent="0.25">
      <c r="A280" s="104"/>
      <c r="B280" s="105"/>
      <c r="C280" s="104"/>
      <c r="D280" s="104"/>
      <c r="E280" s="108"/>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ht="16.5" x14ac:dyDescent="0.25">
      <c r="A281" s="104"/>
      <c r="B281" s="105"/>
      <c r="C281" s="104"/>
      <c r="D281" s="104"/>
      <c r="E281" s="108"/>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ht="16.5" x14ac:dyDescent="0.25">
      <c r="A282" s="104"/>
      <c r="B282" s="105"/>
      <c r="C282" s="104"/>
      <c r="D282" s="104"/>
      <c r="E282" s="108"/>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ht="16.5" x14ac:dyDescent="0.25">
      <c r="A283" s="104"/>
      <c r="B283" s="105"/>
      <c r="C283" s="104"/>
      <c r="D283" s="104"/>
      <c r="E283" s="108"/>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ht="16.5" x14ac:dyDescent="0.25">
      <c r="A284" s="104"/>
      <c r="B284" s="105"/>
      <c r="C284" s="104"/>
      <c r="D284" s="104"/>
      <c r="E284" s="108"/>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ht="16.5" x14ac:dyDescent="0.25">
      <c r="A285" s="104"/>
      <c r="B285" s="105"/>
      <c r="C285" s="104"/>
      <c r="D285" s="104"/>
      <c r="E285" s="108"/>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ht="16.5" x14ac:dyDescent="0.25">
      <c r="A286" s="104"/>
      <c r="B286" s="105"/>
      <c r="C286" s="104"/>
      <c r="D286" s="104"/>
      <c r="E286" s="108"/>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ht="16.5" x14ac:dyDescent="0.25">
      <c r="A287" s="104"/>
      <c r="B287" s="105"/>
      <c r="C287" s="104"/>
      <c r="D287" s="104"/>
      <c r="E287" s="108"/>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ht="16.5" x14ac:dyDescent="0.25">
      <c r="A288" s="104"/>
      <c r="B288" s="105"/>
      <c r="C288" s="104"/>
      <c r="D288" s="104"/>
      <c r="E288" s="108"/>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ht="16.5" x14ac:dyDescent="0.25">
      <c r="A289" s="104"/>
      <c r="B289" s="105"/>
      <c r="C289" s="104"/>
      <c r="D289" s="104"/>
      <c r="E289" s="108"/>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ht="16.5" x14ac:dyDescent="0.25">
      <c r="A290" s="104"/>
      <c r="B290" s="105"/>
      <c r="C290" s="104"/>
      <c r="D290" s="104"/>
      <c r="E290" s="108"/>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ht="16.5" x14ac:dyDescent="0.25">
      <c r="A291" s="104"/>
      <c r="B291" s="105"/>
      <c r="C291" s="104"/>
      <c r="D291" s="104"/>
      <c r="E291" s="108"/>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ht="16.5" x14ac:dyDescent="0.25">
      <c r="A292" s="104"/>
      <c r="B292" s="105"/>
      <c r="C292" s="104"/>
      <c r="D292" s="104"/>
      <c r="E292" s="108"/>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ht="16.5" x14ac:dyDescent="0.25">
      <c r="A293" s="104"/>
      <c r="B293" s="105"/>
      <c r="C293" s="104"/>
      <c r="D293" s="104"/>
      <c r="E293" s="108"/>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ht="16.5" x14ac:dyDescent="0.25">
      <c r="A294" s="104"/>
      <c r="B294" s="105"/>
      <c r="C294" s="104"/>
      <c r="D294" s="104"/>
      <c r="E294" s="108"/>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ht="16.5" x14ac:dyDescent="0.25">
      <c r="A295" s="104"/>
      <c r="B295" s="105"/>
      <c r="C295" s="104"/>
      <c r="D295" s="104"/>
      <c r="E295" s="108"/>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ht="16.5" x14ac:dyDescent="0.25">
      <c r="A296" s="104"/>
      <c r="B296" s="105"/>
      <c r="C296" s="104"/>
      <c r="D296" s="104"/>
      <c r="E296" s="108"/>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ht="16.5" x14ac:dyDescent="0.25">
      <c r="A297" s="104"/>
      <c r="B297" s="105"/>
      <c r="C297" s="104"/>
      <c r="D297" s="104"/>
      <c r="E297" s="108"/>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ht="16.5" x14ac:dyDescent="0.25">
      <c r="A298" s="104"/>
      <c r="B298" s="105"/>
      <c r="C298" s="104"/>
      <c r="D298" s="104"/>
      <c r="E298" s="108"/>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ht="16.5" x14ac:dyDescent="0.25">
      <c r="A299" s="104"/>
      <c r="B299" s="105"/>
      <c r="C299" s="104"/>
      <c r="D299" s="104"/>
      <c r="E299" s="108"/>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ht="16.5" x14ac:dyDescent="0.25">
      <c r="A300" s="104"/>
      <c r="B300" s="105"/>
      <c r="C300" s="104"/>
      <c r="D300" s="104"/>
      <c r="E300" s="108"/>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ht="16.5" x14ac:dyDescent="0.25">
      <c r="A301" s="104"/>
      <c r="B301" s="105"/>
      <c r="C301" s="104"/>
      <c r="D301" s="104"/>
      <c r="E301" s="108"/>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ht="16.5" x14ac:dyDescent="0.25">
      <c r="A302" s="104"/>
      <c r="B302" s="105"/>
      <c r="C302" s="104"/>
      <c r="D302" s="104"/>
      <c r="E302" s="108"/>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ht="16.5" x14ac:dyDescent="0.25">
      <c r="A303" s="104"/>
      <c r="B303" s="105"/>
      <c r="C303" s="104"/>
      <c r="D303" s="104"/>
      <c r="E303" s="108"/>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ht="16.5" x14ac:dyDescent="0.25">
      <c r="A304" s="104"/>
      <c r="B304" s="105"/>
      <c r="C304" s="104"/>
      <c r="D304" s="104"/>
      <c r="E304" s="108"/>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ht="16.5" x14ac:dyDescent="0.25">
      <c r="A305" s="104"/>
      <c r="B305" s="105"/>
      <c r="C305" s="104"/>
      <c r="D305" s="104"/>
      <c r="E305" s="108"/>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ht="16.5" x14ac:dyDescent="0.25">
      <c r="A306" s="104"/>
      <c r="B306" s="105"/>
      <c r="C306" s="104"/>
      <c r="D306" s="104"/>
      <c r="E306" s="108"/>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ht="16.5" x14ac:dyDescent="0.25">
      <c r="A307" s="104"/>
      <c r="B307" s="105"/>
      <c r="C307" s="104"/>
      <c r="D307" s="104"/>
      <c r="E307" s="108"/>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ht="16.5" x14ac:dyDescent="0.25">
      <c r="A308" s="104"/>
      <c r="B308" s="105"/>
      <c r="C308" s="104"/>
      <c r="D308" s="104"/>
      <c r="E308" s="108"/>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ht="16.5" x14ac:dyDescent="0.25">
      <c r="A309" s="104"/>
      <c r="B309" s="105"/>
      <c r="C309" s="104"/>
      <c r="D309" s="104"/>
      <c r="E309" s="108"/>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ht="16.5" x14ac:dyDescent="0.25">
      <c r="A310" s="104"/>
      <c r="B310" s="105"/>
      <c r="C310" s="104"/>
      <c r="D310" s="104"/>
      <c r="E310" s="108"/>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ht="16.5" x14ac:dyDescent="0.25">
      <c r="A311" s="104"/>
      <c r="B311" s="105"/>
      <c r="C311" s="104"/>
      <c r="D311" s="104"/>
      <c r="E311" s="108"/>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ht="16.5" x14ac:dyDescent="0.25">
      <c r="A312" s="104"/>
      <c r="B312" s="105"/>
      <c r="C312" s="104"/>
      <c r="D312" s="104"/>
      <c r="E312" s="108"/>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ht="16.5" x14ac:dyDescent="0.25">
      <c r="A313" s="104"/>
      <c r="B313" s="105"/>
      <c r="C313" s="104"/>
      <c r="D313" s="104"/>
      <c r="E313" s="108"/>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ht="16.5" x14ac:dyDescent="0.25">
      <c r="A314" s="104"/>
      <c r="B314" s="105"/>
      <c r="C314" s="104"/>
      <c r="D314" s="104"/>
      <c r="E314" s="108"/>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ht="16.5" x14ac:dyDescent="0.25">
      <c r="A315" s="104"/>
      <c r="B315" s="105"/>
      <c r="C315" s="104"/>
      <c r="D315" s="104"/>
      <c r="E315" s="108"/>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ht="16.5" x14ac:dyDescent="0.25">
      <c r="A316" s="104"/>
      <c r="B316" s="105"/>
      <c r="C316" s="104"/>
      <c r="D316" s="104"/>
      <c r="E316" s="108"/>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ht="16.5" x14ac:dyDescent="0.25">
      <c r="A317" s="104"/>
      <c r="B317" s="105"/>
      <c r="C317" s="104"/>
      <c r="D317" s="104"/>
      <c r="E317" s="108"/>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ht="16.5" x14ac:dyDescent="0.25">
      <c r="A318" s="104"/>
      <c r="B318" s="105"/>
      <c r="C318" s="104"/>
      <c r="D318" s="104"/>
      <c r="E318" s="108"/>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ht="16.5" x14ac:dyDescent="0.25">
      <c r="A319" s="104"/>
      <c r="B319" s="105"/>
      <c r="C319" s="104"/>
      <c r="D319" s="104"/>
      <c r="E319" s="108"/>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ht="16.5" x14ac:dyDescent="0.25">
      <c r="A320" s="104"/>
      <c r="B320" s="105"/>
      <c r="C320" s="104"/>
      <c r="D320" s="104"/>
      <c r="E320" s="108"/>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ht="16.5" x14ac:dyDescent="0.25">
      <c r="A321" s="104"/>
      <c r="B321" s="105"/>
      <c r="C321" s="104"/>
      <c r="D321" s="104"/>
      <c r="E321" s="108"/>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ht="16.5" x14ac:dyDescent="0.25">
      <c r="A322" s="104"/>
      <c r="B322" s="105"/>
      <c r="C322" s="104"/>
      <c r="D322" s="104"/>
      <c r="E322" s="108"/>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ht="16.5" x14ac:dyDescent="0.25">
      <c r="A323" s="104"/>
      <c r="B323" s="105"/>
      <c r="C323" s="104"/>
      <c r="D323" s="104"/>
      <c r="E323" s="108"/>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ht="16.5" x14ac:dyDescent="0.25">
      <c r="A324" s="104"/>
      <c r="B324" s="105"/>
      <c r="C324" s="104"/>
      <c r="D324" s="104"/>
      <c r="E324" s="108"/>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ht="16.5" x14ac:dyDescent="0.25">
      <c r="A325" s="104"/>
      <c r="B325" s="105"/>
      <c r="C325" s="104"/>
      <c r="D325" s="104"/>
      <c r="E325" s="108"/>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ht="16.5" x14ac:dyDescent="0.25">
      <c r="A326" s="104"/>
      <c r="B326" s="105"/>
      <c r="C326" s="104"/>
      <c r="D326" s="104"/>
      <c r="E326" s="108"/>
      <c r="F326" s="104"/>
      <c r="G326" s="104"/>
      <c r="H326" s="104"/>
      <c r="I326" s="104"/>
      <c r="J326" s="104"/>
      <c r="K326" s="104"/>
      <c r="L326" s="104"/>
      <c r="M326" s="104"/>
      <c r="N326" s="104"/>
      <c r="O326" s="104"/>
      <c r="P326" s="104"/>
      <c r="Q326" s="104"/>
      <c r="R326" s="104"/>
      <c r="S326" s="104"/>
      <c r="T326" s="104"/>
      <c r="U326" s="104"/>
      <c r="V326" s="104"/>
      <c r="W326" s="104"/>
      <c r="X326" s="104"/>
      <c r="Y326" s="104"/>
    </row>
    <row r="327" spans="1:25" ht="16.5" x14ac:dyDescent="0.25">
      <c r="A327" s="104"/>
      <c r="B327" s="105"/>
      <c r="C327" s="104"/>
      <c r="D327" s="104"/>
      <c r="E327" s="108"/>
      <c r="F327" s="104"/>
      <c r="G327" s="104"/>
      <c r="H327" s="104"/>
      <c r="I327" s="104"/>
      <c r="J327" s="104"/>
      <c r="K327" s="104"/>
      <c r="L327" s="104"/>
      <c r="M327" s="104"/>
      <c r="N327" s="104"/>
      <c r="O327" s="104"/>
      <c r="P327" s="104"/>
      <c r="Q327" s="104"/>
      <c r="R327" s="104"/>
      <c r="S327" s="104"/>
      <c r="T327" s="104"/>
      <c r="U327" s="104"/>
      <c r="V327" s="104"/>
      <c r="W327" s="104"/>
      <c r="X327" s="104"/>
      <c r="Y327" s="104"/>
    </row>
    <row r="328" spans="1:25" ht="16.5" x14ac:dyDescent="0.25">
      <c r="A328" s="104"/>
      <c r="B328" s="105"/>
      <c r="C328" s="104"/>
      <c r="D328" s="104"/>
      <c r="E328" s="108"/>
      <c r="F328" s="104"/>
      <c r="G328" s="104"/>
      <c r="H328" s="104"/>
      <c r="I328" s="104"/>
      <c r="J328" s="104"/>
      <c r="K328" s="104"/>
      <c r="L328" s="104"/>
      <c r="M328" s="104"/>
      <c r="N328" s="104"/>
      <c r="O328" s="104"/>
      <c r="P328" s="104"/>
      <c r="Q328" s="104"/>
      <c r="R328" s="104"/>
      <c r="S328" s="104"/>
      <c r="T328" s="104"/>
      <c r="U328" s="104"/>
      <c r="V328" s="104"/>
      <c r="W328" s="104"/>
      <c r="X328" s="104"/>
      <c r="Y328" s="104"/>
    </row>
    <row r="329" spans="1:25" ht="16.5" x14ac:dyDescent="0.25">
      <c r="A329" s="104"/>
      <c r="B329" s="105"/>
      <c r="C329" s="104"/>
      <c r="D329" s="104"/>
      <c r="E329" s="108"/>
      <c r="F329" s="104"/>
      <c r="G329" s="104"/>
      <c r="H329" s="104"/>
      <c r="I329" s="104"/>
      <c r="J329" s="104"/>
      <c r="K329" s="104"/>
      <c r="L329" s="104"/>
      <c r="M329" s="104"/>
      <c r="N329" s="104"/>
      <c r="O329" s="104"/>
      <c r="P329" s="104"/>
      <c r="Q329" s="104"/>
      <c r="R329" s="104"/>
      <c r="S329" s="104"/>
      <c r="T329" s="104"/>
      <c r="U329" s="104"/>
      <c r="V329" s="104"/>
      <c r="W329" s="104"/>
      <c r="X329" s="104"/>
      <c r="Y329" s="104"/>
    </row>
    <row r="330" spans="1:25" ht="16.5" x14ac:dyDescent="0.25">
      <c r="A330" s="104"/>
      <c r="B330" s="105"/>
      <c r="C330" s="104"/>
      <c r="D330" s="104"/>
      <c r="E330" s="108"/>
      <c r="F330" s="104"/>
      <c r="G330" s="104"/>
      <c r="H330" s="104"/>
      <c r="I330" s="104"/>
      <c r="J330" s="104"/>
      <c r="K330" s="104"/>
      <c r="L330" s="104"/>
      <c r="M330" s="104"/>
      <c r="N330" s="104"/>
      <c r="O330" s="104"/>
      <c r="P330" s="104"/>
      <c r="Q330" s="104"/>
      <c r="R330" s="104"/>
      <c r="S330" s="104"/>
      <c r="T330" s="104"/>
      <c r="U330" s="104"/>
      <c r="V330" s="104"/>
      <c r="W330" s="104"/>
      <c r="X330" s="104"/>
      <c r="Y330" s="104"/>
    </row>
    <row r="331" spans="1:25" ht="16.5" x14ac:dyDescent="0.25">
      <c r="A331" s="104"/>
      <c r="B331" s="105"/>
      <c r="C331" s="104"/>
      <c r="D331" s="104"/>
      <c r="E331" s="108"/>
      <c r="F331" s="104"/>
      <c r="G331" s="104"/>
      <c r="H331" s="104"/>
      <c r="I331" s="104"/>
      <c r="J331" s="104"/>
      <c r="K331" s="104"/>
      <c r="L331" s="104"/>
      <c r="M331" s="104"/>
      <c r="N331" s="104"/>
      <c r="O331" s="104"/>
      <c r="P331" s="104"/>
      <c r="Q331" s="104"/>
      <c r="R331" s="104"/>
      <c r="S331" s="104"/>
      <c r="T331" s="104"/>
      <c r="U331" s="104"/>
      <c r="V331" s="104"/>
      <c r="W331" s="104"/>
      <c r="X331" s="104"/>
      <c r="Y331" s="104"/>
    </row>
    <row r="332" spans="1:25" ht="16.5" x14ac:dyDescent="0.25">
      <c r="A332" s="104"/>
      <c r="B332" s="105"/>
      <c r="C332" s="104"/>
      <c r="D332" s="104"/>
      <c r="E332" s="108"/>
      <c r="F332" s="104"/>
      <c r="G332" s="104"/>
      <c r="H332" s="104"/>
      <c r="I332" s="104"/>
      <c r="J332" s="104"/>
      <c r="K332" s="104"/>
      <c r="L332" s="104"/>
      <c r="M332" s="104"/>
      <c r="N332" s="104"/>
      <c r="O332" s="104"/>
      <c r="P332" s="104"/>
      <c r="Q332" s="104"/>
      <c r="R332" s="104"/>
      <c r="S332" s="104"/>
      <c r="T332" s="104"/>
      <c r="U332" s="104"/>
      <c r="V332" s="104"/>
      <c r="W332" s="104"/>
      <c r="X332" s="104"/>
      <c r="Y332" s="104"/>
    </row>
    <row r="333" spans="1:25" ht="16.5" x14ac:dyDescent="0.25">
      <c r="A333" s="104"/>
      <c r="B333" s="105"/>
      <c r="C333" s="104"/>
      <c r="D333" s="104"/>
      <c r="E333" s="108"/>
      <c r="F333" s="104"/>
      <c r="G333" s="104"/>
      <c r="H333" s="104"/>
      <c r="I333" s="104"/>
      <c r="J333" s="104"/>
      <c r="K333" s="104"/>
      <c r="L333" s="104"/>
      <c r="M333" s="104"/>
      <c r="N333" s="104"/>
      <c r="O333" s="104"/>
      <c r="P333" s="104"/>
      <c r="Q333" s="104"/>
      <c r="R333" s="104"/>
      <c r="S333" s="104"/>
      <c r="T333" s="104"/>
      <c r="U333" s="104"/>
      <c r="V333" s="104"/>
      <c r="W333" s="104"/>
      <c r="X333" s="104"/>
      <c r="Y333" s="104"/>
    </row>
    <row r="334" spans="1:25" ht="16.5" x14ac:dyDescent="0.25">
      <c r="A334" s="104"/>
      <c r="B334" s="105"/>
      <c r="C334" s="104"/>
      <c r="D334" s="104"/>
      <c r="E334" s="108"/>
      <c r="F334" s="104"/>
      <c r="G334" s="104"/>
      <c r="H334" s="104"/>
      <c r="I334" s="104"/>
      <c r="J334" s="104"/>
      <c r="K334" s="104"/>
      <c r="L334" s="104"/>
      <c r="M334" s="104"/>
      <c r="N334" s="104"/>
      <c r="O334" s="104"/>
      <c r="P334" s="104"/>
      <c r="Q334" s="104"/>
      <c r="R334" s="104"/>
      <c r="S334" s="104"/>
      <c r="T334" s="104"/>
      <c r="U334" s="104"/>
      <c r="V334" s="104"/>
      <c r="W334" s="104"/>
      <c r="X334" s="104"/>
      <c r="Y334" s="104"/>
    </row>
    <row r="335" spans="1:25" ht="16.5" x14ac:dyDescent="0.25">
      <c r="A335" s="104"/>
      <c r="B335" s="105"/>
      <c r="C335" s="104"/>
      <c r="D335" s="104"/>
      <c r="E335" s="108"/>
      <c r="F335" s="104"/>
      <c r="G335" s="104"/>
      <c r="H335" s="104"/>
      <c r="I335" s="104"/>
      <c r="J335" s="104"/>
      <c r="K335" s="104"/>
      <c r="L335" s="104"/>
      <c r="M335" s="104"/>
      <c r="N335" s="104"/>
      <c r="O335" s="104"/>
      <c r="P335" s="104"/>
      <c r="Q335" s="104"/>
      <c r="R335" s="104"/>
      <c r="S335" s="104"/>
      <c r="T335" s="104"/>
      <c r="U335" s="104"/>
      <c r="V335" s="104"/>
      <c r="W335" s="104"/>
      <c r="X335" s="104"/>
      <c r="Y335" s="104"/>
    </row>
    <row r="336" spans="1:25" ht="16.5" x14ac:dyDescent="0.25">
      <c r="A336" s="104"/>
      <c r="B336" s="105"/>
      <c r="C336" s="104"/>
      <c r="D336" s="104"/>
      <c r="E336" s="108"/>
      <c r="F336" s="104"/>
      <c r="G336" s="104"/>
      <c r="H336" s="104"/>
      <c r="I336" s="104"/>
      <c r="J336" s="104"/>
      <c r="K336" s="104"/>
      <c r="L336" s="104"/>
      <c r="M336" s="104"/>
      <c r="N336" s="104"/>
      <c r="O336" s="104"/>
      <c r="P336" s="104"/>
      <c r="Q336" s="104"/>
      <c r="R336" s="104"/>
      <c r="S336" s="104"/>
      <c r="T336" s="104"/>
      <c r="U336" s="104"/>
      <c r="V336" s="104"/>
      <c r="W336" s="104"/>
      <c r="X336" s="104"/>
      <c r="Y336" s="104"/>
    </row>
    <row r="337" spans="1:25" ht="16.5" x14ac:dyDescent="0.25">
      <c r="A337" s="104"/>
      <c r="B337" s="105"/>
      <c r="C337" s="104"/>
      <c r="D337" s="104"/>
      <c r="E337" s="108"/>
      <c r="F337" s="104"/>
      <c r="G337" s="104"/>
      <c r="H337" s="104"/>
      <c r="I337" s="104"/>
      <c r="J337" s="104"/>
      <c r="K337" s="104"/>
      <c r="L337" s="104"/>
      <c r="M337" s="104"/>
      <c r="N337" s="104"/>
      <c r="O337" s="104"/>
      <c r="P337" s="104"/>
      <c r="Q337" s="104"/>
      <c r="R337" s="104"/>
      <c r="S337" s="104"/>
      <c r="T337" s="104"/>
      <c r="U337" s="104"/>
      <c r="V337" s="104"/>
      <c r="W337" s="104"/>
      <c r="X337" s="104"/>
      <c r="Y337" s="104"/>
    </row>
    <row r="338" spans="1:25" ht="16.5" x14ac:dyDescent="0.25">
      <c r="A338" s="104"/>
      <c r="B338" s="105"/>
      <c r="C338" s="104"/>
      <c r="D338" s="104"/>
      <c r="E338" s="108"/>
      <c r="F338" s="104"/>
      <c r="G338" s="104"/>
      <c r="H338" s="104"/>
      <c r="I338" s="104"/>
      <c r="J338" s="104"/>
      <c r="K338" s="104"/>
      <c r="L338" s="104"/>
      <c r="M338" s="104"/>
      <c r="N338" s="104"/>
      <c r="O338" s="104"/>
      <c r="P338" s="104"/>
      <c r="Q338" s="104"/>
      <c r="R338" s="104"/>
      <c r="S338" s="104"/>
      <c r="T338" s="104"/>
      <c r="U338" s="104"/>
      <c r="V338" s="104"/>
      <c r="W338" s="104"/>
      <c r="X338" s="104"/>
      <c r="Y338" s="104"/>
    </row>
    <row r="339" spans="1:25" ht="16.5" x14ac:dyDescent="0.25">
      <c r="A339" s="104"/>
      <c r="B339" s="105"/>
      <c r="C339" s="104"/>
      <c r="D339" s="104"/>
      <c r="E339" s="108"/>
      <c r="F339" s="104"/>
      <c r="G339" s="104"/>
      <c r="H339" s="104"/>
      <c r="I339" s="104"/>
      <c r="J339" s="104"/>
      <c r="K339" s="104"/>
      <c r="L339" s="104"/>
      <c r="M339" s="104"/>
      <c r="N339" s="104"/>
      <c r="O339" s="104"/>
      <c r="P339" s="104"/>
      <c r="Q339" s="104"/>
      <c r="R339" s="104"/>
      <c r="S339" s="104"/>
      <c r="T339" s="104"/>
      <c r="U339" s="104"/>
      <c r="V339" s="104"/>
      <c r="W339" s="104"/>
      <c r="X339" s="104"/>
      <c r="Y339" s="104"/>
    </row>
    <row r="340" spans="1:25" ht="16.5" x14ac:dyDescent="0.25">
      <c r="A340" s="104"/>
      <c r="B340" s="105"/>
      <c r="C340" s="104"/>
      <c r="D340" s="104"/>
      <c r="E340" s="108"/>
      <c r="F340" s="104"/>
      <c r="G340" s="104"/>
      <c r="H340" s="104"/>
      <c r="I340" s="104"/>
      <c r="J340" s="104"/>
      <c r="K340" s="104"/>
      <c r="L340" s="104"/>
      <c r="M340" s="104"/>
      <c r="N340" s="104"/>
      <c r="O340" s="104"/>
      <c r="P340" s="104"/>
      <c r="Q340" s="104"/>
      <c r="R340" s="104"/>
      <c r="S340" s="104"/>
      <c r="T340" s="104"/>
      <c r="U340" s="104"/>
      <c r="V340" s="104"/>
      <c r="W340" s="104"/>
      <c r="X340" s="104"/>
      <c r="Y340" s="104"/>
    </row>
    <row r="341" spans="1:25" ht="16.5" x14ac:dyDescent="0.25">
      <c r="A341" s="104"/>
      <c r="B341" s="105"/>
      <c r="C341" s="104"/>
      <c r="D341" s="104"/>
      <c r="E341" s="108"/>
      <c r="F341" s="104"/>
      <c r="G341" s="104"/>
      <c r="H341" s="104"/>
      <c r="I341" s="104"/>
      <c r="J341" s="104"/>
      <c r="K341" s="104"/>
      <c r="L341" s="104"/>
      <c r="M341" s="104"/>
      <c r="N341" s="104"/>
      <c r="O341" s="104"/>
      <c r="P341" s="104"/>
      <c r="Q341" s="104"/>
      <c r="R341" s="104"/>
      <c r="S341" s="104"/>
      <c r="T341" s="104"/>
      <c r="U341" s="104"/>
      <c r="V341" s="104"/>
      <c r="W341" s="104"/>
      <c r="X341" s="104"/>
      <c r="Y341" s="104"/>
    </row>
    <row r="342" spans="1:25" ht="16.5" x14ac:dyDescent="0.25">
      <c r="A342" s="104"/>
      <c r="B342" s="105"/>
      <c r="C342" s="104"/>
      <c r="D342" s="104"/>
      <c r="E342" s="108"/>
      <c r="F342" s="104"/>
      <c r="G342" s="104"/>
      <c r="H342" s="104"/>
      <c r="I342" s="104"/>
      <c r="J342" s="104"/>
      <c r="K342" s="104"/>
      <c r="L342" s="104"/>
      <c r="M342" s="104"/>
      <c r="N342" s="104"/>
      <c r="O342" s="104"/>
      <c r="P342" s="104"/>
      <c r="Q342" s="104"/>
      <c r="R342" s="104"/>
      <c r="S342" s="104"/>
      <c r="T342" s="104"/>
      <c r="U342" s="104"/>
      <c r="V342" s="104"/>
      <c r="W342" s="104"/>
      <c r="X342" s="104"/>
      <c r="Y342" s="104"/>
    </row>
    <row r="343" spans="1:25" ht="16.5" x14ac:dyDescent="0.25">
      <c r="A343" s="104"/>
      <c r="B343" s="105"/>
      <c r="C343" s="104"/>
      <c r="D343" s="104"/>
      <c r="E343" s="108"/>
      <c r="F343" s="104"/>
      <c r="G343" s="104"/>
      <c r="H343" s="104"/>
      <c r="I343" s="104"/>
      <c r="J343" s="104"/>
      <c r="K343" s="104"/>
      <c r="L343" s="104"/>
      <c r="M343" s="104"/>
      <c r="N343" s="104"/>
      <c r="O343" s="104"/>
      <c r="P343" s="104"/>
      <c r="Q343" s="104"/>
      <c r="R343" s="104"/>
      <c r="S343" s="104"/>
      <c r="T343" s="104"/>
      <c r="U343" s="104"/>
      <c r="V343" s="104"/>
      <c r="W343" s="104"/>
      <c r="X343" s="104"/>
      <c r="Y343" s="104"/>
    </row>
    <row r="344" spans="1:25" ht="16.5" x14ac:dyDescent="0.25">
      <c r="A344" s="104"/>
      <c r="B344" s="105"/>
      <c r="C344" s="104"/>
      <c r="D344" s="104"/>
      <c r="E344" s="108"/>
      <c r="F344" s="104"/>
      <c r="G344" s="104"/>
      <c r="H344" s="104"/>
      <c r="I344" s="104"/>
      <c r="J344" s="104"/>
      <c r="K344" s="104"/>
      <c r="L344" s="104"/>
      <c r="M344" s="104"/>
      <c r="N344" s="104"/>
      <c r="O344" s="104"/>
      <c r="P344" s="104"/>
      <c r="Q344" s="104"/>
      <c r="R344" s="104"/>
      <c r="S344" s="104"/>
      <c r="T344" s="104"/>
      <c r="U344" s="104"/>
      <c r="V344" s="104"/>
      <c r="W344" s="104"/>
      <c r="X344" s="104"/>
      <c r="Y344" s="104"/>
    </row>
    <row r="345" spans="1:25" ht="16.5" x14ac:dyDescent="0.25">
      <c r="A345" s="104"/>
      <c r="B345" s="105"/>
      <c r="C345" s="104"/>
      <c r="D345" s="104"/>
      <c r="E345" s="108"/>
      <c r="F345" s="104"/>
      <c r="G345" s="104"/>
      <c r="H345" s="104"/>
      <c r="I345" s="104"/>
      <c r="J345" s="104"/>
      <c r="K345" s="104"/>
      <c r="L345" s="104"/>
      <c r="M345" s="104"/>
      <c r="N345" s="104"/>
      <c r="O345" s="104"/>
      <c r="P345" s="104"/>
      <c r="Q345" s="104"/>
      <c r="R345" s="104"/>
      <c r="S345" s="104"/>
      <c r="T345" s="104"/>
      <c r="U345" s="104"/>
      <c r="V345" s="104"/>
      <c r="W345" s="104"/>
      <c r="X345" s="104"/>
      <c r="Y345" s="104"/>
    </row>
    <row r="346" spans="1:25" ht="16.5" x14ac:dyDescent="0.25">
      <c r="A346" s="104"/>
      <c r="B346" s="105"/>
      <c r="C346" s="104"/>
      <c r="D346" s="104"/>
      <c r="E346" s="108"/>
      <c r="F346" s="104"/>
      <c r="G346" s="104"/>
      <c r="H346" s="104"/>
      <c r="I346" s="104"/>
      <c r="J346" s="104"/>
      <c r="K346" s="104"/>
      <c r="L346" s="104"/>
      <c r="M346" s="104"/>
      <c r="N346" s="104"/>
      <c r="O346" s="104"/>
      <c r="P346" s="104"/>
      <c r="Q346" s="104"/>
      <c r="R346" s="104"/>
      <c r="S346" s="104"/>
      <c r="T346" s="104"/>
      <c r="U346" s="104"/>
      <c r="V346" s="104"/>
      <c r="W346" s="104"/>
      <c r="X346" s="104"/>
      <c r="Y346" s="104"/>
    </row>
    <row r="347" spans="1:25" ht="16.5" x14ac:dyDescent="0.25">
      <c r="A347" s="104"/>
      <c r="B347" s="105"/>
      <c r="C347" s="104"/>
      <c r="D347" s="104"/>
      <c r="E347" s="108"/>
      <c r="F347" s="104"/>
      <c r="G347" s="104"/>
      <c r="H347" s="104"/>
      <c r="I347" s="104"/>
      <c r="J347" s="104"/>
      <c r="K347" s="104"/>
      <c r="L347" s="104"/>
      <c r="M347" s="104"/>
      <c r="N347" s="104"/>
      <c r="O347" s="104"/>
      <c r="P347" s="104"/>
      <c r="Q347" s="104"/>
      <c r="R347" s="104"/>
      <c r="S347" s="104"/>
      <c r="T347" s="104"/>
      <c r="U347" s="104"/>
      <c r="V347" s="104"/>
      <c r="W347" s="104"/>
      <c r="X347" s="104"/>
      <c r="Y347" s="104"/>
    </row>
    <row r="348" spans="1:25" ht="16.5" x14ac:dyDescent="0.25">
      <c r="A348" s="104"/>
      <c r="B348" s="105"/>
      <c r="C348" s="104"/>
      <c r="D348" s="104"/>
      <c r="E348" s="108"/>
      <c r="F348" s="104"/>
      <c r="G348" s="104"/>
      <c r="H348" s="104"/>
      <c r="I348" s="104"/>
      <c r="J348" s="104"/>
      <c r="K348" s="104"/>
      <c r="L348" s="104"/>
      <c r="M348" s="104"/>
      <c r="N348" s="104"/>
      <c r="O348" s="104"/>
      <c r="P348" s="104"/>
      <c r="Q348" s="104"/>
      <c r="R348" s="104"/>
      <c r="S348" s="104"/>
      <c r="T348" s="104"/>
      <c r="U348" s="104"/>
      <c r="V348" s="104"/>
      <c r="W348" s="104"/>
      <c r="X348" s="104"/>
      <c r="Y348" s="104"/>
    </row>
    <row r="349" spans="1:25" ht="16.5" x14ac:dyDescent="0.25">
      <c r="A349" s="104"/>
      <c r="B349" s="105"/>
      <c r="C349" s="104"/>
      <c r="D349" s="104"/>
      <c r="E349" s="108"/>
      <c r="F349" s="104"/>
      <c r="G349" s="104"/>
      <c r="H349" s="104"/>
      <c r="I349" s="104"/>
      <c r="J349" s="104"/>
      <c r="K349" s="104"/>
      <c r="L349" s="104"/>
      <c r="M349" s="104"/>
      <c r="N349" s="104"/>
      <c r="O349" s="104"/>
      <c r="P349" s="104"/>
      <c r="Q349" s="104"/>
      <c r="R349" s="104"/>
      <c r="S349" s="104"/>
      <c r="T349" s="104"/>
      <c r="U349" s="104"/>
      <c r="V349" s="104"/>
      <c r="W349" s="104"/>
      <c r="X349" s="104"/>
      <c r="Y349" s="104"/>
    </row>
    <row r="350" spans="1:25" ht="16.5" x14ac:dyDescent="0.25">
      <c r="A350" s="104"/>
      <c r="B350" s="105"/>
      <c r="C350" s="104"/>
      <c r="D350" s="104"/>
      <c r="E350" s="108"/>
      <c r="F350" s="104"/>
      <c r="G350" s="104"/>
      <c r="H350" s="104"/>
      <c r="I350" s="104"/>
      <c r="J350" s="104"/>
      <c r="K350" s="104"/>
      <c r="L350" s="104"/>
      <c r="M350" s="104"/>
      <c r="N350" s="104"/>
      <c r="O350" s="104"/>
      <c r="P350" s="104"/>
      <c r="Q350" s="104"/>
      <c r="R350" s="104"/>
      <c r="S350" s="104"/>
      <c r="T350" s="104"/>
      <c r="U350" s="104"/>
      <c r="V350" s="104"/>
      <c r="W350" s="104"/>
      <c r="X350" s="104"/>
      <c r="Y350" s="104"/>
    </row>
    <row r="351" spans="1:25" ht="16.5" x14ac:dyDescent="0.25">
      <c r="A351" s="104"/>
      <c r="B351" s="105"/>
      <c r="C351" s="104"/>
      <c r="D351" s="104"/>
      <c r="E351" s="108"/>
      <c r="F351" s="104"/>
      <c r="G351" s="104"/>
      <c r="H351" s="104"/>
      <c r="I351" s="104"/>
      <c r="J351" s="104"/>
      <c r="K351" s="104"/>
      <c r="L351" s="104"/>
      <c r="M351" s="104"/>
      <c r="N351" s="104"/>
      <c r="O351" s="104"/>
      <c r="P351" s="104"/>
      <c r="Q351" s="104"/>
      <c r="R351" s="104"/>
      <c r="S351" s="104"/>
      <c r="T351" s="104"/>
      <c r="U351" s="104"/>
      <c r="V351" s="104"/>
      <c r="W351" s="104"/>
      <c r="X351" s="104"/>
      <c r="Y351" s="104"/>
    </row>
    <row r="352" spans="1:25" ht="16.5" x14ac:dyDescent="0.25">
      <c r="A352" s="104"/>
      <c r="B352" s="105"/>
      <c r="C352" s="104"/>
      <c r="D352" s="104"/>
      <c r="E352" s="108"/>
      <c r="F352" s="104"/>
      <c r="G352" s="104"/>
      <c r="H352" s="104"/>
      <c r="I352" s="104"/>
      <c r="J352" s="104"/>
      <c r="K352" s="104"/>
      <c r="L352" s="104"/>
      <c r="M352" s="104"/>
      <c r="N352" s="104"/>
      <c r="O352" s="104"/>
      <c r="P352" s="104"/>
      <c r="Q352" s="104"/>
      <c r="R352" s="104"/>
      <c r="S352" s="104"/>
      <c r="T352" s="104"/>
      <c r="U352" s="104"/>
      <c r="V352" s="104"/>
      <c r="W352" s="104"/>
      <c r="X352" s="104"/>
      <c r="Y352" s="104"/>
    </row>
    <row r="353" spans="1:25" ht="16.5" x14ac:dyDescent="0.25">
      <c r="A353" s="104"/>
      <c r="B353" s="105"/>
      <c r="C353" s="104"/>
      <c r="D353" s="104"/>
      <c r="E353" s="108"/>
      <c r="F353" s="104"/>
      <c r="G353" s="104"/>
      <c r="H353" s="104"/>
      <c r="I353" s="104"/>
      <c r="J353" s="104"/>
      <c r="K353" s="104"/>
      <c r="L353" s="104"/>
      <c r="M353" s="104"/>
      <c r="N353" s="104"/>
      <c r="O353" s="104"/>
      <c r="P353" s="104"/>
      <c r="Q353" s="104"/>
      <c r="R353" s="104"/>
      <c r="S353" s="104"/>
      <c r="T353" s="104"/>
      <c r="U353" s="104"/>
      <c r="V353" s="104"/>
      <c r="W353" s="104"/>
      <c r="X353" s="104"/>
      <c r="Y353" s="104"/>
    </row>
    <row r="354" spans="1:25" ht="16.5" x14ac:dyDescent="0.25">
      <c r="A354" s="104"/>
      <c r="B354" s="105"/>
      <c r="C354" s="104"/>
      <c r="D354" s="104"/>
      <c r="E354" s="108"/>
      <c r="F354" s="104"/>
      <c r="G354" s="104"/>
      <c r="H354" s="104"/>
      <c r="I354" s="104"/>
      <c r="J354" s="104"/>
      <c r="K354" s="104"/>
      <c r="L354" s="104"/>
      <c r="M354" s="104"/>
      <c r="N354" s="104"/>
      <c r="O354" s="104"/>
      <c r="P354" s="104"/>
      <c r="Q354" s="104"/>
      <c r="R354" s="104"/>
      <c r="S354" s="104"/>
      <c r="T354" s="104"/>
      <c r="U354" s="104"/>
      <c r="V354" s="104"/>
      <c r="W354" s="104"/>
      <c r="X354" s="104"/>
      <c r="Y354" s="104"/>
    </row>
    <row r="355" spans="1:25" ht="16.5" x14ac:dyDescent="0.25">
      <c r="A355" s="104"/>
      <c r="B355" s="105"/>
      <c r="C355" s="104"/>
      <c r="D355" s="104"/>
      <c r="E355" s="108"/>
      <c r="F355" s="104"/>
      <c r="G355" s="104"/>
      <c r="H355" s="104"/>
      <c r="I355" s="104"/>
      <c r="J355" s="104"/>
      <c r="K355" s="104"/>
      <c r="L355" s="104"/>
      <c r="M355" s="104"/>
      <c r="N355" s="104"/>
      <c r="O355" s="104"/>
      <c r="P355" s="104"/>
      <c r="Q355" s="104"/>
      <c r="R355" s="104"/>
      <c r="S355" s="104"/>
      <c r="T355" s="104"/>
      <c r="U355" s="104"/>
      <c r="V355" s="104"/>
      <c r="W355" s="104"/>
      <c r="X355" s="104"/>
      <c r="Y355" s="104"/>
    </row>
    <row r="356" spans="1:25" ht="16.5" x14ac:dyDescent="0.25">
      <c r="A356" s="104"/>
      <c r="B356" s="105"/>
      <c r="C356" s="104"/>
      <c r="D356" s="104"/>
      <c r="E356" s="108"/>
      <c r="F356" s="104"/>
      <c r="G356" s="104"/>
      <c r="H356" s="104"/>
      <c r="I356" s="104"/>
      <c r="J356" s="104"/>
      <c r="K356" s="104"/>
      <c r="L356" s="104"/>
      <c r="M356" s="104"/>
      <c r="N356" s="104"/>
      <c r="O356" s="104"/>
      <c r="P356" s="104"/>
      <c r="Q356" s="104"/>
      <c r="R356" s="104"/>
      <c r="S356" s="104"/>
      <c r="T356" s="104"/>
      <c r="U356" s="104"/>
      <c r="V356" s="104"/>
      <c r="W356" s="104"/>
      <c r="X356" s="104"/>
      <c r="Y356" s="104"/>
    </row>
    <row r="357" spans="1:25" ht="16.5" x14ac:dyDescent="0.25">
      <c r="A357" s="104"/>
      <c r="B357" s="105"/>
      <c r="C357" s="104"/>
      <c r="D357" s="104"/>
      <c r="E357" s="108"/>
      <c r="F357" s="104"/>
      <c r="G357" s="104"/>
      <c r="H357" s="104"/>
      <c r="I357" s="104"/>
      <c r="J357" s="104"/>
      <c r="K357" s="104"/>
      <c r="L357" s="104"/>
      <c r="M357" s="104"/>
      <c r="N357" s="104"/>
      <c r="O357" s="104"/>
      <c r="P357" s="104"/>
      <c r="Q357" s="104"/>
      <c r="R357" s="104"/>
      <c r="S357" s="104"/>
      <c r="T357" s="104"/>
      <c r="U357" s="104"/>
      <c r="V357" s="104"/>
      <c r="W357" s="104"/>
      <c r="X357" s="104"/>
      <c r="Y357" s="104"/>
    </row>
    <row r="358" spans="1:25" ht="16.5" x14ac:dyDescent="0.25">
      <c r="A358" s="104"/>
      <c r="B358" s="105"/>
      <c r="C358" s="104"/>
      <c r="D358" s="104"/>
      <c r="E358" s="108"/>
      <c r="F358" s="104"/>
      <c r="G358" s="104"/>
      <c r="H358" s="104"/>
      <c r="I358" s="104"/>
      <c r="J358" s="104"/>
      <c r="K358" s="104"/>
      <c r="L358" s="104"/>
      <c r="M358" s="104"/>
      <c r="N358" s="104"/>
      <c r="O358" s="104"/>
      <c r="P358" s="104"/>
      <c r="Q358" s="104"/>
      <c r="R358" s="104"/>
      <c r="S358" s="104"/>
      <c r="T358" s="104"/>
      <c r="U358" s="104"/>
      <c r="V358" s="104"/>
      <c r="W358" s="104"/>
      <c r="X358" s="104"/>
      <c r="Y358" s="104"/>
    </row>
    <row r="359" spans="1:25" ht="16.5" x14ac:dyDescent="0.25">
      <c r="A359" s="104"/>
      <c r="B359" s="105"/>
      <c r="C359" s="104"/>
      <c r="D359" s="104"/>
      <c r="E359" s="108"/>
      <c r="F359" s="104"/>
      <c r="G359" s="104"/>
      <c r="H359" s="104"/>
      <c r="I359" s="104"/>
      <c r="J359" s="104"/>
      <c r="K359" s="104"/>
      <c r="L359" s="104"/>
      <c r="M359" s="104"/>
      <c r="N359" s="104"/>
      <c r="O359" s="104"/>
      <c r="P359" s="104"/>
      <c r="Q359" s="104"/>
      <c r="R359" s="104"/>
      <c r="S359" s="104"/>
      <c r="T359" s="104"/>
      <c r="U359" s="104"/>
      <c r="V359" s="104"/>
      <c r="W359" s="104"/>
      <c r="X359" s="104"/>
      <c r="Y359" s="104"/>
    </row>
    <row r="360" spans="1:25" ht="16.5" x14ac:dyDescent="0.25">
      <c r="A360" s="104"/>
      <c r="B360" s="105"/>
      <c r="C360" s="104"/>
      <c r="D360" s="104"/>
      <c r="E360" s="108"/>
      <c r="F360" s="104"/>
      <c r="G360" s="104"/>
      <c r="H360" s="104"/>
      <c r="I360" s="104"/>
      <c r="J360" s="104"/>
      <c r="K360" s="104"/>
      <c r="L360" s="104"/>
      <c r="M360" s="104"/>
      <c r="N360" s="104"/>
      <c r="O360" s="104"/>
      <c r="P360" s="104"/>
      <c r="Q360" s="104"/>
      <c r="R360" s="104"/>
      <c r="S360" s="104"/>
      <c r="T360" s="104"/>
      <c r="U360" s="104"/>
      <c r="V360" s="104"/>
      <c r="W360" s="104"/>
      <c r="X360" s="104"/>
      <c r="Y360" s="104"/>
    </row>
    <row r="361" spans="1:25" ht="16.5" x14ac:dyDescent="0.25">
      <c r="A361" s="104"/>
      <c r="B361" s="105"/>
      <c r="C361" s="104"/>
      <c r="D361" s="104"/>
      <c r="E361" s="108"/>
      <c r="F361" s="104"/>
      <c r="G361" s="104"/>
      <c r="H361" s="104"/>
      <c r="I361" s="104"/>
      <c r="J361" s="104"/>
      <c r="K361" s="104"/>
      <c r="L361" s="104"/>
      <c r="M361" s="104"/>
      <c r="N361" s="104"/>
      <c r="O361" s="104"/>
      <c r="P361" s="104"/>
      <c r="Q361" s="104"/>
      <c r="R361" s="104"/>
      <c r="S361" s="104"/>
      <c r="T361" s="104"/>
      <c r="U361" s="104"/>
      <c r="V361" s="104"/>
      <c r="W361" s="104"/>
      <c r="X361" s="104"/>
      <c r="Y361" s="104"/>
    </row>
    <row r="362" spans="1:25" ht="16.5" x14ac:dyDescent="0.25">
      <c r="A362" s="104"/>
      <c r="B362" s="105"/>
      <c r="C362" s="104"/>
      <c r="D362" s="104"/>
      <c r="E362" s="108"/>
      <c r="F362" s="104"/>
      <c r="G362" s="104"/>
      <c r="H362" s="104"/>
      <c r="I362" s="104"/>
      <c r="J362" s="104"/>
      <c r="K362" s="104"/>
      <c r="L362" s="104"/>
      <c r="M362" s="104"/>
      <c r="N362" s="104"/>
      <c r="O362" s="104"/>
      <c r="P362" s="104"/>
      <c r="Q362" s="104"/>
      <c r="R362" s="104"/>
      <c r="S362" s="104"/>
      <c r="T362" s="104"/>
      <c r="U362" s="104"/>
      <c r="V362" s="104"/>
      <c r="W362" s="104"/>
      <c r="X362" s="104"/>
      <c r="Y362" s="104"/>
    </row>
    <row r="363" spans="1:25" ht="16.5" x14ac:dyDescent="0.25">
      <c r="A363" s="104"/>
      <c r="B363" s="105"/>
      <c r="C363" s="104"/>
      <c r="D363" s="104"/>
      <c r="E363" s="108"/>
      <c r="F363" s="104"/>
      <c r="G363" s="104"/>
      <c r="H363" s="104"/>
      <c r="I363" s="104"/>
      <c r="J363" s="104"/>
      <c r="K363" s="104"/>
      <c r="L363" s="104"/>
      <c r="M363" s="104"/>
      <c r="N363" s="104"/>
      <c r="O363" s="104"/>
      <c r="P363" s="104"/>
      <c r="Q363" s="104"/>
      <c r="R363" s="104"/>
      <c r="S363" s="104"/>
      <c r="T363" s="104"/>
      <c r="U363" s="104"/>
      <c r="V363" s="104"/>
      <c r="W363" s="104"/>
      <c r="X363" s="104"/>
      <c r="Y363" s="104"/>
    </row>
    <row r="364" spans="1:25" ht="16.5" x14ac:dyDescent="0.25">
      <c r="A364" s="104"/>
      <c r="B364" s="105"/>
      <c r="C364" s="104"/>
      <c r="D364" s="104"/>
      <c r="E364" s="108"/>
      <c r="F364" s="104"/>
      <c r="G364" s="104"/>
      <c r="H364" s="104"/>
      <c r="I364" s="104"/>
      <c r="J364" s="104"/>
      <c r="K364" s="104"/>
      <c r="L364" s="104"/>
      <c r="M364" s="104"/>
      <c r="N364" s="104"/>
      <c r="O364" s="104"/>
      <c r="P364" s="104"/>
      <c r="Q364" s="104"/>
      <c r="R364" s="104"/>
      <c r="S364" s="104"/>
      <c r="T364" s="104"/>
      <c r="U364" s="104"/>
      <c r="V364" s="104"/>
      <c r="W364" s="104"/>
      <c r="X364" s="104"/>
      <c r="Y364" s="104"/>
    </row>
    <row r="365" spans="1:25" ht="16.5" x14ac:dyDescent="0.25">
      <c r="A365" s="104"/>
      <c r="B365" s="105"/>
      <c r="C365" s="104"/>
      <c r="D365" s="104"/>
      <c r="E365" s="108"/>
      <c r="F365" s="104"/>
      <c r="G365" s="104"/>
      <c r="H365" s="104"/>
      <c r="I365" s="104"/>
      <c r="J365" s="104"/>
      <c r="K365" s="104"/>
      <c r="L365" s="104"/>
      <c r="M365" s="104"/>
      <c r="N365" s="104"/>
      <c r="O365" s="104"/>
      <c r="P365" s="104"/>
      <c r="Q365" s="104"/>
      <c r="R365" s="104"/>
      <c r="S365" s="104"/>
      <c r="T365" s="104"/>
      <c r="U365" s="104"/>
      <c r="V365" s="104"/>
      <c r="W365" s="104"/>
      <c r="X365" s="104"/>
      <c r="Y365" s="104"/>
    </row>
    <row r="366" spans="1:25" ht="16.5" x14ac:dyDescent="0.25">
      <c r="A366" s="104"/>
      <c r="B366" s="105"/>
      <c r="C366" s="104"/>
      <c r="D366" s="104"/>
      <c r="E366" s="108"/>
      <c r="F366" s="104"/>
      <c r="G366" s="104"/>
      <c r="H366" s="104"/>
      <c r="I366" s="104"/>
      <c r="J366" s="104"/>
      <c r="K366" s="104"/>
      <c r="L366" s="104"/>
      <c r="M366" s="104"/>
      <c r="N366" s="104"/>
      <c r="O366" s="104"/>
      <c r="P366" s="104"/>
      <c r="Q366" s="104"/>
      <c r="R366" s="104"/>
      <c r="S366" s="104"/>
      <c r="T366" s="104"/>
      <c r="U366" s="104"/>
      <c r="V366" s="104"/>
      <c r="W366" s="104"/>
      <c r="X366" s="104"/>
      <c r="Y366" s="104"/>
    </row>
    <row r="367" spans="1:25" ht="16.5" x14ac:dyDescent="0.25">
      <c r="A367" s="104"/>
      <c r="B367" s="105"/>
      <c r="C367" s="104"/>
      <c r="D367" s="104"/>
      <c r="E367" s="108"/>
      <c r="F367" s="104"/>
      <c r="G367" s="104"/>
      <c r="H367" s="104"/>
      <c r="I367" s="104"/>
      <c r="J367" s="104"/>
      <c r="K367" s="104"/>
      <c r="L367" s="104"/>
      <c r="M367" s="104"/>
      <c r="N367" s="104"/>
      <c r="O367" s="104"/>
      <c r="P367" s="104"/>
      <c r="Q367" s="104"/>
      <c r="R367" s="104"/>
      <c r="S367" s="104"/>
      <c r="T367" s="104"/>
      <c r="U367" s="104"/>
      <c r="V367" s="104"/>
      <c r="W367" s="104"/>
      <c r="X367" s="104"/>
      <c r="Y367" s="104"/>
    </row>
    <row r="368" spans="1:25" ht="16.5" x14ac:dyDescent="0.25">
      <c r="A368" s="104"/>
      <c r="B368" s="105"/>
      <c r="C368" s="104"/>
      <c r="D368" s="104"/>
      <c r="E368" s="108"/>
      <c r="F368" s="104"/>
      <c r="G368" s="104"/>
      <c r="H368" s="104"/>
      <c r="I368" s="104"/>
      <c r="J368" s="104"/>
      <c r="K368" s="104"/>
      <c r="L368" s="104"/>
      <c r="M368" s="104"/>
      <c r="N368" s="104"/>
      <c r="O368" s="104"/>
      <c r="P368" s="104"/>
      <c r="Q368" s="104"/>
      <c r="R368" s="104"/>
      <c r="S368" s="104"/>
      <c r="T368" s="104"/>
      <c r="U368" s="104"/>
      <c r="V368" s="104"/>
      <c r="W368" s="104"/>
      <c r="X368" s="104"/>
      <c r="Y368" s="104"/>
    </row>
    <row r="369" spans="1:25" ht="16.5" x14ac:dyDescent="0.25">
      <c r="A369" s="104"/>
      <c r="B369" s="105"/>
      <c r="C369" s="104"/>
      <c r="D369" s="104"/>
      <c r="E369" s="108"/>
      <c r="F369" s="104"/>
      <c r="G369" s="104"/>
      <c r="H369" s="104"/>
      <c r="I369" s="104"/>
      <c r="J369" s="104"/>
      <c r="K369" s="104"/>
      <c r="L369" s="104"/>
      <c r="M369" s="104"/>
      <c r="N369" s="104"/>
      <c r="O369" s="104"/>
      <c r="P369" s="104"/>
      <c r="Q369" s="104"/>
      <c r="R369" s="104"/>
      <c r="S369" s="104"/>
      <c r="T369" s="104"/>
      <c r="U369" s="104"/>
      <c r="V369" s="104"/>
      <c r="W369" s="104"/>
      <c r="X369" s="104"/>
      <c r="Y369" s="104"/>
    </row>
    <row r="370" spans="1:25" ht="16.5" x14ac:dyDescent="0.25">
      <c r="A370" s="104"/>
      <c r="B370" s="105"/>
      <c r="C370" s="104"/>
      <c r="D370" s="104"/>
      <c r="E370" s="108"/>
      <c r="F370" s="104"/>
      <c r="G370" s="104"/>
      <c r="H370" s="104"/>
      <c r="I370" s="104"/>
      <c r="J370" s="104"/>
      <c r="K370" s="104"/>
      <c r="L370" s="104"/>
      <c r="M370" s="104"/>
      <c r="N370" s="104"/>
      <c r="O370" s="104"/>
      <c r="P370" s="104"/>
      <c r="Q370" s="104"/>
      <c r="R370" s="104"/>
      <c r="S370" s="104"/>
      <c r="T370" s="104"/>
      <c r="U370" s="104"/>
      <c r="V370" s="104"/>
      <c r="W370" s="104"/>
      <c r="X370" s="104"/>
      <c r="Y370" s="104"/>
    </row>
    <row r="371" spans="1:25" ht="16.5" x14ac:dyDescent="0.25">
      <c r="A371" s="104"/>
      <c r="B371" s="105"/>
      <c r="C371" s="104"/>
      <c r="D371" s="104"/>
      <c r="E371" s="108"/>
      <c r="F371" s="104"/>
      <c r="G371" s="104"/>
      <c r="H371" s="104"/>
      <c r="I371" s="104"/>
      <c r="J371" s="104"/>
      <c r="K371" s="104"/>
      <c r="L371" s="104"/>
      <c r="M371" s="104"/>
      <c r="N371" s="104"/>
      <c r="O371" s="104"/>
      <c r="P371" s="104"/>
      <c r="Q371" s="104"/>
      <c r="R371" s="104"/>
      <c r="S371" s="104"/>
      <c r="T371" s="104"/>
      <c r="U371" s="104"/>
      <c r="V371" s="104"/>
      <c r="W371" s="104"/>
      <c r="X371" s="104"/>
      <c r="Y371" s="104"/>
    </row>
    <row r="372" spans="1:25" ht="16.5" x14ac:dyDescent="0.25">
      <c r="A372" s="104"/>
      <c r="B372" s="105"/>
      <c r="C372" s="104"/>
      <c r="D372" s="104"/>
      <c r="E372" s="108"/>
      <c r="F372" s="104"/>
      <c r="G372" s="104"/>
      <c r="H372" s="104"/>
      <c r="I372" s="104"/>
      <c r="J372" s="104"/>
      <c r="K372" s="104"/>
      <c r="L372" s="104"/>
      <c r="M372" s="104"/>
      <c r="N372" s="104"/>
      <c r="O372" s="104"/>
      <c r="P372" s="104"/>
      <c r="Q372" s="104"/>
      <c r="R372" s="104"/>
      <c r="S372" s="104"/>
      <c r="T372" s="104"/>
      <c r="U372" s="104"/>
      <c r="V372" s="104"/>
      <c r="W372" s="104"/>
      <c r="X372" s="104"/>
      <c r="Y372" s="104"/>
    </row>
    <row r="373" spans="1:25" ht="16.5" x14ac:dyDescent="0.25">
      <c r="A373" s="104"/>
      <c r="B373" s="105"/>
      <c r="C373" s="104"/>
      <c r="D373" s="104"/>
      <c r="E373" s="108"/>
      <c r="F373" s="104"/>
      <c r="G373" s="104"/>
      <c r="H373" s="104"/>
      <c r="I373" s="104"/>
      <c r="J373" s="104"/>
      <c r="K373" s="104"/>
      <c r="L373" s="104"/>
      <c r="M373" s="104"/>
      <c r="N373" s="104"/>
      <c r="O373" s="104"/>
      <c r="P373" s="104"/>
      <c r="Q373" s="104"/>
      <c r="R373" s="104"/>
      <c r="S373" s="104"/>
      <c r="T373" s="104"/>
      <c r="U373" s="104"/>
      <c r="V373" s="104"/>
      <c r="W373" s="104"/>
      <c r="X373" s="104"/>
      <c r="Y373" s="104"/>
    </row>
    <row r="374" spans="1:25" ht="16.5" x14ac:dyDescent="0.25">
      <c r="A374" s="104"/>
      <c r="B374" s="105"/>
      <c r="C374" s="104"/>
      <c r="D374" s="104"/>
      <c r="E374" s="108"/>
      <c r="F374" s="104"/>
      <c r="G374" s="104"/>
      <c r="H374" s="104"/>
      <c r="I374" s="104"/>
      <c r="J374" s="104"/>
      <c r="K374" s="104"/>
      <c r="L374" s="104"/>
      <c r="M374" s="104"/>
      <c r="N374" s="104"/>
      <c r="O374" s="104"/>
      <c r="P374" s="104"/>
      <c r="Q374" s="104"/>
      <c r="R374" s="104"/>
      <c r="S374" s="104"/>
      <c r="T374" s="104"/>
      <c r="U374" s="104"/>
      <c r="V374" s="104"/>
      <c r="W374" s="104"/>
      <c r="X374" s="104"/>
      <c r="Y374" s="104"/>
    </row>
    <row r="375" spans="1:25" ht="16.5" x14ac:dyDescent="0.25">
      <c r="A375" s="104"/>
      <c r="B375" s="105"/>
      <c r="C375" s="104"/>
      <c r="D375" s="104"/>
      <c r="E375" s="108"/>
      <c r="F375" s="104"/>
      <c r="G375" s="104"/>
      <c r="H375" s="104"/>
      <c r="I375" s="104"/>
      <c r="J375" s="104"/>
      <c r="K375" s="104"/>
      <c r="L375" s="104"/>
      <c r="M375" s="104"/>
      <c r="N375" s="104"/>
      <c r="O375" s="104"/>
      <c r="P375" s="104"/>
      <c r="Q375" s="104"/>
      <c r="R375" s="104"/>
      <c r="S375" s="104"/>
      <c r="T375" s="104"/>
      <c r="U375" s="104"/>
      <c r="V375" s="104"/>
      <c r="W375" s="104"/>
      <c r="X375" s="104"/>
      <c r="Y375" s="104"/>
    </row>
    <row r="376" spans="1:25" ht="16.5" x14ac:dyDescent="0.25">
      <c r="A376" s="104"/>
      <c r="B376" s="105"/>
      <c r="C376" s="104"/>
      <c r="D376" s="104"/>
      <c r="E376" s="108"/>
      <c r="F376" s="104"/>
      <c r="G376" s="104"/>
      <c r="H376" s="104"/>
      <c r="I376" s="104"/>
      <c r="J376" s="104"/>
      <c r="K376" s="104"/>
      <c r="L376" s="104"/>
      <c r="M376" s="104"/>
      <c r="N376" s="104"/>
      <c r="O376" s="104"/>
      <c r="P376" s="104"/>
      <c r="Q376" s="104"/>
      <c r="R376" s="104"/>
      <c r="S376" s="104"/>
      <c r="T376" s="104"/>
      <c r="U376" s="104"/>
      <c r="V376" s="104"/>
      <c r="W376" s="104"/>
      <c r="X376" s="104"/>
      <c r="Y376" s="104"/>
    </row>
    <row r="377" spans="1:25" ht="16.5" x14ac:dyDescent="0.25">
      <c r="A377" s="104"/>
      <c r="B377" s="105"/>
      <c r="C377" s="104"/>
      <c r="D377" s="104"/>
      <c r="E377" s="108"/>
      <c r="F377" s="104"/>
      <c r="G377" s="104"/>
      <c r="H377" s="104"/>
      <c r="I377" s="104"/>
      <c r="J377" s="104"/>
      <c r="K377" s="104"/>
      <c r="L377" s="104"/>
      <c r="M377" s="104"/>
      <c r="N377" s="104"/>
      <c r="O377" s="104"/>
      <c r="P377" s="104"/>
      <c r="Q377" s="104"/>
      <c r="R377" s="104"/>
      <c r="S377" s="104"/>
      <c r="T377" s="104"/>
      <c r="U377" s="104"/>
      <c r="V377" s="104"/>
      <c r="W377" s="104"/>
      <c r="X377" s="104"/>
      <c r="Y377" s="104"/>
    </row>
    <row r="378" spans="1:25" ht="16.5" x14ac:dyDescent="0.25">
      <c r="A378" s="104"/>
      <c r="B378" s="105"/>
      <c r="C378" s="104"/>
      <c r="D378" s="104"/>
      <c r="E378" s="108"/>
      <c r="F378" s="104"/>
      <c r="G378" s="104"/>
      <c r="H378" s="104"/>
      <c r="I378" s="104"/>
      <c r="J378" s="104"/>
      <c r="K378" s="104"/>
      <c r="L378" s="104"/>
      <c r="M378" s="104"/>
      <c r="N378" s="104"/>
      <c r="O378" s="104"/>
      <c r="P378" s="104"/>
      <c r="Q378" s="104"/>
      <c r="R378" s="104"/>
      <c r="S378" s="104"/>
      <c r="T378" s="104"/>
      <c r="U378" s="104"/>
      <c r="V378" s="104"/>
      <c r="W378" s="104"/>
      <c r="X378" s="104"/>
      <c r="Y378" s="104"/>
    </row>
    <row r="379" spans="1:25" ht="16.5" x14ac:dyDescent="0.25">
      <c r="A379" s="104"/>
      <c r="B379" s="105"/>
      <c r="C379" s="104"/>
      <c r="D379" s="104"/>
      <c r="E379" s="108"/>
      <c r="F379" s="104"/>
      <c r="G379" s="104"/>
      <c r="H379" s="104"/>
      <c r="I379" s="104"/>
      <c r="J379" s="104"/>
      <c r="K379" s="104"/>
      <c r="L379" s="104"/>
      <c r="M379" s="104"/>
      <c r="N379" s="104"/>
      <c r="O379" s="104"/>
      <c r="P379" s="104"/>
      <c r="Q379" s="104"/>
      <c r="R379" s="104"/>
      <c r="S379" s="104"/>
      <c r="T379" s="104"/>
      <c r="U379" s="104"/>
      <c r="V379" s="104"/>
      <c r="W379" s="104"/>
      <c r="X379" s="104"/>
      <c r="Y379" s="104"/>
    </row>
    <row r="380" spans="1:25" ht="16.5" x14ac:dyDescent="0.25">
      <c r="A380" s="104"/>
      <c r="B380" s="105"/>
      <c r="C380" s="104"/>
      <c r="D380" s="104"/>
      <c r="E380" s="108"/>
      <c r="F380" s="104"/>
      <c r="G380" s="104"/>
      <c r="H380" s="104"/>
      <c r="I380" s="104"/>
      <c r="J380" s="104"/>
      <c r="K380" s="104"/>
      <c r="L380" s="104"/>
      <c r="M380" s="104"/>
      <c r="N380" s="104"/>
      <c r="O380" s="104"/>
      <c r="P380" s="104"/>
      <c r="Q380" s="104"/>
      <c r="R380" s="104"/>
      <c r="S380" s="104"/>
      <c r="T380" s="104"/>
      <c r="U380" s="104"/>
      <c r="V380" s="104"/>
      <c r="W380" s="104"/>
      <c r="X380" s="104"/>
      <c r="Y380" s="104"/>
    </row>
    <row r="381" spans="1:25" ht="16.5" x14ac:dyDescent="0.25">
      <c r="A381" s="104"/>
      <c r="B381" s="105"/>
      <c r="C381" s="104"/>
      <c r="D381" s="104"/>
      <c r="E381" s="108"/>
      <c r="F381" s="104"/>
      <c r="G381" s="104"/>
      <c r="H381" s="104"/>
      <c r="I381" s="104"/>
      <c r="J381" s="104"/>
      <c r="K381" s="104"/>
      <c r="L381" s="104"/>
      <c r="M381" s="104"/>
      <c r="N381" s="104"/>
      <c r="O381" s="104"/>
      <c r="P381" s="104"/>
      <c r="Q381" s="104"/>
      <c r="R381" s="104"/>
      <c r="S381" s="104"/>
      <c r="T381" s="104"/>
      <c r="U381" s="104"/>
      <c r="V381" s="104"/>
      <c r="W381" s="104"/>
      <c r="X381" s="104"/>
      <c r="Y381" s="104"/>
    </row>
    <row r="382" spans="1:25" ht="16.5" x14ac:dyDescent="0.25">
      <c r="A382" s="104"/>
      <c r="B382" s="105"/>
      <c r="C382" s="104"/>
      <c r="D382" s="104"/>
      <c r="E382" s="108"/>
      <c r="F382" s="104"/>
      <c r="G382" s="104"/>
      <c r="H382" s="104"/>
      <c r="I382" s="104"/>
      <c r="J382" s="104"/>
      <c r="K382" s="104"/>
      <c r="L382" s="104"/>
      <c r="M382" s="104"/>
      <c r="N382" s="104"/>
      <c r="O382" s="104"/>
      <c r="P382" s="104"/>
      <c r="Q382" s="104"/>
      <c r="R382" s="104"/>
      <c r="S382" s="104"/>
      <c r="T382" s="104"/>
      <c r="U382" s="104"/>
      <c r="V382" s="104"/>
      <c r="W382" s="104"/>
      <c r="X382" s="104"/>
      <c r="Y382" s="104"/>
    </row>
    <row r="383" spans="1:25" ht="16.5" x14ac:dyDescent="0.25">
      <c r="A383" s="104"/>
      <c r="B383" s="105"/>
      <c r="C383" s="104"/>
      <c r="D383" s="104"/>
      <c r="E383" s="108"/>
      <c r="F383" s="104"/>
      <c r="G383" s="104"/>
      <c r="H383" s="104"/>
      <c r="I383" s="104"/>
      <c r="J383" s="104"/>
      <c r="K383" s="104"/>
      <c r="L383" s="104"/>
      <c r="M383" s="104"/>
      <c r="N383" s="104"/>
      <c r="O383" s="104"/>
      <c r="P383" s="104"/>
      <c r="Q383" s="104"/>
      <c r="R383" s="104"/>
      <c r="S383" s="104"/>
      <c r="T383" s="104"/>
      <c r="U383" s="104"/>
      <c r="V383" s="104"/>
      <c r="W383" s="104"/>
      <c r="X383" s="104"/>
      <c r="Y383" s="104"/>
    </row>
    <row r="384" spans="1:25" ht="16.5" x14ac:dyDescent="0.25">
      <c r="A384" s="104"/>
      <c r="B384" s="105"/>
      <c r="C384" s="104"/>
      <c r="D384" s="104"/>
      <c r="E384" s="108"/>
      <c r="F384" s="104"/>
      <c r="G384" s="104"/>
      <c r="H384" s="104"/>
      <c r="I384" s="104"/>
      <c r="J384" s="104"/>
      <c r="K384" s="104"/>
      <c r="L384" s="104"/>
      <c r="M384" s="104"/>
      <c r="N384" s="104"/>
      <c r="O384" s="104"/>
      <c r="P384" s="104"/>
      <c r="Q384" s="104"/>
      <c r="R384" s="104"/>
      <c r="S384" s="104"/>
      <c r="T384" s="104"/>
      <c r="U384" s="104"/>
      <c r="V384" s="104"/>
      <c r="W384" s="104"/>
      <c r="X384" s="104"/>
      <c r="Y384" s="104"/>
    </row>
    <row r="385" spans="1:25" ht="16.5" x14ac:dyDescent="0.25">
      <c r="A385" s="104"/>
      <c r="B385" s="105"/>
      <c r="C385" s="104"/>
      <c r="D385" s="104"/>
      <c r="E385" s="108"/>
      <c r="F385" s="104"/>
      <c r="G385" s="104"/>
      <c r="H385" s="104"/>
      <c r="I385" s="104"/>
      <c r="J385" s="104"/>
      <c r="K385" s="104"/>
      <c r="L385" s="104"/>
      <c r="M385" s="104"/>
      <c r="N385" s="104"/>
      <c r="O385" s="104"/>
      <c r="P385" s="104"/>
      <c r="Q385" s="104"/>
      <c r="R385" s="104"/>
      <c r="S385" s="104"/>
      <c r="T385" s="104"/>
      <c r="U385" s="104"/>
      <c r="V385" s="104"/>
      <c r="W385" s="104"/>
      <c r="X385" s="104"/>
      <c r="Y385" s="104"/>
    </row>
    <row r="386" spans="1:25" ht="16.5" x14ac:dyDescent="0.25">
      <c r="A386" s="104"/>
      <c r="B386" s="105"/>
      <c r="C386" s="104"/>
      <c r="D386" s="104"/>
      <c r="E386" s="108"/>
      <c r="F386" s="104"/>
      <c r="G386" s="104"/>
      <c r="H386" s="104"/>
      <c r="I386" s="104"/>
      <c r="J386" s="104"/>
      <c r="K386" s="104"/>
      <c r="L386" s="104"/>
      <c r="M386" s="104"/>
      <c r="N386" s="104"/>
      <c r="O386" s="104"/>
      <c r="P386" s="104"/>
      <c r="Q386" s="104"/>
      <c r="R386" s="104"/>
      <c r="S386" s="104"/>
      <c r="T386" s="104"/>
      <c r="U386" s="104"/>
      <c r="V386" s="104"/>
      <c r="W386" s="104"/>
      <c r="X386" s="104"/>
      <c r="Y386" s="104"/>
    </row>
    <row r="387" spans="1:25" ht="16.5" x14ac:dyDescent="0.25">
      <c r="A387" s="104"/>
      <c r="B387" s="105"/>
      <c r="C387" s="104"/>
      <c r="D387" s="104"/>
      <c r="E387" s="108"/>
      <c r="F387" s="104"/>
      <c r="G387" s="104"/>
      <c r="H387" s="104"/>
      <c r="I387" s="104"/>
      <c r="J387" s="104"/>
      <c r="K387" s="104"/>
      <c r="L387" s="104"/>
      <c r="M387" s="104"/>
      <c r="N387" s="104"/>
      <c r="O387" s="104"/>
      <c r="P387" s="104"/>
      <c r="Q387" s="104"/>
      <c r="R387" s="104"/>
      <c r="S387" s="104"/>
      <c r="T387" s="104"/>
      <c r="U387" s="104"/>
      <c r="V387" s="104"/>
      <c r="W387" s="104"/>
      <c r="X387" s="104"/>
      <c r="Y387" s="104"/>
    </row>
    <row r="388" spans="1:25" ht="16.5" x14ac:dyDescent="0.25">
      <c r="A388" s="104"/>
      <c r="B388" s="105"/>
      <c r="C388" s="104"/>
      <c r="D388" s="104"/>
      <c r="E388" s="108"/>
      <c r="F388" s="104"/>
      <c r="G388" s="104"/>
      <c r="H388" s="104"/>
      <c r="I388" s="104"/>
      <c r="J388" s="104"/>
      <c r="K388" s="104"/>
      <c r="L388" s="104"/>
      <c r="M388" s="104"/>
      <c r="N388" s="104"/>
      <c r="O388" s="104"/>
      <c r="P388" s="104"/>
      <c r="Q388" s="104"/>
      <c r="R388" s="104"/>
      <c r="S388" s="104"/>
      <c r="T388" s="104"/>
      <c r="U388" s="104"/>
      <c r="V388" s="104"/>
      <c r="W388" s="104"/>
      <c r="X388" s="104"/>
      <c r="Y388" s="104"/>
    </row>
    <row r="389" spans="1:25" ht="16.5" x14ac:dyDescent="0.25">
      <c r="A389" s="104"/>
      <c r="B389" s="105"/>
      <c r="C389" s="104"/>
      <c r="D389" s="104"/>
      <c r="E389" s="108"/>
      <c r="F389" s="104"/>
      <c r="G389" s="104"/>
      <c r="H389" s="104"/>
      <c r="I389" s="104"/>
      <c r="J389" s="104"/>
      <c r="K389" s="104"/>
      <c r="L389" s="104"/>
      <c r="M389" s="104"/>
      <c r="N389" s="104"/>
      <c r="O389" s="104"/>
      <c r="P389" s="104"/>
      <c r="Q389" s="104"/>
      <c r="R389" s="104"/>
      <c r="S389" s="104"/>
      <c r="T389" s="104"/>
      <c r="U389" s="104"/>
      <c r="V389" s="104"/>
      <c r="W389" s="104"/>
      <c r="X389" s="104"/>
      <c r="Y389" s="104"/>
    </row>
    <row r="390" spans="1:25" ht="16.5" x14ac:dyDescent="0.25">
      <c r="A390" s="104"/>
      <c r="B390" s="105"/>
      <c r="C390" s="104"/>
      <c r="D390" s="104"/>
      <c r="E390" s="108"/>
      <c r="F390" s="104"/>
      <c r="G390" s="104"/>
      <c r="H390" s="104"/>
      <c r="I390" s="104"/>
      <c r="J390" s="104"/>
      <c r="K390" s="104"/>
      <c r="L390" s="104"/>
      <c r="M390" s="104"/>
      <c r="N390" s="104"/>
      <c r="O390" s="104"/>
      <c r="P390" s="104"/>
      <c r="Q390" s="104"/>
      <c r="R390" s="104"/>
      <c r="S390" s="104"/>
      <c r="T390" s="104"/>
      <c r="U390" s="104"/>
      <c r="V390" s="104"/>
      <c r="W390" s="104"/>
      <c r="X390" s="104"/>
      <c r="Y390" s="104"/>
    </row>
    <row r="391" spans="1:25" ht="16.5" x14ac:dyDescent="0.25">
      <c r="A391" s="104"/>
      <c r="B391" s="105"/>
      <c r="C391" s="104"/>
      <c r="D391" s="104"/>
      <c r="E391" s="108"/>
      <c r="F391" s="104"/>
      <c r="G391" s="104"/>
      <c r="H391" s="104"/>
      <c r="I391" s="104"/>
      <c r="J391" s="104"/>
      <c r="K391" s="104"/>
      <c r="L391" s="104"/>
      <c r="M391" s="104"/>
      <c r="N391" s="104"/>
      <c r="O391" s="104"/>
      <c r="P391" s="104"/>
      <c r="Q391" s="104"/>
      <c r="R391" s="104"/>
      <c r="S391" s="104"/>
      <c r="T391" s="104"/>
      <c r="U391" s="104"/>
      <c r="V391" s="104"/>
      <c r="W391" s="104"/>
      <c r="X391" s="104"/>
      <c r="Y391" s="104"/>
    </row>
    <row r="392" spans="1:25" ht="16.5" x14ac:dyDescent="0.25">
      <c r="A392" s="104"/>
      <c r="B392" s="105"/>
      <c r="C392" s="104"/>
      <c r="D392" s="104"/>
      <c r="E392" s="108"/>
      <c r="F392" s="104"/>
      <c r="G392" s="104"/>
      <c r="H392" s="104"/>
      <c r="I392" s="104"/>
      <c r="J392" s="104"/>
      <c r="K392" s="104"/>
      <c r="L392" s="104"/>
      <c r="M392" s="104"/>
      <c r="N392" s="104"/>
      <c r="O392" s="104"/>
      <c r="P392" s="104"/>
      <c r="Q392" s="104"/>
      <c r="R392" s="104"/>
      <c r="S392" s="104"/>
      <c r="T392" s="104"/>
      <c r="U392" s="104"/>
      <c r="V392" s="104"/>
      <c r="W392" s="104"/>
      <c r="X392" s="104"/>
      <c r="Y392" s="104"/>
    </row>
    <row r="393" spans="1:25" ht="16.5" x14ac:dyDescent="0.25">
      <c r="A393" s="104"/>
      <c r="B393" s="105"/>
      <c r="C393" s="104"/>
      <c r="D393" s="104"/>
      <c r="E393" s="108"/>
      <c r="F393" s="104"/>
      <c r="G393" s="104"/>
      <c r="H393" s="104"/>
      <c r="I393" s="104"/>
      <c r="J393" s="104"/>
      <c r="K393" s="104"/>
      <c r="L393" s="104"/>
      <c r="M393" s="104"/>
      <c r="N393" s="104"/>
      <c r="O393" s="104"/>
      <c r="P393" s="104"/>
      <c r="Q393" s="104"/>
      <c r="R393" s="104"/>
      <c r="S393" s="104"/>
      <c r="T393" s="104"/>
      <c r="U393" s="104"/>
      <c r="V393" s="104"/>
      <c r="W393" s="104"/>
      <c r="X393" s="104"/>
      <c r="Y393" s="104"/>
    </row>
    <row r="394" spans="1:25" ht="16.5" x14ac:dyDescent="0.25">
      <c r="A394" s="104"/>
      <c r="B394" s="105"/>
      <c r="C394" s="104"/>
      <c r="D394" s="104"/>
      <c r="E394" s="108"/>
      <c r="F394" s="104"/>
      <c r="G394" s="104"/>
      <c r="H394" s="104"/>
      <c r="I394" s="104"/>
      <c r="J394" s="104"/>
      <c r="K394" s="104"/>
      <c r="L394" s="104"/>
      <c r="M394" s="104"/>
      <c r="N394" s="104"/>
      <c r="O394" s="104"/>
      <c r="P394" s="104"/>
      <c r="Q394" s="104"/>
      <c r="R394" s="104"/>
      <c r="S394" s="104"/>
      <c r="T394" s="104"/>
      <c r="U394" s="104"/>
      <c r="V394" s="104"/>
      <c r="W394" s="104"/>
      <c r="X394" s="104"/>
      <c r="Y394" s="104"/>
    </row>
    <row r="395" spans="1:25" ht="16.5" x14ac:dyDescent="0.25">
      <c r="A395" s="104"/>
      <c r="B395" s="105"/>
      <c r="C395" s="104"/>
      <c r="D395" s="104"/>
      <c r="E395" s="108"/>
      <c r="F395" s="104"/>
      <c r="G395" s="104"/>
      <c r="H395" s="104"/>
      <c r="I395" s="104"/>
      <c r="J395" s="104"/>
      <c r="K395" s="104"/>
      <c r="L395" s="104"/>
      <c r="M395" s="104"/>
      <c r="N395" s="104"/>
      <c r="O395" s="104"/>
      <c r="P395" s="104"/>
      <c r="Q395" s="104"/>
      <c r="R395" s="104"/>
      <c r="S395" s="104"/>
      <c r="T395" s="104"/>
      <c r="U395" s="104"/>
      <c r="V395" s="104"/>
      <c r="W395" s="104"/>
      <c r="X395" s="104"/>
      <c r="Y395" s="104"/>
    </row>
    <row r="396" spans="1:25" ht="16.5" x14ac:dyDescent="0.25">
      <c r="A396" s="104"/>
      <c r="B396" s="105"/>
      <c r="C396" s="104"/>
      <c r="D396" s="104"/>
      <c r="E396" s="108"/>
      <c r="F396" s="104"/>
      <c r="G396" s="104"/>
      <c r="H396" s="104"/>
      <c r="I396" s="104"/>
      <c r="J396" s="104"/>
      <c r="K396" s="104"/>
      <c r="L396" s="104"/>
      <c r="M396" s="104"/>
      <c r="N396" s="104"/>
      <c r="O396" s="104"/>
      <c r="P396" s="104"/>
      <c r="Q396" s="104"/>
      <c r="R396" s="104"/>
      <c r="S396" s="104"/>
      <c r="T396" s="104"/>
      <c r="U396" s="104"/>
      <c r="V396" s="104"/>
      <c r="W396" s="104"/>
      <c r="X396" s="104"/>
      <c r="Y396" s="104"/>
    </row>
    <row r="397" spans="1:25" ht="16.5" x14ac:dyDescent="0.25">
      <c r="A397" s="104"/>
      <c r="B397" s="105"/>
      <c r="C397" s="104"/>
      <c r="D397" s="104"/>
      <c r="E397" s="108"/>
      <c r="F397" s="104"/>
      <c r="G397" s="104"/>
      <c r="H397" s="104"/>
      <c r="I397" s="104"/>
      <c r="J397" s="104"/>
      <c r="K397" s="104"/>
      <c r="L397" s="104"/>
      <c r="M397" s="104"/>
      <c r="N397" s="104"/>
      <c r="O397" s="104"/>
      <c r="P397" s="104"/>
      <c r="Q397" s="104"/>
      <c r="R397" s="104"/>
      <c r="S397" s="104"/>
      <c r="T397" s="104"/>
      <c r="U397" s="104"/>
      <c r="V397" s="104"/>
      <c r="W397" s="104"/>
      <c r="X397" s="104"/>
      <c r="Y397" s="104"/>
    </row>
    <row r="398" spans="1:25" ht="16.5" x14ac:dyDescent="0.25">
      <c r="A398" s="104"/>
      <c r="B398" s="105"/>
      <c r="C398" s="104"/>
      <c r="D398" s="104"/>
      <c r="E398" s="108"/>
      <c r="F398" s="104"/>
      <c r="G398" s="104"/>
      <c r="H398" s="104"/>
      <c r="I398" s="104"/>
      <c r="J398" s="104"/>
      <c r="K398" s="104"/>
      <c r="L398" s="104"/>
      <c r="M398" s="104"/>
      <c r="N398" s="104"/>
      <c r="O398" s="104"/>
      <c r="P398" s="104"/>
      <c r="Q398" s="104"/>
      <c r="R398" s="104"/>
      <c r="S398" s="104"/>
      <c r="T398" s="104"/>
      <c r="U398" s="104"/>
      <c r="V398" s="104"/>
      <c r="W398" s="104"/>
      <c r="X398" s="104"/>
      <c r="Y398" s="104"/>
    </row>
    <row r="399" spans="1:25" ht="16.5" x14ac:dyDescent="0.25">
      <c r="A399" s="104"/>
      <c r="B399" s="105"/>
      <c r="C399" s="104"/>
      <c r="D399" s="104"/>
      <c r="E399" s="108"/>
      <c r="F399" s="104"/>
      <c r="G399" s="104"/>
      <c r="H399" s="104"/>
      <c r="I399" s="104"/>
      <c r="J399" s="104"/>
      <c r="K399" s="104"/>
      <c r="L399" s="104"/>
      <c r="M399" s="104"/>
      <c r="N399" s="104"/>
      <c r="O399" s="104"/>
      <c r="P399" s="104"/>
      <c r="Q399" s="104"/>
      <c r="R399" s="104"/>
      <c r="S399" s="104"/>
      <c r="T399" s="104"/>
      <c r="U399" s="104"/>
      <c r="V399" s="104"/>
      <c r="W399" s="104"/>
      <c r="X399" s="104"/>
      <c r="Y399" s="104"/>
    </row>
    <row r="400" spans="1:25" ht="16.5" x14ac:dyDescent="0.25">
      <c r="A400" s="104"/>
      <c r="B400" s="105"/>
      <c r="C400" s="104"/>
      <c r="D400" s="104"/>
      <c r="E400" s="108"/>
      <c r="F400" s="104"/>
      <c r="G400" s="104"/>
      <c r="H400" s="104"/>
      <c r="I400" s="104"/>
      <c r="J400" s="104"/>
      <c r="K400" s="104"/>
      <c r="L400" s="104"/>
      <c r="M400" s="104"/>
      <c r="N400" s="104"/>
      <c r="O400" s="104"/>
      <c r="P400" s="104"/>
      <c r="Q400" s="104"/>
      <c r="R400" s="104"/>
      <c r="S400" s="104"/>
      <c r="T400" s="104"/>
      <c r="U400" s="104"/>
      <c r="V400" s="104"/>
      <c r="W400" s="104"/>
      <c r="X400" s="104"/>
      <c r="Y400" s="104"/>
    </row>
    <row r="401" spans="1:25" ht="16.5" x14ac:dyDescent="0.25">
      <c r="A401" s="104"/>
      <c r="B401" s="105"/>
      <c r="C401" s="104"/>
      <c r="D401" s="104"/>
      <c r="E401" s="108"/>
      <c r="F401" s="104"/>
      <c r="G401" s="104"/>
      <c r="H401" s="104"/>
      <c r="I401" s="104"/>
      <c r="J401" s="104"/>
      <c r="K401" s="104"/>
      <c r="L401" s="104"/>
      <c r="M401" s="104"/>
      <c r="N401" s="104"/>
      <c r="O401" s="104"/>
      <c r="P401" s="104"/>
      <c r="Q401" s="104"/>
      <c r="R401" s="104"/>
      <c r="S401" s="104"/>
      <c r="T401" s="104"/>
      <c r="U401" s="104"/>
      <c r="V401" s="104"/>
      <c r="W401" s="104"/>
      <c r="X401" s="104"/>
      <c r="Y401" s="104"/>
    </row>
    <row r="402" spans="1:25" ht="16.5" x14ac:dyDescent="0.25">
      <c r="A402" s="104"/>
      <c r="B402" s="105"/>
      <c r="C402" s="104"/>
      <c r="D402" s="104"/>
      <c r="E402" s="108"/>
      <c r="F402" s="104"/>
      <c r="G402" s="104"/>
      <c r="H402" s="104"/>
      <c r="I402" s="104"/>
      <c r="J402" s="104"/>
      <c r="K402" s="104"/>
      <c r="L402" s="104"/>
      <c r="M402" s="104"/>
      <c r="N402" s="104"/>
      <c r="O402" s="104"/>
      <c r="P402" s="104"/>
      <c r="Q402" s="104"/>
      <c r="R402" s="104"/>
      <c r="S402" s="104"/>
      <c r="T402" s="104"/>
      <c r="U402" s="104"/>
      <c r="V402" s="104"/>
      <c r="W402" s="104"/>
      <c r="X402" s="104"/>
      <c r="Y402" s="104"/>
    </row>
    <row r="403" spans="1:25" ht="16.5" x14ac:dyDescent="0.25">
      <c r="A403" s="104"/>
      <c r="B403" s="105"/>
      <c r="C403" s="104"/>
      <c r="D403" s="104"/>
      <c r="E403" s="108"/>
      <c r="F403" s="104"/>
      <c r="G403" s="104"/>
      <c r="H403" s="104"/>
      <c r="I403" s="104"/>
      <c r="J403" s="104"/>
      <c r="K403" s="104"/>
      <c r="L403" s="104"/>
      <c r="M403" s="104"/>
      <c r="N403" s="104"/>
      <c r="O403" s="104"/>
      <c r="P403" s="104"/>
      <c r="Q403" s="104"/>
      <c r="R403" s="104"/>
      <c r="S403" s="104"/>
      <c r="T403" s="104"/>
      <c r="U403" s="104"/>
      <c r="V403" s="104"/>
      <c r="W403" s="104"/>
      <c r="X403" s="104"/>
      <c r="Y403" s="104"/>
    </row>
    <row r="404" spans="1:25" ht="16.5" x14ac:dyDescent="0.25">
      <c r="A404" s="104"/>
      <c r="B404" s="105"/>
      <c r="C404" s="104"/>
      <c r="D404" s="104"/>
      <c r="E404" s="108"/>
      <c r="F404" s="104"/>
      <c r="G404" s="104"/>
      <c r="H404" s="104"/>
      <c r="I404" s="104"/>
      <c r="J404" s="104"/>
      <c r="K404" s="104"/>
      <c r="L404" s="104"/>
      <c r="M404" s="104"/>
      <c r="N404" s="104"/>
      <c r="O404" s="104"/>
      <c r="P404" s="104"/>
      <c r="Q404" s="104"/>
      <c r="R404" s="104"/>
      <c r="S404" s="104"/>
      <c r="T404" s="104"/>
      <c r="U404" s="104"/>
      <c r="V404" s="104"/>
      <c r="W404" s="104"/>
      <c r="X404" s="104"/>
      <c r="Y404" s="104"/>
    </row>
    <row r="405" spans="1:25" ht="16.5" x14ac:dyDescent="0.25">
      <c r="A405" s="104"/>
      <c r="B405" s="105"/>
      <c r="C405" s="104"/>
      <c r="D405" s="104"/>
      <c r="E405" s="108"/>
      <c r="F405" s="104"/>
      <c r="G405" s="104"/>
      <c r="H405" s="104"/>
      <c r="I405" s="104"/>
      <c r="J405" s="104"/>
      <c r="K405" s="104"/>
      <c r="L405" s="104"/>
      <c r="M405" s="104"/>
      <c r="N405" s="104"/>
      <c r="O405" s="104"/>
      <c r="P405" s="104"/>
      <c r="Q405" s="104"/>
      <c r="R405" s="104"/>
      <c r="S405" s="104"/>
      <c r="T405" s="104"/>
      <c r="U405" s="104"/>
      <c r="V405" s="104"/>
      <c r="W405" s="104"/>
      <c r="X405" s="104"/>
      <c r="Y405" s="104"/>
    </row>
    <row r="406" spans="1:25" ht="16.5" x14ac:dyDescent="0.25">
      <c r="A406" s="104"/>
      <c r="B406" s="105"/>
      <c r="C406" s="104"/>
      <c r="D406" s="104"/>
      <c r="E406" s="108"/>
      <c r="F406" s="104"/>
      <c r="G406" s="104"/>
      <c r="H406" s="104"/>
      <c r="I406" s="104"/>
      <c r="J406" s="104"/>
      <c r="K406" s="104"/>
      <c r="L406" s="104"/>
      <c r="M406" s="104"/>
      <c r="N406" s="104"/>
      <c r="O406" s="104"/>
      <c r="P406" s="104"/>
      <c r="Q406" s="104"/>
      <c r="R406" s="104"/>
      <c r="S406" s="104"/>
      <c r="T406" s="104"/>
      <c r="U406" s="104"/>
      <c r="V406" s="104"/>
      <c r="W406" s="104"/>
      <c r="X406" s="104"/>
      <c r="Y406" s="104"/>
    </row>
    <row r="407" spans="1:25" ht="16.5" x14ac:dyDescent="0.25">
      <c r="A407" s="104"/>
      <c r="B407" s="105"/>
      <c r="C407" s="104"/>
      <c r="D407" s="104"/>
      <c r="E407" s="108"/>
      <c r="F407" s="104"/>
      <c r="G407" s="104"/>
      <c r="H407" s="104"/>
      <c r="I407" s="104"/>
      <c r="J407" s="104"/>
      <c r="K407" s="104"/>
      <c r="L407" s="104"/>
      <c r="M407" s="104"/>
      <c r="N407" s="104"/>
      <c r="O407" s="104"/>
      <c r="P407" s="104"/>
      <c r="Q407" s="104"/>
      <c r="R407" s="104"/>
      <c r="S407" s="104"/>
      <c r="T407" s="104"/>
      <c r="U407" s="104"/>
      <c r="V407" s="104"/>
      <c r="W407" s="104"/>
      <c r="X407" s="104"/>
      <c r="Y407" s="104"/>
    </row>
    <row r="408" spans="1:25" ht="16.5" x14ac:dyDescent="0.25">
      <c r="A408" s="104"/>
      <c r="B408" s="105"/>
      <c r="C408" s="104"/>
      <c r="D408" s="104"/>
      <c r="E408" s="108"/>
      <c r="F408" s="104"/>
      <c r="G408" s="104"/>
      <c r="H408" s="104"/>
      <c r="I408" s="104"/>
      <c r="J408" s="104"/>
      <c r="K408" s="104"/>
      <c r="L408" s="104"/>
      <c r="M408" s="104"/>
      <c r="N408" s="104"/>
      <c r="O408" s="104"/>
      <c r="P408" s="104"/>
      <c r="Q408" s="104"/>
      <c r="R408" s="104"/>
      <c r="S408" s="104"/>
      <c r="T408" s="104"/>
      <c r="U408" s="104"/>
      <c r="V408" s="104"/>
      <c r="W408" s="104"/>
      <c r="X408" s="104"/>
      <c r="Y408" s="104"/>
    </row>
    <row r="409" spans="1:25" ht="16.5" x14ac:dyDescent="0.25">
      <c r="A409" s="104"/>
      <c r="B409" s="105"/>
      <c r="C409" s="104"/>
      <c r="D409" s="104"/>
      <c r="E409" s="108"/>
      <c r="F409" s="104"/>
      <c r="G409" s="104"/>
      <c r="H409" s="104"/>
      <c r="I409" s="104"/>
      <c r="J409" s="104"/>
      <c r="K409" s="104"/>
      <c r="L409" s="104"/>
      <c r="M409" s="104"/>
      <c r="N409" s="104"/>
      <c r="O409" s="104"/>
      <c r="P409" s="104"/>
      <c r="Q409" s="104"/>
      <c r="R409" s="104"/>
      <c r="S409" s="104"/>
      <c r="T409" s="104"/>
      <c r="U409" s="104"/>
      <c r="V409" s="104"/>
      <c r="W409" s="104"/>
      <c r="X409" s="104"/>
      <c r="Y409" s="104"/>
    </row>
    <row r="410" spans="1:25" ht="16.5" x14ac:dyDescent="0.25">
      <c r="A410" s="104"/>
      <c r="B410" s="105"/>
      <c r="C410" s="104"/>
      <c r="D410" s="104"/>
      <c r="E410" s="108"/>
      <c r="F410" s="104"/>
      <c r="G410" s="104"/>
      <c r="H410" s="104"/>
      <c r="I410" s="104"/>
      <c r="J410" s="104"/>
      <c r="K410" s="104"/>
      <c r="L410" s="104"/>
      <c r="M410" s="104"/>
      <c r="N410" s="104"/>
      <c r="O410" s="104"/>
      <c r="P410" s="104"/>
      <c r="Q410" s="104"/>
      <c r="R410" s="104"/>
      <c r="S410" s="104"/>
      <c r="T410" s="104"/>
      <c r="U410" s="104"/>
      <c r="V410" s="104"/>
      <c r="W410" s="104"/>
      <c r="X410" s="104"/>
      <c r="Y410" s="104"/>
    </row>
    <row r="411" spans="1:25" ht="16.5" x14ac:dyDescent="0.25">
      <c r="A411" s="104"/>
      <c r="B411" s="105"/>
      <c r="C411" s="104"/>
      <c r="D411" s="104"/>
      <c r="E411" s="108"/>
      <c r="F411" s="104"/>
      <c r="G411" s="104"/>
      <c r="H411" s="104"/>
      <c r="I411" s="104"/>
      <c r="J411" s="104"/>
      <c r="K411" s="104"/>
      <c r="L411" s="104"/>
      <c r="M411" s="104"/>
      <c r="N411" s="104"/>
      <c r="O411" s="104"/>
      <c r="P411" s="104"/>
      <c r="Q411" s="104"/>
      <c r="R411" s="104"/>
      <c r="S411" s="104"/>
      <c r="T411" s="104"/>
      <c r="U411" s="104"/>
      <c r="V411" s="104"/>
      <c r="W411" s="104"/>
      <c r="X411" s="104"/>
      <c r="Y411" s="104"/>
    </row>
    <row r="412" spans="1:25" ht="16.5" x14ac:dyDescent="0.25">
      <c r="A412" s="104"/>
      <c r="B412" s="105"/>
      <c r="C412" s="104"/>
      <c r="D412" s="104"/>
      <c r="E412" s="108"/>
      <c r="F412" s="104"/>
      <c r="G412" s="104"/>
      <c r="H412" s="104"/>
      <c r="I412" s="104"/>
      <c r="J412" s="104"/>
      <c r="K412" s="104"/>
      <c r="L412" s="104"/>
      <c r="M412" s="104"/>
      <c r="N412" s="104"/>
      <c r="O412" s="104"/>
      <c r="P412" s="104"/>
      <c r="Q412" s="104"/>
      <c r="R412" s="104"/>
      <c r="S412" s="104"/>
      <c r="T412" s="104"/>
      <c r="U412" s="104"/>
      <c r="V412" s="104"/>
      <c r="W412" s="104"/>
      <c r="X412" s="104"/>
      <c r="Y412" s="104"/>
    </row>
    <row r="413" spans="1:25" ht="16.5" x14ac:dyDescent="0.25">
      <c r="A413" s="104"/>
      <c r="B413" s="105"/>
      <c r="C413" s="104"/>
      <c r="D413" s="104"/>
      <c r="E413" s="108"/>
      <c r="F413" s="104"/>
      <c r="G413" s="104"/>
      <c r="H413" s="104"/>
      <c r="I413" s="104"/>
      <c r="J413" s="104"/>
      <c r="K413" s="104"/>
      <c r="L413" s="104"/>
      <c r="M413" s="104"/>
      <c r="N413" s="104"/>
      <c r="O413" s="104"/>
      <c r="P413" s="104"/>
      <c r="Q413" s="104"/>
      <c r="R413" s="104"/>
      <c r="S413" s="104"/>
      <c r="T413" s="104"/>
      <c r="U413" s="104"/>
      <c r="V413" s="104"/>
      <c r="W413" s="104"/>
      <c r="X413" s="104"/>
      <c r="Y413" s="104"/>
    </row>
    <row r="414" spans="1:25" ht="16.5" x14ac:dyDescent="0.25">
      <c r="A414" s="104"/>
      <c r="B414" s="105"/>
      <c r="C414" s="104"/>
      <c r="D414" s="104"/>
      <c r="E414" s="108"/>
      <c r="F414" s="104"/>
      <c r="G414" s="104"/>
      <c r="H414" s="104"/>
      <c r="I414" s="104"/>
      <c r="J414" s="104"/>
      <c r="K414" s="104"/>
      <c r="L414" s="104"/>
      <c r="M414" s="104"/>
      <c r="N414" s="104"/>
      <c r="O414" s="104"/>
      <c r="P414" s="104"/>
      <c r="Q414" s="104"/>
      <c r="R414" s="104"/>
      <c r="S414" s="104"/>
      <c r="T414" s="104"/>
      <c r="U414" s="104"/>
      <c r="V414" s="104"/>
      <c r="W414" s="104"/>
      <c r="X414" s="104"/>
      <c r="Y414" s="104"/>
    </row>
    <row r="415" spans="1:25" ht="16.5" x14ac:dyDescent="0.25">
      <c r="A415" s="104"/>
      <c r="B415" s="105"/>
      <c r="C415" s="104"/>
      <c r="D415" s="104"/>
      <c r="E415" s="108"/>
      <c r="F415" s="104"/>
      <c r="G415" s="104"/>
      <c r="H415" s="104"/>
      <c r="I415" s="104"/>
      <c r="J415" s="104"/>
      <c r="K415" s="104"/>
      <c r="L415" s="104"/>
      <c r="M415" s="104"/>
      <c r="N415" s="104"/>
      <c r="O415" s="104"/>
      <c r="P415" s="104"/>
      <c r="Q415" s="104"/>
      <c r="R415" s="104"/>
      <c r="S415" s="104"/>
      <c r="T415" s="104"/>
      <c r="U415" s="104"/>
      <c r="V415" s="104"/>
      <c r="W415" s="104"/>
      <c r="X415" s="104"/>
      <c r="Y415" s="104"/>
    </row>
    <row r="416" spans="1:25" ht="16.5" x14ac:dyDescent="0.25">
      <c r="A416" s="104"/>
      <c r="B416" s="105"/>
      <c r="C416" s="104"/>
      <c r="D416" s="104"/>
      <c r="E416" s="108"/>
      <c r="F416" s="104"/>
      <c r="G416" s="104"/>
      <c r="H416" s="104"/>
      <c r="I416" s="104"/>
      <c r="J416" s="104"/>
      <c r="K416" s="104"/>
      <c r="L416" s="104"/>
      <c r="M416" s="104"/>
      <c r="N416" s="104"/>
      <c r="O416" s="104"/>
      <c r="P416" s="104"/>
      <c r="Q416" s="104"/>
      <c r="R416" s="104"/>
      <c r="S416" s="104"/>
      <c r="T416" s="104"/>
      <c r="U416" s="104"/>
      <c r="V416" s="104"/>
      <c r="W416" s="104"/>
      <c r="X416" s="104"/>
      <c r="Y416" s="104"/>
    </row>
    <row r="417" spans="1:25" ht="16.5" x14ac:dyDescent="0.25">
      <c r="A417" s="104"/>
      <c r="B417" s="105"/>
      <c r="C417" s="104"/>
      <c r="D417" s="104"/>
      <c r="E417" s="108"/>
      <c r="F417" s="104"/>
      <c r="G417" s="104"/>
      <c r="H417" s="104"/>
      <c r="I417" s="104"/>
      <c r="J417" s="104"/>
      <c r="K417" s="104"/>
      <c r="L417" s="104"/>
      <c r="M417" s="104"/>
      <c r="N417" s="104"/>
      <c r="O417" s="104"/>
      <c r="P417" s="104"/>
      <c r="Q417" s="104"/>
      <c r="R417" s="104"/>
      <c r="S417" s="104"/>
      <c r="T417" s="104"/>
      <c r="U417" s="104"/>
      <c r="V417" s="104"/>
      <c r="W417" s="104"/>
      <c r="X417" s="104"/>
      <c r="Y417" s="104"/>
    </row>
    <row r="418" spans="1:25" ht="16.5" x14ac:dyDescent="0.25">
      <c r="A418" s="104"/>
      <c r="B418" s="105"/>
      <c r="C418" s="104"/>
      <c r="D418" s="104"/>
      <c r="E418" s="108"/>
      <c r="F418" s="104"/>
      <c r="G418" s="104"/>
      <c r="H418" s="104"/>
      <c r="I418" s="104"/>
      <c r="J418" s="104"/>
      <c r="K418" s="104"/>
      <c r="L418" s="104"/>
      <c r="M418" s="104"/>
      <c r="N418" s="104"/>
      <c r="O418" s="104"/>
      <c r="P418" s="104"/>
      <c r="Q418" s="104"/>
      <c r="R418" s="104"/>
      <c r="S418" s="104"/>
      <c r="T418" s="104"/>
      <c r="U418" s="104"/>
      <c r="V418" s="104"/>
      <c r="W418" s="104"/>
      <c r="X418" s="104"/>
      <c r="Y418" s="104"/>
    </row>
    <row r="419" spans="1:25" ht="16.5" x14ac:dyDescent="0.25">
      <c r="A419" s="104"/>
      <c r="B419" s="105"/>
      <c r="C419" s="104"/>
      <c r="D419" s="104"/>
      <c r="E419" s="108"/>
      <c r="F419" s="104"/>
      <c r="G419" s="104"/>
      <c r="H419" s="104"/>
      <c r="I419" s="104"/>
      <c r="J419" s="104"/>
      <c r="K419" s="104"/>
      <c r="L419" s="104"/>
      <c r="M419" s="104"/>
      <c r="N419" s="104"/>
      <c r="O419" s="104"/>
      <c r="P419" s="104"/>
      <c r="Q419" s="104"/>
      <c r="R419" s="104"/>
      <c r="S419" s="104"/>
      <c r="T419" s="104"/>
      <c r="U419" s="104"/>
      <c r="V419" s="104"/>
      <c r="W419" s="104"/>
      <c r="X419" s="104"/>
      <c r="Y419" s="104"/>
    </row>
    <row r="420" spans="1:25" ht="16.5" x14ac:dyDescent="0.25">
      <c r="A420" s="104"/>
      <c r="B420" s="105"/>
      <c r="C420" s="104"/>
      <c r="D420" s="104"/>
      <c r="E420" s="108"/>
      <c r="F420" s="104"/>
      <c r="G420" s="104"/>
      <c r="H420" s="104"/>
      <c r="I420" s="104"/>
      <c r="J420" s="104"/>
      <c r="K420" s="104"/>
      <c r="L420" s="104"/>
      <c r="M420" s="104"/>
      <c r="N420" s="104"/>
      <c r="O420" s="104"/>
      <c r="P420" s="104"/>
      <c r="Q420" s="104"/>
      <c r="R420" s="104"/>
      <c r="S420" s="104"/>
      <c r="T420" s="104"/>
      <c r="U420" s="104"/>
      <c r="V420" s="104"/>
      <c r="W420" s="104"/>
      <c r="X420" s="104"/>
      <c r="Y420" s="104"/>
    </row>
    <row r="421" spans="1:25" ht="16.5" x14ac:dyDescent="0.25">
      <c r="A421" s="104"/>
      <c r="B421" s="105"/>
      <c r="C421" s="104"/>
      <c r="D421" s="104"/>
      <c r="E421" s="108"/>
      <c r="F421" s="104"/>
      <c r="G421" s="104"/>
      <c r="H421" s="104"/>
      <c r="I421" s="104"/>
      <c r="J421" s="104"/>
      <c r="K421" s="104"/>
      <c r="L421" s="104"/>
      <c r="M421" s="104"/>
      <c r="N421" s="104"/>
      <c r="O421" s="104"/>
      <c r="P421" s="104"/>
      <c r="Q421" s="104"/>
      <c r="R421" s="104"/>
      <c r="S421" s="104"/>
      <c r="T421" s="104"/>
      <c r="U421" s="104"/>
      <c r="V421" s="104"/>
      <c r="W421" s="104"/>
      <c r="X421" s="104"/>
      <c r="Y421" s="104"/>
    </row>
    <row r="422" spans="1:25" ht="16.5" x14ac:dyDescent="0.25">
      <c r="A422" s="104"/>
      <c r="B422" s="105"/>
      <c r="C422" s="104"/>
      <c r="D422" s="104"/>
      <c r="E422" s="108"/>
      <c r="F422" s="104"/>
      <c r="G422" s="104"/>
      <c r="H422" s="104"/>
      <c r="I422" s="104"/>
      <c r="J422" s="104"/>
      <c r="K422" s="104"/>
      <c r="L422" s="104"/>
      <c r="M422" s="104"/>
      <c r="N422" s="104"/>
      <c r="O422" s="104"/>
      <c r="P422" s="104"/>
      <c r="Q422" s="104"/>
      <c r="R422" s="104"/>
      <c r="S422" s="104"/>
      <c r="T422" s="104"/>
      <c r="U422" s="104"/>
      <c r="V422" s="104"/>
      <c r="W422" s="104"/>
      <c r="X422" s="104"/>
      <c r="Y422" s="104"/>
    </row>
    <row r="423" spans="1:25" ht="16.5" x14ac:dyDescent="0.25">
      <c r="A423" s="104"/>
      <c r="B423" s="105"/>
      <c r="C423" s="104"/>
      <c r="D423" s="104"/>
      <c r="E423" s="108"/>
      <c r="F423" s="104"/>
      <c r="G423" s="104"/>
      <c r="H423" s="104"/>
      <c r="I423" s="104"/>
      <c r="J423" s="104"/>
      <c r="K423" s="104"/>
      <c r="L423" s="104"/>
      <c r="M423" s="104"/>
      <c r="N423" s="104"/>
      <c r="O423" s="104"/>
      <c r="P423" s="104"/>
      <c r="Q423" s="104"/>
      <c r="R423" s="104"/>
      <c r="S423" s="104"/>
      <c r="T423" s="104"/>
      <c r="U423" s="104"/>
      <c r="V423" s="104"/>
      <c r="W423" s="104"/>
      <c r="X423" s="104"/>
      <c r="Y423" s="104"/>
    </row>
    <row r="424" spans="1:25" ht="16.5" x14ac:dyDescent="0.25">
      <c r="A424" s="104"/>
      <c r="B424" s="105"/>
      <c r="C424" s="104"/>
      <c r="D424" s="104"/>
      <c r="E424" s="108"/>
      <c r="F424" s="104"/>
      <c r="G424" s="104"/>
      <c r="H424" s="104"/>
      <c r="I424" s="104"/>
      <c r="J424" s="104"/>
      <c r="K424" s="104"/>
      <c r="L424" s="104"/>
      <c r="M424" s="104"/>
      <c r="N424" s="104"/>
      <c r="O424" s="104"/>
      <c r="P424" s="104"/>
      <c r="Q424" s="104"/>
      <c r="R424" s="104"/>
      <c r="S424" s="104"/>
      <c r="T424" s="104"/>
      <c r="U424" s="104"/>
      <c r="V424" s="104"/>
      <c r="W424" s="104"/>
      <c r="X424" s="104"/>
      <c r="Y424" s="104"/>
    </row>
    <row r="425" spans="1:25" ht="16.5" x14ac:dyDescent="0.25">
      <c r="A425" s="104"/>
      <c r="B425" s="105"/>
      <c r="C425" s="104"/>
      <c r="D425" s="104"/>
      <c r="E425" s="108"/>
      <c r="F425" s="104"/>
      <c r="G425" s="104"/>
      <c r="H425" s="104"/>
      <c r="I425" s="104"/>
      <c r="J425" s="104"/>
      <c r="K425" s="104"/>
      <c r="L425" s="104"/>
      <c r="M425" s="104"/>
      <c r="N425" s="104"/>
      <c r="O425" s="104"/>
      <c r="P425" s="104"/>
      <c r="Q425" s="104"/>
      <c r="R425" s="104"/>
      <c r="S425" s="104"/>
      <c r="T425" s="104"/>
      <c r="U425" s="104"/>
      <c r="V425" s="104"/>
      <c r="W425" s="104"/>
      <c r="X425" s="104"/>
      <c r="Y425" s="104"/>
    </row>
    <row r="426" spans="1:25" ht="16.5" x14ac:dyDescent="0.25">
      <c r="A426" s="104"/>
      <c r="B426" s="105"/>
      <c r="C426" s="104"/>
      <c r="D426" s="104"/>
      <c r="E426" s="108"/>
      <c r="F426" s="104"/>
      <c r="G426" s="104"/>
      <c r="H426" s="104"/>
      <c r="I426" s="104"/>
      <c r="J426" s="104"/>
      <c r="K426" s="104"/>
      <c r="L426" s="104"/>
      <c r="M426" s="104"/>
      <c r="N426" s="104"/>
      <c r="O426" s="104"/>
      <c r="P426" s="104"/>
      <c r="Q426" s="104"/>
      <c r="R426" s="104"/>
      <c r="S426" s="104"/>
      <c r="T426" s="104"/>
      <c r="U426" s="104"/>
      <c r="V426" s="104"/>
      <c r="W426" s="104"/>
      <c r="X426" s="104"/>
      <c r="Y426" s="104"/>
    </row>
    <row r="427" spans="1:25" ht="16.5" x14ac:dyDescent="0.25">
      <c r="A427" s="104"/>
      <c r="B427" s="105"/>
      <c r="C427" s="104"/>
      <c r="D427" s="104"/>
      <c r="E427" s="108"/>
      <c r="F427" s="104"/>
      <c r="G427" s="104"/>
      <c r="H427" s="104"/>
      <c r="I427" s="104"/>
      <c r="J427" s="104"/>
      <c r="K427" s="104"/>
      <c r="L427" s="104"/>
      <c r="M427" s="104"/>
      <c r="N427" s="104"/>
      <c r="O427" s="104"/>
      <c r="P427" s="104"/>
      <c r="Q427" s="104"/>
      <c r="R427" s="104"/>
      <c r="S427" s="104"/>
      <c r="T427" s="104"/>
      <c r="U427" s="104"/>
      <c r="V427" s="104"/>
      <c r="W427" s="104"/>
      <c r="X427" s="104"/>
      <c r="Y427" s="104"/>
    </row>
    <row r="428" spans="1:25" ht="16.5" x14ac:dyDescent="0.25">
      <c r="A428" s="104"/>
      <c r="B428" s="105"/>
      <c r="C428" s="104"/>
      <c r="D428" s="104"/>
      <c r="E428" s="108"/>
      <c r="F428" s="104"/>
      <c r="G428" s="104"/>
      <c r="H428" s="104"/>
      <c r="I428" s="104"/>
      <c r="J428" s="104"/>
      <c r="K428" s="104"/>
      <c r="L428" s="104"/>
      <c r="M428" s="104"/>
      <c r="N428" s="104"/>
      <c r="O428" s="104"/>
      <c r="P428" s="104"/>
      <c r="Q428" s="104"/>
      <c r="R428" s="104"/>
      <c r="S428" s="104"/>
      <c r="T428" s="104"/>
      <c r="U428" s="104"/>
      <c r="V428" s="104"/>
      <c r="W428" s="104"/>
      <c r="X428" s="104"/>
      <c r="Y428" s="104"/>
    </row>
    <row r="429" spans="1:25" ht="16.5" x14ac:dyDescent="0.25">
      <c r="A429" s="104"/>
      <c r="B429" s="105"/>
      <c r="C429" s="104"/>
      <c r="D429" s="104"/>
      <c r="E429" s="108"/>
      <c r="F429" s="104"/>
      <c r="G429" s="104"/>
      <c r="H429" s="104"/>
      <c r="I429" s="104"/>
      <c r="J429" s="104"/>
      <c r="K429" s="104"/>
      <c r="L429" s="104"/>
      <c r="M429" s="104"/>
      <c r="N429" s="104"/>
      <c r="O429" s="104"/>
      <c r="P429" s="104"/>
      <c r="Q429" s="104"/>
      <c r="R429" s="104"/>
      <c r="S429" s="104"/>
      <c r="T429" s="104"/>
      <c r="U429" s="104"/>
      <c r="V429" s="104"/>
      <c r="W429" s="104"/>
      <c r="X429" s="104"/>
      <c r="Y429" s="104"/>
    </row>
    <row r="430" spans="1:25" ht="16.5" x14ac:dyDescent="0.25">
      <c r="A430" s="104"/>
      <c r="B430" s="105"/>
      <c r="C430" s="104"/>
      <c r="D430" s="104"/>
      <c r="E430" s="108"/>
      <c r="F430" s="104"/>
      <c r="G430" s="104"/>
      <c r="H430" s="104"/>
      <c r="I430" s="104"/>
      <c r="J430" s="104"/>
      <c r="K430" s="104"/>
      <c r="L430" s="104"/>
      <c r="M430" s="104"/>
      <c r="N430" s="104"/>
      <c r="O430" s="104"/>
      <c r="P430" s="104"/>
      <c r="Q430" s="104"/>
      <c r="R430" s="104"/>
      <c r="S430" s="104"/>
      <c r="T430" s="104"/>
      <c r="U430" s="104"/>
      <c r="V430" s="104"/>
      <c r="W430" s="104"/>
      <c r="X430" s="104"/>
      <c r="Y430" s="104"/>
    </row>
    <row r="431" spans="1:25" ht="16.5" x14ac:dyDescent="0.25">
      <c r="A431" s="104"/>
      <c r="B431" s="105"/>
      <c r="C431" s="104"/>
      <c r="D431" s="104"/>
      <c r="E431" s="108"/>
      <c r="F431" s="104"/>
      <c r="G431" s="104"/>
      <c r="H431" s="104"/>
      <c r="I431" s="104"/>
      <c r="J431" s="104"/>
      <c r="K431" s="104"/>
      <c r="L431" s="104"/>
      <c r="M431" s="104"/>
      <c r="N431" s="104"/>
      <c r="O431" s="104"/>
      <c r="P431" s="104"/>
      <c r="Q431" s="104"/>
      <c r="R431" s="104"/>
      <c r="S431" s="104"/>
      <c r="T431" s="104"/>
      <c r="U431" s="104"/>
      <c r="V431" s="104"/>
      <c r="W431" s="104"/>
      <c r="X431" s="104"/>
      <c r="Y431" s="104"/>
    </row>
    <row r="432" spans="1:25" ht="16.5" x14ac:dyDescent="0.25">
      <c r="A432" s="104"/>
      <c r="B432" s="105"/>
      <c r="C432" s="104"/>
      <c r="D432" s="104"/>
      <c r="E432" s="108"/>
      <c r="F432" s="104"/>
      <c r="G432" s="104"/>
      <c r="H432" s="104"/>
      <c r="I432" s="104"/>
      <c r="J432" s="104"/>
      <c r="K432" s="104"/>
      <c r="L432" s="104"/>
      <c r="M432" s="104"/>
      <c r="N432" s="104"/>
      <c r="O432" s="104"/>
      <c r="P432" s="104"/>
      <c r="Q432" s="104"/>
      <c r="R432" s="104"/>
      <c r="S432" s="104"/>
      <c r="T432" s="104"/>
      <c r="U432" s="104"/>
      <c r="V432" s="104"/>
      <c r="W432" s="104"/>
      <c r="X432" s="104"/>
      <c r="Y432" s="104"/>
    </row>
    <row r="433" spans="1:25" ht="16.5" x14ac:dyDescent="0.25">
      <c r="A433" s="104"/>
      <c r="B433" s="105"/>
      <c r="C433" s="104"/>
      <c r="D433" s="104"/>
      <c r="E433" s="108"/>
      <c r="F433" s="104"/>
      <c r="G433" s="104"/>
      <c r="H433" s="104"/>
      <c r="I433" s="104"/>
      <c r="J433" s="104"/>
      <c r="K433" s="104"/>
      <c r="L433" s="104"/>
      <c r="M433" s="104"/>
      <c r="N433" s="104"/>
      <c r="O433" s="104"/>
      <c r="P433" s="104"/>
      <c r="Q433" s="104"/>
      <c r="R433" s="104"/>
      <c r="S433" s="104"/>
      <c r="T433" s="104"/>
      <c r="U433" s="104"/>
      <c r="V433" s="104"/>
      <c r="W433" s="104"/>
      <c r="X433" s="104"/>
      <c r="Y433" s="104"/>
    </row>
    <row r="434" spans="1:25" ht="16.5" x14ac:dyDescent="0.25">
      <c r="A434" s="104"/>
      <c r="B434" s="105"/>
      <c r="C434" s="104"/>
      <c r="D434" s="104"/>
      <c r="E434" s="108"/>
      <c r="F434" s="104"/>
      <c r="G434" s="104"/>
      <c r="H434" s="104"/>
      <c r="I434" s="104"/>
      <c r="J434" s="104"/>
      <c r="K434" s="104"/>
      <c r="L434" s="104"/>
      <c r="M434" s="104"/>
      <c r="N434" s="104"/>
      <c r="O434" s="104"/>
      <c r="P434" s="104"/>
      <c r="Q434" s="104"/>
      <c r="R434" s="104"/>
      <c r="S434" s="104"/>
      <c r="T434" s="104"/>
      <c r="U434" s="104"/>
      <c r="V434" s="104"/>
      <c r="W434" s="104"/>
      <c r="X434" s="104"/>
      <c r="Y434" s="104"/>
    </row>
    <row r="435" spans="1:25" ht="16.5" x14ac:dyDescent="0.25">
      <c r="A435" s="104"/>
      <c r="B435" s="105"/>
      <c r="C435" s="104"/>
      <c r="D435" s="104"/>
      <c r="E435" s="108"/>
      <c r="F435" s="104"/>
      <c r="G435" s="104"/>
      <c r="H435" s="104"/>
      <c r="I435" s="104"/>
      <c r="J435" s="104"/>
      <c r="K435" s="104"/>
      <c r="L435" s="104"/>
      <c r="M435" s="104"/>
      <c r="N435" s="104"/>
      <c r="O435" s="104"/>
      <c r="P435" s="104"/>
      <c r="Q435" s="104"/>
      <c r="R435" s="104"/>
      <c r="S435" s="104"/>
      <c r="T435" s="104"/>
      <c r="U435" s="104"/>
      <c r="V435" s="104"/>
      <c r="W435" s="104"/>
      <c r="X435" s="104"/>
      <c r="Y435" s="104"/>
    </row>
    <row r="436" spans="1:25" ht="16.5" x14ac:dyDescent="0.25">
      <c r="A436" s="104"/>
      <c r="B436" s="105"/>
      <c r="C436" s="104"/>
      <c r="D436" s="104"/>
      <c r="E436" s="108"/>
      <c r="F436" s="104"/>
      <c r="G436" s="104"/>
      <c r="H436" s="104"/>
      <c r="I436" s="104"/>
      <c r="J436" s="104"/>
      <c r="K436" s="104"/>
      <c r="L436" s="104"/>
      <c r="M436" s="104"/>
      <c r="N436" s="104"/>
      <c r="O436" s="104"/>
      <c r="P436" s="104"/>
      <c r="Q436" s="104"/>
      <c r="R436" s="104"/>
      <c r="S436" s="104"/>
      <c r="T436" s="104"/>
      <c r="U436" s="104"/>
      <c r="V436" s="104"/>
      <c r="W436" s="104"/>
      <c r="X436" s="104"/>
      <c r="Y436" s="104"/>
    </row>
    <row r="437" spans="1:25" ht="16.5" x14ac:dyDescent="0.25">
      <c r="A437" s="104"/>
      <c r="B437" s="105"/>
      <c r="C437" s="104"/>
      <c r="D437" s="104"/>
      <c r="E437" s="108"/>
      <c r="F437" s="104"/>
      <c r="G437" s="104"/>
      <c r="H437" s="104"/>
      <c r="I437" s="104"/>
      <c r="J437" s="104"/>
      <c r="K437" s="104"/>
      <c r="L437" s="104"/>
      <c r="M437" s="104"/>
      <c r="N437" s="104"/>
      <c r="O437" s="104"/>
      <c r="P437" s="104"/>
      <c r="Q437" s="104"/>
      <c r="R437" s="104"/>
      <c r="S437" s="104"/>
      <c r="T437" s="104"/>
      <c r="U437" s="104"/>
      <c r="V437" s="104"/>
      <c r="W437" s="104"/>
      <c r="X437" s="104"/>
      <c r="Y437" s="104"/>
    </row>
    <row r="438" spans="1:25" ht="16.5" x14ac:dyDescent="0.25">
      <c r="A438" s="104"/>
      <c r="B438" s="105"/>
      <c r="C438" s="104"/>
      <c r="D438" s="104"/>
      <c r="E438" s="108"/>
      <c r="F438" s="104"/>
      <c r="G438" s="104"/>
      <c r="H438" s="104"/>
      <c r="I438" s="104"/>
      <c r="J438" s="104"/>
      <c r="K438" s="104"/>
      <c r="L438" s="104"/>
      <c r="M438" s="104"/>
      <c r="N438" s="104"/>
      <c r="O438" s="104"/>
      <c r="P438" s="104"/>
      <c r="Q438" s="104"/>
      <c r="R438" s="104"/>
      <c r="S438" s="104"/>
      <c r="T438" s="104"/>
      <c r="U438" s="104"/>
      <c r="V438" s="104"/>
      <c r="W438" s="104"/>
      <c r="X438" s="104"/>
      <c r="Y438" s="104"/>
    </row>
    <row r="439" spans="1:25" ht="16.5" x14ac:dyDescent="0.25">
      <c r="A439" s="104"/>
      <c r="B439" s="105"/>
      <c r="C439" s="104"/>
      <c r="D439" s="104"/>
      <c r="E439" s="108"/>
      <c r="F439" s="104"/>
      <c r="G439" s="104"/>
      <c r="H439" s="104"/>
      <c r="I439" s="104"/>
      <c r="J439" s="104"/>
      <c r="K439" s="104"/>
      <c r="L439" s="104"/>
      <c r="M439" s="104"/>
      <c r="N439" s="104"/>
      <c r="O439" s="104"/>
      <c r="P439" s="104"/>
      <c r="Q439" s="104"/>
      <c r="R439" s="104"/>
      <c r="S439" s="104"/>
      <c r="T439" s="104"/>
      <c r="U439" s="104"/>
      <c r="V439" s="104"/>
      <c r="W439" s="104"/>
      <c r="X439" s="104"/>
      <c r="Y439" s="104"/>
    </row>
    <row r="440" spans="1:25" ht="16.5" x14ac:dyDescent="0.25">
      <c r="A440" s="104"/>
      <c r="B440" s="105"/>
      <c r="C440" s="104"/>
      <c r="D440" s="104"/>
      <c r="E440" s="108"/>
      <c r="F440" s="104"/>
      <c r="G440" s="104"/>
      <c r="H440" s="104"/>
      <c r="I440" s="104"/>
      <c r="J440" s="104"/>
      <c r="K440" s="104"/>
      <c r="L440" s="104"/>
      <c r="M440" s="104"/>
      <c r="N440" s="104"/>
      <c r="O440" s="104"/>
      <c r="P440" s="104"/>
      <c r="Q440" s="104"/>
      <c r="R440" s="104"/>
      <c r="S440" s="104"/>
      <c r="T440" s="104"/>
      <c r="U440" s="104"/>
      <c r="V440" s="104"/>
      <c r="W440" s="104"/>
      <c r="X440" s="104"/>
      <c r="Y440" s="104"/>
    </row>
    <row r="441" spans="1:25" ht="16.5" x14ac:dyDescent="0.25">
      <c r="A441" s="104"/>
      <c r="B441" s="105"/>
      <c r="C441" s="104"/>
      <c r="D441" s="104"/>
      <c r="E441" s="108"/>
      <c r="F441" s="104"/>
      <c r="G441" s="104"/>
      <c r="H441" s="104"/>
      <c r="I441" s="104"/>
      <c r="J441" s="104"/>
      <c r="K441" s="104"/>
      <c r="L441" s="104"/>
      <c r="M441" s="104"/>
      <c r="N441" s="104"/>
      <c r="O441" s="104"/>
      <c r="P441" s="104"/>
      <c r="Q441" s="104"/>
      <c r="R441" s="104"/>
      <c r="S441" s="104"/>
      <c r="T441" s="104"/>
      <c r="U441" s="104"/>
      <c r="V441" s="104"/>
      <c r="W441" s="104"/>
      <c r="X441" s="104"/>
      <c r="Y441" s="104"/>
    </row>
    <row r="442" spans="1:25" ht="16.5" x14ac:dyDescent="0.25">
      <c r="A442" s="104"/>
      <c r="B442" s="105"/>
      <c r="C442" s="104"/>
      <c r="D442" s="104"/>
      <c r="E442" s="108"/>
      <c r="F442" s="104"/>
      <c r="G442" s="104"/>
      <c r="H442" s="104"/>
      <c r="I442" s="104"/>
      <c r="J442" s="104"/>
      <c r="K442" s="104"/>
      <c r="L442" s="104"/>
      <c r="M442" s="104"/>
      <c r="N442" s="104"/>
      <c r="O442" s="104"/>
      <c r="P442" s="104"/>
      <c r="Q442" s="104"/>
      <c r="R442" s="104"/>
      <c r="S442" s="104"/>
      <c r="T442" s="104"/>
      <c r="U442" s="104"/>
      <c r="V442" s="104"/>
      <c r="W442" s="104"/>
      <c r="X442" s="104"/>
      <c r="Y442" s="104"/>
    </row>
    <row r="443" spans="1:25" ht="16.5" x14ac:dyDescent="0.25">
      <c r="A443" s="104"/>
      <c r="B443" s="105"/>
      <c r="C443" s="104"/>
      <c r="D443" s="104"/>
      <c r="E443" s="108"/>
      <c r="F443" s="104"/>
      <c r="G443" s="104"/>
      <c r="H443" s="104"/>
      <c r="I443" s="104"/>
      <c r="J443" s="104"/>
      <c r="K443" s="104"/>
      <c r="L443" s="104"/>
      <c r="M443" s="104"/>
      <c r="N443" s="104"/>
      <c r="O443" s="104"/>
      <c r="P443" s="104"/>
      <c r="Q443" s="104"/>
      <c r="R443" s="104"/>
      <c r="S443" s="104"/>
      <c r="T443" s="104"/>
      <c r="U443" s="104"/>
      <c r="V443" s="104"/>
      <c r="W443" s="104"/>
      <c r="X443" s="104"/>
      <c r="Y443" s="104"/>
    </row>
    <row r="444" spans="1:25" ht="16.5" x14ac:dyDescent="0.25">
      <c r="A444" s="104"/>
      <c r="B444" s="105"/>
      <c r="C444" s="104"/>
      <c r="D444" s="104"/>
      <c r="E444" s="108"/>
      <c r="F444" s="104"/>
      <c r="G444" s="104"/>
      <c r="H444" s="104"/>
      <c r="I444" s="104"/>
      <c r="J444" s="104"/>
      <c r="K444" s="104"/>
      <c r="L444" s="104"/>
      <c r="M444" s="104"/>
      <c r="N444" s="104"/>
      <c r="O444" s="104"/>
      <c r="P444" s="104"/>
      <c r="Q444" s="104"/>
      <c r="R444" s="104"/>
      <c r="S444" s="104"/>
      <c r="T444" s="104"/>
      <c r="U444" s="104"/>
      <c r="V444" s="104"/>
      <c r="W444" s="104"/>
      <c r="X444" s="104"/>
      <c r="Y444" s="104"/>
    </row>
    <row r="445" spans="1:25" ht="16.5" x14ac:dyDescent="0.25">
      <c r="A445" s="104"/>
      <c r="B445" s="105"/>
      <c r="C445" s="104"/>
      <c r="D445" s="104"/>
      <c r="E445" s="108"/>
      <c r="F445" s="104"/>
      <c r="G445" s="104"/>
      <c r="H445" s="104"/>
      <c r="I445" s="104"/>
      <c r="J445" s="104"/>
      <c r="K445" s="104"/>
      <c r="L445" s="104"/>
      <c r="M445" s="104"/>
      <c r="N445" s="104"/>
      <c r="O445" s="104"/>
      <c r="P445" s="104"/>
      <c r="Q445" s="104"/>
      <c r="R445" s="104"/>
      <c r="S445" s="104"/>
      <c r="T445" s="104"/>
      <c r="U445" s="104"/>
      <c r="V445" s="104"/>
      <c r="W445" s="104"/>
      <c r="X445" s="104"/>
      <c r="Y445" s="104"/>
    </row>
    <row r="446" spans="1:25" ht="16.5" x14ac:dyDescent="0.25">
      <c r="A446" s="104"/>
      <c r="B446" s="105"/>
      <c r="C446" s="104"/>
      <c r="D446" s="104"/>
      <c r="E446" s="108"/>
      <c r="F446" s="104"/>
      <c r="G446" s="104"/>
      <c r="H446" s="104"/>
      <c r="I446" s="104"/>
      <c r="J446" s="104"/>
      <c r="K446" s="104"/>
      <c r="L446" s="104"/>
      <c r="M446" s="104"/>
      <c r="N446" s="104"/>
      <c r="O446" s="104"/>
      <c r="P446" s="104"/>
      <c r="Q446" s="104"/>
      <c r="R446" s="104"/>
      <c r="S446" s="104"/>
      <c r="T446" s="104"/>
      <c r="U446" s="104"/>
      <c r="V446" s="104"/>
      <c r="W446" s="104"/>
      <c r="X446" s="104"/>
      <c r="Y446" s="104"/>
    </row>
    <row r="447" spans="1:25" ht="16.5" x14ac:dyDescent="0.25">
      <c r="A447" s="104"/>
      <c r="B447" s="105"/>
      <c r="C447" s="104"/>
      <c r="D447" s="104"/>
      <c r="E447" s="108"/>
      <c r="F447" s="104"/>
      <c r="G447" s="104"/>
      <c r="H447" s="104"/>
      <c r="I447" s="104"/>
      <c r="J447" s="104"/>
      <c r="K447" s="104"/>
      <c r="L447" s="104"/>
      <c r="M447" s="104"/>
      <c r="N447" s="104"/>
      <c r="O447" s="104"/>
      <c r="P447" s="104"/>
      <c r="Q447" s="104"/>
      <c r="R447" s="104"/>
      <c r="S447" s="104"/>
      <c r="T447" s="104"/>
      <c r="U447" s="104"/>
      <c r="V447" s="104"/>
      <c r="W447" s="104"/>
      <c r="X447" s="104"/>
      <c r="Y447" s="104"/>
    </row>
    <row r="448" spans="1:25" ht="16.5" x14ac:dyDescent="0.25">
      <c r="A448" s="104"/>
      <c r="B448" s="105"/>
      <c r="C448" s="104"/>
      <c r="D448" s="104"/>
      <c r="E448" s="108"/>
      <c r="F448" s="104"/>
      <c r="G448" s="104"/>
      <c r="H448" s="104"/>
      <c r="I448" s="104"/>
      <c r="J448" s="104"/>
      <c r="K448" s="104"/>
      <c r="L448" s="104"/>
      <c r="M448" s="104"/>
      <c r="N448" s="104"/>
      <c r="O448" s="104"/>
      <c r="P448" s="104"/>
      <c r="Q448" s="104"/>
      <c r="R448" s="104"/>
      <c r="S448" s="104"/>
      <c r="T448" s="104"/>
      <c r="U448" s="104"/>
      <c r="V448" s="104"/>
      <c r="W448" s="104"/>
      <c r="X448" s="104"/>
      <c r="Y448" s="104"/>
    </row>
    <row r="449" spans="1:25" ht="16.5" x14ac:dyDescent="0.25">
      <c r="A449" s="104"/>
      <c r="B449" s="105"/>
      <c r="C449" s="104"/>
      <c r="D449" s="104"/>
      <c r="E449" s="108"/>
      <c r="F449" s="104"/>
      <c r="G449" s="104"/>
      <c r="H449" s="104"/>
      <c r="I449" s="104"/>
      <c r="J449" s="104"/>
      <c r="K449" s="104"/>
      <c r="L449" s="104"/>
      <c r="M449" s="104"/>
      <c r="N449" s="104"/>
      <c r="O449" s="104"/>
      <c r="P449" s="104"/>
      <c r="Q449" s="104"/>
      <c r="R449" s="104"/>
      <c r="S449" s="104"/>
      <c r="T449" s="104"/>
      <c r="U449" s="104"/>
      <c r="V449" s="104"/>
      <c r="W449" s="104"/>
      <c r="X449" s="104"/>
      <c r="Y449" s="104"/>
    </row>
    <row r="450" spans="1:25" ht="16.5" x14ac:dyDescent="0.25">
      <c r="A450" s="104"/>
      <c r="B450" s="105"/>
      <c r="C450" s="104"/>
      <c r="D450" s="104"/>
      <c r="E450" s="108"/>
      <c r="F450" s="104"/>
      <c r="G450" s="104"/>
      <c r="H450" s="104"/>
      <c r="I450" s="104"/>
      <c r="J450" s="104"/>
      <c r="K450" s="104"/>
      <c r="L450" s="104"/>
      <c r="M450" s="104"/>
      <c r="N450" s="104"/>
      <c r="O450" s="104"/>
      <c r="P450" s="104"/>
      <c r="Q450" s="104"/>
      <c r="R450" s="104"/>
      <c r="S450" s="104"/>
      <c r="T450" s="104"/>
      <c r="U450" s="104"/>
      <c r="V450" s="104"/>
      <c r="W450" s="104"/>
      <c r="X450" s="104"/>
      <c r="Y450" s="104"/>
    </row>
    <row r="451" spans="1:25" ht="16.5" x14ac:dyDescent="0.25">
      <c r="A451" s="104"/>
      <c r="B451" s="105"/>
      <c r="C451" s="104"/>
      <c r="D451" s="104"/>
      <c r="E451" s="108"/>
      <c r="F451" s="104"/>
      <c r="G451" s="104"/>
      <c r="H451" s="104"/>
      <c r="I451" s="104"/>
      <c r="J451" s="104"/>
      <c r="K451" s="104"/>
      <c r="L451" s="104"/>
      <c r="M451" s="104"/>
      <c r="N451" s="104"/>
      <c r="O451" s="104"/>
      <c r="P451" s="104"/>
      <c r="Q451" s="104"/>
      <c r="R451" s="104"/>
      <c r="S451" s="104"/>
      <c r="T451" s="104"/>
      <c r="U451" s="104"/>
      <c r="V451" s="104"/>
      <c r="W451" s="104"/>
      <c r="X451" s="104"/>
      <c r="Y451" s="104"/>
    </row>
    <row r="452" spans="1:25" ht="16.5" x14ac:dyDescent="0.25">
      <c r="A452" s="104"/>
      <c r="B452" s="105"/>
      <c r="C452" s="104"/>
      <c r="D452" s="104"/>
      <c r="E452" s="108"/>
      <c r="F452" s="104"/>
      <c r="G452" s="104"/>
      <c r="H452" s="104"/>
      <c r="I452" s="104"/>
      <c r="J452" s="104"/>
      <c r="K452" s="104"/>
      <c r="L452" s="104"/>
      <c r="M452" s="104"/>
      <c r="N452" s="104"/>
      <c r="O452" s="104"/>
      <c r="P452" s="104"/>
      <c r="Q452" s="104"/>
      <c r="R452" s="104"/>
      <c r="S452" s="104"/>
      <c r="T452" s="104"/>
      <c r="U452" s="104"/>
      <c r="V452" s="104"/>
      <c r="W452" s="104"/>
      <c r="X452" s="104"/>
      <c r="Y452" s="104"/>
    </row>
    <row r="453" spans="1:25" ht="16.5" x14ac:dyDescent="0.25">
      <c r="A453" s="104"/>
      <c r="B453" s="105"/>
      <c r="C453" s="104"/>
      <c r="D453" s="104"/>
      <c r="E453" s="108"/>
      <c r="F453" s="104"/>
      <c r="G453" s="104"/>
      <c r="H453" s="104"/>
      <c r="I453" s="104"/>
      <c r="J453" s="104"/>
      <c r="K453" s="104"/>
      <c r="L453" s="104"/>
      <c r="M453" s="104"/>
      <c r="N453" s="104"/>
      <c r="O453" s="104"/>
      <c r="P453" s="104"/>
      <c r="Q453" s="104"/>
      <c r="R453" s="104"/>
      <c r="S453" s="104"/>
      <c r="T453" s="104"/>
      <c r="U453" s="104"/>
      <c r="V453" s="104"/>
      <c r="W453" s="104"/>
      <c r="X453" s="104"/>
      <c r="Y453" s="104"/>
    </row>
    <row r="454" spans="1:25" ht="16.5" x14ac:dyDescent="0.25">
      <c r="A454" s="104"/>
      <c r="B454" s="105"/>
      <c r="C454" s="104"/>
      <c r="D454" s="104"/>
      <c r="E454" s="108"/>
      <c r="F454" s="104"/>
      <c r="G454" s="104"/>
      <c r="H454" s="104"/>
      <c r="I454" s="104"/>
      <c r="J454" s="104"/>
      <c r="K454" s="104"/>
      <c r="L454" s="104"/>
      <c r="M454" s="104"/>
      <c r="N454" s="104"/>
      <c r="O454" s="104"/>
      <c r="P454" s="104"/>
      <c r="Q454" s="104"/>
      <c r="R454" s="104"/>
      <c r="S454" s="104"/>
      <c r="T454" s="104"/>
      <c r="U454" s="104"/>
      <c r="V454" s="104"/>
      <c r="W454" s="104"/>
      <c r="X454" s="104"/>
      <c r="Y454" s="104"/>
    </row>
    <row r="455" spans="1:25" ht="16.5" x14ac:dyDescent="0.25">
      <c r="A455" s="104"/>
      <c r="B455" s="105"/>
      <c r="C455" s="104"/>
      <c r="D455" s="104"/>
      <c r="E455" s="108"/>
      <c r="F455" s="104"/>
      <c r="G455" s="104"/>
      <c r="H455" s="104"/>
      <c r="I455" s="104"/>
      <c r="J455" s="104"/>
      <c r="K455" s="104"/>
      <c r="L455" s="104"/>
      <c r="M455" s="104"/>
      <c r="N455" s="104"/>
      <c r="O455" s="104"/>
      <c r="P455" s="104"/>
      <c r="Q455" s="104"/>
      <c r="R455" s="104"/>
      <c r="S455" s="104"/>
      <c r="T455" s="104"/>
      <c r="U455" s="104"/>
      <c r="V455" s="104"/>
      <c r="W455" s="104"/>
      <c r="X455" s="104"/>
      <c r="Y455" s="104"/>
    </row>
    <row r="456" spans="1:25" ht="16.5" x14ac:dyDescent="0.25">
      <c r="A456" s="104"/>
      <c r="B456" s="105"/>
      <c r="C456" s="104"/>
      <c r="D456" s="104"/>
      <c r="E456" s="108"/>
      <c r="F456" s="104"/>
      <c r="G456" s="104"/>
      <c r="H456" s="104"/>
      <c r="I456" s="104"/>
      <c r="J456" s="104"/>
      <c r="K456" s="104"/>
      <c r="L456" s="104"/>
      <c r="M456" s="104"/>
      <c r="N456" s="104"/>
      <c r="O456" s="104"/>
      <c r="P456" s="104"/>
      <c r="Q456" s="104"/>
      <c r="R456" s="104"/>
      <c r="S456" s="104"/>
      <c r="T456" s="104"/>
      <c r="U456" s="104"/>
      <c r="V456" s="104"/>
      <c r="W456" s="104"/>
      <c r="X456" s="104"/>
      <c r="Y456" s="104"/>
    </row>
    <row r="457" spans="1:25" ht="16.5" x14ac:dyDescent="0.25">
      <c r="A457" s="104"/>
      <c r="B457" s="105"/>
      <c r="C457" s="104"/>
      <c r="D457" s="104"/>
      <c r="E457" s="108"/>
      <c r="F457" s="104"/>
      <c r="G457" s="104"/>
      <c r="H457" s="104"/>
      <c r="I457" s="104"/>
      <c r="J457" s="104"/>
      <c r="K457" s="104"/>
      <c r="L457" s="104"/>
      <c r="M457" s="104"/>
      <c r="N457" s="104"/>
      <c r="O457" s="104"/>
      <c r="P457" s="104"/>
      <c r="Q457" s="104"/>
      <c r="R457" s="104"/>
      <c r="S457" s="104"/>
      <c r="T457" s="104"/>
      <c r="U457" s="104"/>
      <c r="V457" s="104"/>
      <c r="W457" s="104"/>
      <c r="X457" s="104"/>
      <c r="Y457" s="104"/>
    </row>
    <row r="458" spans="1:25" ht="16.5" x14ac:dyDescent="0.25">
      <c r="A458" s="104"/>
      <c r="B458" s="105"/>
      <c r="C458" s="104"/>
      <c r="D458" s="104"/>
      <c r="E458" s="108"/>
      <c r="F458" s="104"/>
      <c r="G458" s="104"/>
      <c r="H458" s="104"/>
      <c r="I458" s="104"/>
      <c r="J458" s="104"/>
      <c r="K458" s="104"/>
      <c r="L458" s="104"/>
      <c r="M458" s="104"/>
      <c r="N458" s="104"/>
      <c r="O458" s="104"/>
      <c r="P458" s="104"/>
      <c r="Q458" s="104"/>
      <c r="R458" s="104"/>
      <c r="S458" s="104"/>
      <c r="T458" s="104"/>
      <c r="U458" s="104"/>
      <c r="V458" s="104"/>
      <c r="W458" s="104"/>
      <c r="X458" s="104"/>
      <c r="Y458" s="104"/>
    </row>
    <row r="459" spans="1:25" ht="16.5" x14ac:dyDescent="0.25">
      <c r="A459" s="104"/>
      <c r="B459" s="105"/>
      <c r="C459" s="104"/>
      <c r="D459" s="104"/>
      <c r="E459" s="108"/>
      <c r="F459" s="104"/>
      <c r="G459" s="104"/>
      <c r="H459" s="104"/>
      <c r="I459" s="104"/>
      <c r="J459" s="104"/>
      <c r="K459" s="104"/>
      <c r="L459" s="104"/>
      <c r="M459" s="104"/>
      <c r="N459" s="104"/>
      <c r="O459" s="104"/>
      <c r="P459" s="104"/>
      <c r="Q459" s="104"/>
      <c r="R459" s="104"/>
      <c r="S459" s="104"/>
      <c r="T459" s="104"/>
      <c r="U459" s="104"/>
      <c r="V459" s="104"/>
      <c r="W459" s="104"/>
      <c r="X459" s="104"/>
      <c r="Y459" s="104"/>
    </row>
    <row r="460" spans="1:25" ht="16.5" x14ac:dyDescent="0.25">
      <c r="A460" s="104"/>
      <c r="B460" s="105"/>
      <c r="C460" s="104"/>
      <c r="D460" s="104"/>
      <c r="E460" s="108"/>
      <c r="F460" s="104"/>
      <c r="G460" s="104"/>
      <c r="H460" s="104"/>
      <c r="I460" s="104"/>
      <c r="J460" s="104"/>
      <c r="K460" s="104"/>
      <c r="L460" s="104"/>
      <c r="M460" s="104"/>
      <c r="N460" s="104"/>
      <c r="O460" s="104"/>
      <c r="P460" s="104"/>
      <c r="Q460" s="104"/>
      <c r="R460" s="104"/>
      <c r="S460" s="104"/>
      <c r="T460" s="104"/>
      <c r="U460" s="104"/>
      <c r="V460" s="104"/>
      <c r="W460" s="104"/>
      <c r="X460" s="104"/>
      <c r="Y460" s="104"/>
    </row>
    <row r="461" spans="1:25" ht="16.5" x14ac:dyDescent="0.25">
      <c r="A461" s="104"/>
      <c r="B461" s="105"/>
      <c r="C461" s="104"/>
      <c r="D461" s="104"/>
      <c r="E461" s="108"/>
      <c r="F461" s="104"/>
      <c r="G461" s="104"/>
      <c r="H461" s="104"/>
      <c r="I461" s="104"/>
      <c r="J461" s="104"/>
      <c r="K461" s="104"/>
      <c r="L461" s="104"/>
      <c r="M461" s="104"/>
      <c r="N461" s="104"/>
      <c r="O461" s="104"/>
      <c r="P461" s="104"/>
      <c r="Q461" s="104"/>
      <c r="R461" s="104"/>
      <c r="S461" s="104"/>
      <c r="T461" s="104"/>
      <c r="U461" s="104"/>
      <c r="V461" s="104"/>
      <c r="W461" s="104"/>
      <c r="X461" s="104"/>
      <c r="Y461" s="104"/>
    </row>
    <row r="462" spans="1:25" ht="16.5" x14ac:dyDescent="0.25">
      <c r="A462" s="104"/>
      <c r="B462" s="105"/>
      <c r="C462" s="104"/>
      <c r="D462" s="104"/>
      <c r="E462" s="108"/>
      <c r="F462" s="104"/>
      <c r="G462" s="104"/>
      <c r="H462" s="104"/>
      <c r="I462" s="104"/>
      <c r="J462" s="104"/>
      <c r="K462" s="104"/>
      <c r="L462" s="104"/>
      <c r="M462" s="104"/>
      <c r="N462" s="104"/>
      <c r="O462" s="104"/>
      <c r="P462" s="104"/>
      <c r="Q462" s="104"/>
      <c r="R462" s="104"/>
      <c r="S462" s="104"/>
      <c r="T462" s="104"/>
      <c r="U462" s="104"/>
      <c r="V462" s="104"/>
      <c r="W462" s="104"/>
      <c r="X462" s="104"/>
      <c r="Y462" s="104"/>
    </row>
    <row r="463" spans="1:25" ht="16.5" x14ac:dyDescent="0.25">
      <c r="A463" s="104"/>
      <c r="B463" s="105"/>
      <c r="C463" s="104"/>
      <c r="D463" s="104"/>
      <c r="E463" s="108"/>
      <c r="F463" s="104"/>
      <c r="G463" s="104"/>
      <c r="H463" s="104"/>
      <c r="I463" s="104"/>
      <c r="J463" s="104"/>
      <c r="K463" s="104"/>
      <c r="L463" s="104"/>
      <c r="M463" s="104"/>
      <c r="N463" s="104"/>
      <c r="O463" s="104"/>
      <c r="P463" s="104"/>
      <c r="Q463" s="104"/>
      <c r="R463" s="104"/>
      <c r="S463" s="104"/>
      <c r="T463" s="104"/>
      <c r="U463" s="104"/>
      <c r="V463" s="104"/>
      <c r="W463" s="104"/>
      <c r="X463" s="104"/>
      <c r="Y463" s="104"/>
    </row>
    <row r="464" spans="1:25" ht="16.5" x14ac:dyDescent="0.25">
      <c r="A464" s="104"/>
      <c r="B464" s="105"/>
      <c r="C464" s="104"/>
      <c r="D464" s="104"/>
      <c r="E464" s="108"/>
      <c r="F464" s="104"/>
      <c r="G464" s="104"/>
      <c r="H464" s="104"/>
      <c r="I464" s="104"/>
      <c r="J464" s="104"/>
      <c r="K464" s="104"/>
      <c r="L464" s="104"/>
      <c r="M464" s="104"/>
      <c r="N464" s="104"/>
      <c r="O464" s="104"/>
      <c r="P464" s="104"/>
      <c r="Q464" s="104"/>
      <c r="R464" s="104"/>
      <c r="S464" s="104"/>
      <c r="T464" s="104"/>
      <c r="U464" s="104"/>
      <c r="V464" s="104"/>
      <c r="W464" s="104"/>
      <c r="X464" s="104"/>
      <c r="Y464" s="104"/>
    </row>
    <row r="465" spans="1:25" ht="16.5" x14ac:dyDescent="0.25">
      <c r="A465" s="104"/>
      <c r="B465" s="105"/>
      <c r="C465" s="104"/>
      <c r="D465" s="104"/>
      <c r="E465" s="108"/>
      <c r="F465" s="104"/>
      <c r="G465" s="104"/>
      <c r="H465" s="104"/>
      <c r="I465" s="104"/>
      <c r="J465" s="104"/>
      <c r="K465" s="104"/>
      <c r="L465" s="104"/>
      <c r="M465" s="104"/>
      <c r="N465" s="104"/>
      <c r="O465" s="104"/>
      <c r="P465" s="104"/>
      <c r="Q465" s="104"/>
      <c r="R465" s="104"/>
      <c r="S465" s="104"/>
      <c r="T465" s="104"/>
      <c r="U465" s="104"/>
      <c r="V465" s="104"/>
      <c r="W465" s="104"/>
      <c r="X465" s="104"/>
      <c r="Y465" s="104"/>
    </row>
    <row r="466" spans="1:25" ht="16.5" x14ac:dyDescent="0.25">
      <c r="A466" s="104"/>
      <c r="B466" s="105"/>
      <c r="C466" s="104"/>
      <c r="D466" s="104"/>
      <c r="E466" s="108"/>
      <c r="F466" s="104"/>
      <c r="G466" s="104"/>
      <c r="H466" s="104"/>
      <c r="I466" s="104"/>
      <c r="J466" s="104"/>
      <c r="K466" s="104"/>
      <c r="L466" s="104"/>
      <c r="M466" s="104"/>
      <c r="N466" s="104"/>
      <c r="O466" s="104"/>
      <c r="P466" s="104"/>
      <c r="Q466" s="104"/>
      <c r="R466" s="104"/>
      <c r="S466" s="104"/>
      <c r="T466" s="104"/>
      <c r="U466" s="104"/>
      <c r="V466" s="104"/>
      <c r="W466" s="104"/>
      <c r="X466" s="104"/>
      <c r="Y466" s="104"/>
    </row>
    <row r="467" spans="1:25" ht="16.5" x14ac:dyDescent="0.25">
      <c r="A467" s="104"/>
      <c r="B467" s="105"/>
      <c r="C467" s="104"/>
      <c r="D467" s="104"/>
      <c r="E467" s="108"/>
      <c r="F467" s="104"/>
      <c r="G467" s="104"/>
      <c r="H467" s="104"/>
      <c r="I467" s="104"/>
      <c r="J467" s="104"/>
      <c r="K467" s="104"/>
      <c r="L467" s="104"/>
      <c r="M467" s="104"/>
      <c r="N467" s="104"/>
      <c r="O467" s="104"/>
      <c r="P467" s="104"/>
      <c r="Q467" s="104"/>
      <c r="R467" s="104"/>
      <c r="S467" s="104"/>
      <c r="T467" s="104"/>
      <c r="U467" s="104"/>
      <c r="V467" s="104"/>
      <c r="W467" s="104"/>
      <c r="X467" s="104"/>
      <c r="Y467" s="104"/>
    </row>
    <row r="468" spans="1:25" ht="16.5" x14ac:dyDescent="0.25">
      <c r="A468" s="104"/>
      <c r="B468" s="105"/>
      <c r="C468" s="104"/>
      <c r="D468" s="104"/>
      <c r="E468" s="108"/>
      <c r="F468" s="104"/>
      <c r="G468" s="104"/>
      <c r="H468" s="104"/>
      <c r="I468" s="104"/>
      <c r="J468" s="104"/>
      <c r="K468" s="104"/>
      <c r="L468" s="104"/>
      <c r="M468" s="104"/>
      <c r="N468" s="104"/>
      <c r="O468" s="104"/>
      <c r="P468" s="104"/>
      <c r="Q468" s="104"/>
      <c r="R468" s="104"/>
      <c r="S468" s="104"/>
      <c r="T468" s="104"/>
      <c r="U468" s="104"/>
      <c r="V468" s="104"/>
      <c r="W468" s="104"/>
      <c r="X468" s="104"/>
      <c r="Y468" s="104"/>
    </row>
    <row r="469" spans="1:25" ht="16.5" x14ac:dyDescent="0.25">
      <c r="A469" s="104"/>
      <c r="B469" s="105"/>
      <c r="C469" s="104"/>
      <c r="D469" s="104"/>
      <c r="E469" s="108"/>
      <c r="F469" s="104"/>
      <c r="G469" s="104"/>
      <c r="H469" s="104"/>
      <c r="I469" s="104"/>
      <c r="J469" s="104"/>
      <c r="K469" s="104"/>
      <c r="L469" s="104"/>
      <c r="M469" s="104"/>
      <c r="N469" s="104"/>
      <c r="O469" s="104"/>
      <c r="P469" s="104"/>
      <c r="Q469" s="104"/>
      <c r="R469" s="104"/>
      <c r="S469" s="104"/>
      <c r="T469" s="104"/>
      <c r="U469" s="104"/>
      <c r="V469" s="104"/>
      <c r="W469" s="104"/>
      <c r="X469" s="104"/>
      <c r="Y469" s="104"/>
    </row>
    <row r="470" spans="1:25" ht="16.5" x14ac:dyDescent="0.25">
      <c r="A470" s="104"/>
      <c r="B470" s="105"/>
      <c r="C470" s="104"/>
      <c r="D470" s="104"/>
      <c r="E470" s="108"/>
      <c r="F470" s="104"/>
      <c r="G470" s="104"/>
      <c r="H470" s="104"/>
      <c r="I470" s="104"/>
      <c r="J470" s="104"/>
      <c r="K470" s="104"/>
      <c r="L470" s="104"/>
      <c r="M470" s="104"/>
      <c r="N470" s="104"/>
      <c r="O470" s="104"/>
      <c r="P470" s="104"/>
      <c r="Q470" s="104"/>
      <c r="R470" s="104"/>
      <c r="S470" s="104"/>
      <c r="T470" s="104"/>
      <c r="U470" s="104"/>
      <c r="V470" s="104"/>
      <c r="W470" s="104"/>
      <c r="X470" s="104"/>
      <c r="Y470" s="104"/>
    </row>
    <row r="471" spans="1:25" ht="16.5" x14ac:dyDescent="0.25">
      <c r="A471" s="104"/>
      <c r="B471" s="105"/>
      <c r="C471" s="104"/>
      <c r="D471" s="104"/>
      <c r="E471" s="108"/>
      <c r="F471" s="104"/>
      <c r="G471" s="104"/>
      <c r="H471" s="104"/>
      <c r="I471" s="104"/>
      <c r="J471" s="104"/>
      <c r="K471" s="104"/>
      <c r="L471" s="104"/>
      <c r="M471" s="104"/>
      <c r="N471" s="104"/>
      <c r="O471" s="104"/>
      <c r="P471" s="104"/>
      <c r="Q471" s="104"/>
      <c r="R471" s="104"/>
      <c r="S471" s="104"/>
      <c r="T471" s="104"/>
      <c r="U471" s="104"/>
      <c r="V471" s="104"/>
      <c r="W471" s="104"/>
      <c r="X471" s="104"/>
      <c r="Y471" s="104"/>
    </row>
    <row r="472" spans="1:25" ht="16.5" x14ac:dyDescent="0.25">
      <c r="A472" s="104"/>
      <c r="B472" s="105"/>
      <c r="C472" s="104"/>
      <c r="D472" s="104"/>
      <c r="E472" s="108"/>
      <c r="F472" s="104"/>
      <c r="G472" s="104"/>
      <c r="H472" s="104"/>
      <c r="I472" s="104"/>
      <c r="J472" s="104"/>
      <c r="K472" s="104"/>
      <c r="L472" s="104"/>
      <c r="M472" s="104"/>
      <c r="N472" s="104"/>
      <c r="O472" s="104"/>
      <c r="P472" s="104"/>
      <c r="Q472" s="104"/>
      <c r="R472" s="104"/>
      <c r="S472" s="104"/>
      <c r="T472" s="104"/>
      <c r="U472" s="104"/>
      <c r="V472" s="104"/>
      <c r="W472" s="104"/>
      <c r="X472" s="104"/>
      <c r="Y472" s="104"/>
    </row>
    <row r="473" spans="1:25" ht="16.5" x14ac:dyDescent="0.25">
      <c r="A473" s="104"/>
      <c r="B473" s="105"/>
      <c r="C473" s="104"/>
      <c r="D473" s="104"/>
      <c r="E473" s="108"/>
      <c r="F473" s="104"/>
      <c r="G473" s="104"/>
      <c r="H473" s="104"/>
      <c r="I473" s="104"/>
      <c r="J473" s="104"/>
      <c r="K473" s="104"/>
      <c r="L473" s="104"/>
      <c r="M473" s="104"/>
      <c r="N473" s="104"/>
      <c r="O473" s="104"/>
      <c r="P473" s="104"/>
      <c r="Q473" s="104"/>
      <c r="R473" s="104"/>
      <c r="S473" s="104"/>
      <c r="T473" s="104"/>
      <c r="U473" s="104"/>
      <c r="V473" s="104"/>
      <c r="W473" s="104"/>
      <c r="X473" s="104"/>
      <c r="Y473" s="104"/>
    </row>
    <row r="474" spans="1:25" ht="16.5" x14ac:dyDescent="0.25">
      <c r="A474" s="104"/>
      <c r="B474" s="105"/>
      <c r="C474" s="104"/>
      <c r="D474" s="104"/>
      <c r="E474" s="108"/>
      <c r="F474" s="104"/>
      <c r="G474" s="104"/>
      <c r="H474" s="104"/>
      <c r="I474" s="104"/>
      <c r="J474" s="104"/>
      <c r="K474" s="104"/>
      <c r="L474" s="104"/>
      <c r="M474" s="104"/>
      <c r="N474" s="104"/>
      <c r="O474" s="104"/>
      <c r="P474" s="104"/>
      <c r="Q474" s="104"/>
      <c r="R474" s="104"/>
      <c r="S474" s="104"/>
      <c r="T474" s="104"/>
      <c r="U474" s="104"/>
      <c r="V474" s="104"/>
      <c r="W474" s="104"/>
      <c r="X474" s="104"/>
      <c r="Y474" s="104"/>
    </row>
    <row r="475" spans="1:25" ht="16.5" x14ac:dyDescent="0.25">
      <c r="A475" s="104"/>
      <c r="B475" s="105"/>
      <c r="C475" s="104"/>
      <c r="D475" s="104"/>
      <c r="E475" s="108"/>
      <c r="F475" s="104"/>
      <c r="G475" s="104"/>
      <c r="H475" s="104"/>
      <c r="I475" s="104"/>
      <c r="J475" s="104"/>
      <c r="K475" s="104"/>
      <c r="L475" s="104"/>
      <c r="M475" s="104"/>
      <c r="N475" s="104"/>
      <c r="O475" s="104"/>
      <c r="P475" s="104"/>
      <c r="Q475" s="104"/>
      <c r="R475" s="104"/>
      <c r="S475" s="104"/>
      <c r="T475" s="104"/>
      <c r="U475" s="104"/>
      <c r="V475" s="104"/>
      <c r="W475" s="104"/>
      <c r="X475" s="104"/>
      <c r="Y475" s="104"/>
    </row>
    <row r="476" spans="1:25" ht="16.5" x14ac:dyDescent="0.25">
      <c r="A476" s="104"/>
      <c r="B476" s="105"/>
      <c r="C476" s="104"/>
      <c r="D476" s="104"/>
      <c r="E476" s="108"/>
      <c r="F476" s="104"/>
      <c r="G476" s="104"/>
      <c r="H476" s="104"/>
      <c r="I476" s="104"/>
      <c r="J476" s="104"/>
      <c r="K476" s="104"/>
      <c r="L476" s="104"/>
      <c r="M476" s="104"/>
      <c r="N476" s="104"/>
      <c r="O476" s="104"/>
      <c r="P476" s="104"/>
      <c r="Q476" s="104"/>
      <c r="R476" s="104"/>
      <c r="S476" s="104"/>
      <c r="T476" s="104"/>
      <c r="U476" s="104"/>
      <c r="V476" s="104"/>
      <c r="W476" s="104"/>
      <c r="X476" s="104"/>
      <c r="Y476" s="104"/>
    </row>
    <row r="477" spans="1:25" ht="16.5" x14ac:dyDescent="0.25">
      <c r="A477" s="104"/>
      <c r="B477" s="105"/>
      <c r="C477" s="104"/>
      <c r="D477" s="104"/>
      <c r="E477" s="108"/>
      <c r="F477" s="104"/>
      <c r="G477" s="104"/>
      <c r="H477" s="104"/>
      <c r="I477" s="104"/>
      <c r="J477" s="104"/>
      <c r="K477" s="104"/>
      <c r="L477" s="104"/>
      <c r="M477" s="104"/>
      <c r="N477" s="104"/>
      <c r="O477" s="104"/>
      <c r="P477" s="104"/>
      <c r="Q477" s="104"/>
      <c r="R477" s="104"/>
      <c r="S477" s="104"/>
      <c r="T477" s="104"/>
      <c r="U477" s="104"/>
      <c r="V477" s="104"/>
      <c r="W477" s="104"/>
      <c r="X477" s="104"/>
      <c r="Y477" s="104"/>
    </row>
    <row r="478" spans="1:25" ht="16.5" x14ac:dyDescent="0.25">
      <c r="A478" s="104"/>
      <c r="B478" s="105"/>
      <c r="C478" s="104"/>
      <c r="D478" s="104"/>
      <c r="E478" s="108"/>
      <c r="F478" s="104"/>
      <c r="G478" s="104"/>
      <c r="H478" s="104"/>
      <c r="I478" s="104"/>
      <c r="J478" s="104"/>
      <c r="K478" s="104"/>
      <c r="L478" s="104"/>
      <c r="M478" s="104"/>
      <c r="N478" s="104"/>
      <c r="O478" s="104"/>
      <c r="P478" s="104"/>
      <c r="Q478" s="104"/>
      <c r="R478" s="104"/>
      <c r="S478" s="104"/>
      <c r="T478" s="104"/>
      <c r="U478" s="104"/>
      <c r="V478" s="104"/>
      <c r="W478" s="104"/>
      <c r="X478" s="104"/>
      <c r="Y478" s="104"/>
    </row>
    <row r="479" spans="1:25" ht="16.5" x14ac:dyDescent="0.25">
      <c r="A479" s="104"/>
      <c r="B479" s="105"/>
      <c r="C479" s="104"/>
      <c r="D479" s="104"/>
      <c r="E479" s="108"/>
      <c r="F479" s="104"/>
      <c r="G479" s="104"/>
      <c r="H479" s="104"/>
      <c r="I479" s="104"/>
      <c r="J479" s="104"/>
      <c r="K479" s="104"/>
      <c r="L479" s="104"/>
      <c r="M479" s="104"/>
      <c r="N479" s="104"/>
      <c r="O479" s="104"/>
      <c r="P479" s="104"/>
      <c r="Q479" s="104"/>
      <c r="R479" s="104"/>
      <c r="S479" s="104"/>
      <c r="T479" s="104"/>
      <c r="U479" s="104"/>
      <c r="V479" s="104"/>
      <c r="W479" s="104"/>
      <c r="X479" s="104"/>
      <c r="Y479" s="104"/>
    </row>
    <row r="480" spans="1:25" ht="16.5" x14ac:dyDescent="0.25">
      <c r="A480" s="104"/>
      <c r="B480" s="105"/>
      <c r="C480" s="104"/>
      <c r="D480" s="104"/>
      <c r="E480" s="108"/>
      <c r="F480" s="104"/>
      <c r="G480" s="104"/>
      <c r="H480" s="104"/>
      <c r="I480" s="104"/>
      <c r="J480" s="104"/>
      <c r="K480" s="104"/>
      <c r="L480" s="104"/>
      <c r="M480" s="104"/>
      <c r="N480" s="104"/>
      <c r="O480" s="104"/>
      <c r="P480" s="104"/>
      <c r="Q480" s="104"/>
      <c r="R480" s="104"/>
      <c r="S480" s="104"/>
      <c r="T480" s="104"/>
      <c r="U480" s="104"/>
      <c r="V480" s="104"/>
      <c r="W480" s="104"/>
      <c r="X480" s="104"/>
      <c r="Y480" s="104"/>
    </row>
    <row r="481" spans="1:25" ht="16.5" x14ac:dyDescent="0.25">
      <c r="A481" s="104"/>
      <c r="B481" s="105"/>
      <c r="C481" s="104"/>
      <c r="D481" s="104"/>
      <c r="E481" s="108"/>
      <c r="F481" s="104"/>
      <c r="G481" s="104"/>
      <c r="H481" s="104"/>
      <c r="I481" s="104"/>
      <c r="J481" s="104"/>
      <c r="K481" s="104"/>
      <c r="L481" s="104"/>
      <c r="M481" s="104"/>
      <c r="N481" s="104"/>
      <c r="O481" s="104"/>
      <c r="P481" s="104"/>
      <c r="Q481" s="104"/>
      <c r="R481" s="104"/>
      <c r="S481" s="104"/>
      <c r="T481" s="104"/>
      <c r="U481" s="104"/>
      <c r="V481" s="104"/>
      <c r="W481" s="104"/>
      <c r="X481" s="104"/>
      <c r="Y481" s="104"/>
    </row>
    <row r="482" spans="1:25" ht="16.5" x14ac:dyDescent="0.25">
      <c r="A482" s="104"/>
      <c r="B482" s="105"/>
      <c r="C482" s="104"/>
      <c r="D482" s="104"/>
      <c r="E482" s="108"/>
      <c r="F482" s="104"/>
      <c r="G482" s="104"/>
      <c r="H482" s="104"/>
      <c r="I482" s="104"/>
      <c r="J482" s="104"/>
      <c r="K482" s="104"/>
      <c r="L482" s="104"/>
      <c r="M482" s="104"/>
      <c r="N482" s="104"/>
      <c r="O482" s="104"/>
      <c r="P482" s="104"/>
      <c r="Q482" s="104"/>
      <c r="R482" s="104"/>
      <c r="S482" s="104"/>
      <c r="T482" s="104"/>
      <c r="U482" s="104"/>
      <c r="V482" s="104"/>
      <c r="W482" s="104"/>
      <c r="X482" s="104"/>
      <c r="Y482" s="104"/>
    </row>
    <row r="483" spans="1:25" ht="16.5" x14ac:dyDescent="0.25">
      <c r="A483" s="104"/>
      <c r="B483" s="105"/>
      <c r="C483" s="104"/>
      <c r="D483" s="104"/>
      <c r="E483" s="108"/>
      <c r="F483" s="104"/>
      <c r="G483" s="104"/>
      <c r="H483" s="104"/>
      <c r="I483" s="104"/>
      <c r="J483" s="104"/>
      <c r="K483" s="104"/>
      <c r="L483" s="104"/>
      <c r="M483" s="104"/>
      <c r="N483" s="104"/>
      <c r="O483" s="104"/>
      <c r="P483" s="104"/>
      <c r="Q483" s="104"/>
      <c r="R483" s="104"/>
      <c r="S483" s="104"/>
      <c r="T483" s="104"/>
      <c r="U483" s="104"/>
      <c r="V483" s="104"/>
      <c r="W483" s="104"/>
      <c r="X483" s="104"/>
      <c r="Y483" s="104"/>
    </row>
    <row r="484" spans="1:25" ht="16.5" x14ac:dyDescent="0.25">
      <c r="A484" s="104"/>
      <c r="B484" s="105"/>
      <c r="C484" s="104"/>
      <c r="D484" s="104"/>
      <c r="E484" s="108"/>
      <c r="F484" s="104"/>
      <c r="G484" s="104"/>
      <c r="H484" s="104"/>
      <c r="I484" s="104"/>
      <c r="J484" s="104"/>
      <c r="K484" s="104"/>
      <c r="L484" s="104"/>
      <c r="M484" s="104"/>
      <c r="N484" s="104"/>
      <c r="O484" s="104"/>
      <c r="P484" s="104"/>
      <c r="Q484" s="104"/>
      <c r="R484" s="104"/>
      <c r="S484" s="104"/>
      <c r="T484" s="104"/>
      <c r="U484" s="104"/>
      <c r="V484" s="104"/>
      <c r="W484" s="104"/>
      <c r="X484" s="104"/>
      <c r="Y484" s="104"/>
    </row>
    <row r="485" spans="1:25" ht="16.5" x14ac:dyDescent="0.25">
      <c r="A485" s="104"/>
      <c r="B485" s="105"/>
      <c r="C485" s="104"/>
      <c r="D485" s="104"/>
      <c r="E485" s="108"/>
      <c r="F485" s="104"/>
      <c r="G485" s="104"/>
      <c r="H485" s="104"/>
      <c r="I485" s="104"/>
      <c r="J485" s="104"/>
      <c r="K485" s="104"/>
      <c r="L485" s="104"/>
      <c r="M485" s="104"/>
      <c r="N485" s="104"/>
      <c r="O485" s="104"/>
      <c r="P485" s="104"/>
      <c r="Q485" s="104"/>
      <c r="R485" s="104"/>
      <c r="S485" s="104"/>
      <c r="T485" s="104"/>
      <c r="U485" s="104"/>
      <c r="V485" s="104"/>
      <c r="W485" s="104"/>
      <c r="X485" s="104"/>
      <c r="Y485" s="104"/>
    </row>
    <row r="486" spans="1:25" ht="16.5" x14ac:dyDescent="0.25">
      <c r="A486" s="104"/>
      <c r="B486" s="105"/>
      <c r="C486" s="104"/>
      <c r="D486" s="104"/>
      <c r="E486" s="108"/>
      <c r="F486" s="104"/>
      <c r="G486" s="104"/>
      <c r="H486" s="104"/>
      <c r="I486" s="104"/>
      <c r="J486" s="104"/>
      <c r="K486" s="104"/>
      <c r="L486" s="104"/>
      <c r="M486" s="104"/>
      <c r="N486" s="104"/>
      <c r="O486" s="104"/>
      <c r="P486" s="104"/>
      <c r="Q486" s="104"/>
      <c r="R486" s="104"/>
      <c r="S486" s="104"/>
      <c r="T486" s="104"/>
      <c r="U486" s="104"/>
      <c r="V486" s="104"/>
      <c r="W486" s="104"/>
      <c r="X486" s="104"/>
      <c r="Y486" s="104"/>
    </row>
    <row r="487" spans="1:25" ht="16.5" x14ac:dyDescent="0.25">
      <c r="A487" s="104"/>
      <c r="B487" s="105"/>
      <c r="C487" s="104"/>
      <c r="D487" s="104"/>
      <c r="E487" s="108"/>
      <c r="F487" s="104"/>
      <c r="G487" s="104"/>
      <c r="H487" s="104"/>
      <c r="I487" s="104"/>
      <c r="J487" s="104"/>
      <c r="K487" s="104"/>
      <c r="L487" s="104"/>
      <c r="M487" s="104"/>
      <c r="N487" s="104"/>
      <c r="O487" s="104"/>
      <c r="P487" s="104"/>
      <c r="Q487" s="104"/>
      <c r="R487" s="104"/>
      <c r="S487" s="104"/>
      <c r="T487" s="104"/>
      <c r="U487" s="104"/>
      <c r="V487" s="104"/>
      <c r="W487" s="104"/>
      <c r="X487" s="104"/>
      <c r="Y487" s="104"/>
    </row>
    <row r="488" spans="1:25" ht="16.5" x14ac:dyDescent="0.25">
      <c r="A488" s="104"/>
      <c r="B488" s="105"/>
      <c r="C488" s="104"/>
      <c r="D488" s="104"/>
      <c r="E488" s="108"/>
      <c r="F488" s="104"/>
      <c r="G488" s="104"/>
      <c r="H488" s="104"/>
      <c r="I488" s="104"/>
      <c r="J488" s="104"/>
      <c r="K488" s="104"/>
      <c r="L488" s="104"/>
      <c r="M488" s="104"/>
      <c r="N488" s="104"/>
      <c r="O488" s="104"/>
      <c r="P488" s="104"/>
      <c r="Q488" s="104"/>
      <c r="R488" s="104"/>
      <c r="S488" s="104"/>
      <c r="T488" s="104"/>
      <c r="U488" s="104"/>
      <c r="V488" s="104"/>
      <c r="W488" s="104"/>
      <c r="X488" s="104"/>
      <c r="Y488" s="104"/>
    </row>
    <row r="489" spans="1:25" ht="16.5" x14ac:dyDescent="0.25">
      <c r="A489" s="104"/>
      <c r="B489" s="105"/>
      <c r="C489" s="104"/>
      <c r="D489" s="104"/>
      <c r="E489" s="108"/>
      <c r="F489" s="104"/>
      <c r="G489" s="104"/>
      <c r="H489" s="104"/>
      <c r="I489" s="104"/>
      <c r="J489" s="104"/>
      <c r="K489" s="104"/>
      <c r="L489" s="104"/>
      <c r="M489" s="104"/>
      <c r="N489" s="104"/>
      <c r="O489" s="104"/>
      <c r="P489" s="104"/>
      <c r="Q489" s="104"/>
      <c r="R489" s="104"/>
      <c r="S489" s="104"/>
      <c r="T489" s="104"/>
      <c r="U489" s="104"/>
      <c r="V489" s="104"/>
      <c r="W489" s="104"/>
      <c r="X489" s="104"/>
      <c r="Y489" s="104"/>
    </row>
    <row r="490" spans="1:25" ht="16.5" x14ac:dyDescent="0.25">
      <c r="A490" s="104"/>
      <c r="B490" s="105"/>
      <c r="C490" s="104"/>
      <c r="D490" s="104"/>
      <c r="E490" s="108"/>
      <c r="F490" s="104"/>
      <c r="G490" s="104"/>
      <c r="H490" s="104"/>
      <c r="I490" s="104"/>
      <c r="J490" s="104"/>
      <c r="K490" s="104"/>
      <c r="L490" s="104"/>
      <c r="M490" s="104"/>
      <c r="N490" s="104"/>
      <c r="O490" s="104"/>
      <c r="P490" s="104"/>
      <c r="Q490" s="104"/>
      <c r="R490" s="104"/>
      <c r="S490" s="104"/>
      <c r="T490" s="104"/>
      <c r="U490" s="104"/>
      <c r="V490" s="104"/>
      <c r="W490" s="104"/>
      <c r="X490" s="104"/>
      <c r="Y490" s="104"/>
    </row>
    <row r="491" spans="1:25" ht="16.5" x14ac:dyDescent="0.25">
      <c r="A491" s="104"/>
      <c r="B491" s="105"/>
      <c r="C491" s="104"/>
      <c r="D491" s="104"/>
      <c r="E491" s="108"/>
      <c r="F491" s="104"/>
      <c r="G491" s="104"/>
      <c r="H491" s="104"/>
      <c r="I491" s="104"/>
      <c r="J491" s="104"/>
      <c r="K491" s="104"/>
      <c r="L491" s="104"/>
      <c r="M491" s="104"/>
      <c r="N491" s="104"/>
      <c r="O491" s="104"/>
      <c r="P491" s="104"/>
      <c r="Q491" s="104"/>
      <c r="R491" s="104"/>
      <c r="S491" s="104"/>
      <c r="T491" s="104"/>
      <c r="U491" s="104"/>
      <c r="V491" s="104"/>
      <c r="W491" s="104"/>
      <c r="X491" s="104"/>
      <c r="Y491" s="104"/>
    </row>
    <row r="492" spans="1:25" ht="16.5" x14ac:dyDescent="0.25">
      <c r="A492" s="104"/>
      <c r="B492" s="105"/>
      <c r="C492" s="104"/>
      <c r="D492" s="104"/>
      <c r="E492" s="108"/>
      <c r="F492" s="104"/>
      <c r="G492" s="104"/>
      <c r="H492" s="104"/>
      <c r="I492" s="104"/>
      <c r="J492" s="104"/>
      <c r="K492" s="104"/>
      <c r="L492" s="104"/>
      <c r="M492" s="104"/>
      <c r="N492" s="104"/>
      <c r="O492" s="104"/>
      <c r="P492" s="104"/>
      <c r="Q492" s="104"/>
      <c r="R492" s="104"/>
      <c r="S492" s="104"/>
      <c r="T492" s="104"/>
      <c r="U492" s="104"/>
      <c r="V492" s="104"/>
      <c r="W492" s="104"/>
      <c r="X492" s="104"/>
      <c r="Y492" s="104"/>
    </row>
    <row r="493" spans="1:25" ht="16.5" x14ac:dyDescent="0.25">
      <c r="A493" s="104"/>
      <c r="B493" s="105"/>
      <c r="C493" s="104"/>
      <c r="D493" s="104"/>
      <c r="E493" s="108"/>
      <c r="F493" s="104"/>
      <c r="G493" s="104"/>
      <c r="H493" s="104"/>
      <c r="I493" s="104"/>
      <c r="J493" s="104"/>
      <c r="K493" s="104"/>
      <c r="L493" s="104"/>
      <c r="M493" s="104"/>
      <c r="N493" s="104"/>
      <c r="O493" s="104"/>
      <c r="P493" s="104"/>
      <c r="Q493" s="104"/>
      <c r="R493" s="104"/>
      <c r="S493" s="104"/>
      <c r="T493" s="104"/>
      <c r="U493" s="104"/>
      <c r="V493" s="104"/>
      <c r="W493" s="104"/>
      <c r="X493" s="104"/>
      <c r="Y493" s="104"/>
    </row>
    <row r="494" spans="1:25" ht="16.5" x14ac:dyDescent="0.25">
      <c r="A494" s="104"/>
      <c r="B494" s="105"/>
      <c r="C494" s="104"/>
      <c r="D494" s="104"/>
      <c r="E494" s="108"/>
      <c r="F494" s="104"/>
      <c r="G494" s="104"/>
      <c r="H494" s="104"/>
      <c r="I494" s="104"/>
      <c r="J494" s="104"/>
      <c r="K494" s="104"/>
      <c r="L494" s="104"/>
      <c r="M494" s="104"/>
      <c r="N494" s="104"/>
      <c r="O494" s="104"/>
      <c r="P494" s="104"/>
      <c r="Q494" s="104"/>
      <c r="R494" s="104"/>
      <c r="S494" s="104"/>
      <c r="T494" s="104"/>
      <c r="U494" s="104"/>
      <c r="V494" s="104"/>
      <c r="W494" s="104"/>
      <c r="X494" s="104"/>
      <c r="Y494" s="104"/>
    </row>
    <row r="495" spans="1:25" ht="16.5" x14ac:dyDescent="0.25">
      <c r="A495" s="104"/>
      <c r="B495" s="105"/>
      <c r="C495" s="104"/>
      <c r="D495" s="104"/>
      <c r="E495" s="108"/>
      <c r="F495" s="104"/>
      <c r="G495" s="104"/>
      <c r="H495" s="104"/>
      <c r="I495" s="104"/>
      <c r="J495" s="104"/>
      <c r="K495" s="104"/>
      <c r="L495" s="104"/>
      <c r="M495" s="104"/>
      <c r="N495" s="104"/>
      <c r="O495" s="104"/>
      <c r="P495" s="104"/>
      <c r="Q495" s="104"/>
      <c r="R495" s="104"/>
      <c r="S495" s="104"/>
      <c r="T495" s="104"/>
      <c r="U495" s="104"/>
      <c r="V495" s="104"/>
      <c r="W495" s="104"/>
      <c r="X495" s="104"/>
      <c r="Y495" s="104"/>
    </row>
    <row r="496" spans="1:25" ht="16.5" x14ac:dyDescent="0.25">
      <c r="A496" s="104"/>
      <c r="B496" s="105"/>
      <c r="C496" s="104"/>
      <c r="D496" s="104"/>
      <c r="E496" s="108"/>
      <c r="F496" s="104"/>
      <c r="G496" s="104"/>
      <c r="H496" s="104"/>
      <c r="I496" s="104"/>
      <c r="J496" s="104"/>
      <c r="K496" s="104"/>
      <c r="L496" s="104"/>
      <c r="M496" s="104"/>
      <c r="N496" s="104"/>
      <c r="O496" s="104"/>
      <c r="P496" s="104"/>
      <c r="Q496" s="104"/>
      <c r="R496" s="104"/>
      <c r="S496" s="104"/>
      <c r="T496" s="104"/>
      <c r="U496" s="104"/>
      <c r="V496" s="104"/>
      <c r="W496" s="104"/>
      <c r="X496" s="104"/>
      <c r="Y496" s="104"/>
    </row>
    <row r="497" spans="1:25" ht="16.5" x14ac:dyDescent="0.25">
      <c r="A497" s="104"/>
      <c r="B497" s="105"/>
      <c r="C497" s="104"/>
      <c r="D497" s="104"/>
      <c r="E497" s="108"/>
      <c r="F497" s="104"/>
      <c r="G497" s="104"/>
      <c r="H497" s="104"/>
      <c r="I497" s="104"/>
      <c r="J497" s="104"/>
      <c r="K497" s="104"/>
      <c r="L497" s="104"/>
      <c r="M497" s="104"/>
      <c r="N497" s="104"/>
      <c r="O497" s="104"/>
      <c r="P497" s="104"/>
      <c r="Q497" s="104"/>
      <c r="R497" s="104"/>
      <c r="S497" s="104"/>
      <c r="T497" s="104"/>
      <c r="U497" s="104"/>
      <c r="V497" s="104"/>
      <c r="W497" s="104"/>
      <c r="X497" s="104"/>
      <c r="Y497" s="104"/>
    </row>
    <row r="498" spans="1:25" ht="16.5" x14ac:dyDescent="0.25">
      <c r="A498" s="104"/>
      <c r="B498" s="105"/>
      <c r="C498" s="104"/>
      <c r="D498" s="104"/>
      <c r="E498" s="108"/>
      <c r="F498" s="104"/>
      <c r="G498" s="104"/>
      <c r="H498" s="104"/>
      <c r="I498" s="104"/>
      <c r="J498" s="104"/>
      <c r="K498" s="104"/>
      <c r="L498" s="104"/>
      <c r="M498" s="104"/>
      <c r="N498" s="104"/>
      <c r="O498" s="104"/>
      <c r="P498" s="104"/>
      <c r="Q498" s="104"/>
      <c r="R498" s="104"/>
      <c r="S498" s="104"/>
      <c r="T498" s="104"/>
      <c r="U498" s="104"/>
      <c r="V498" s="104"/>
      <c r="W498" s="104"/>
      <c r="X498" s="104"/>
      <c r="Y498" s="104"/>
    </row>
    <row r="499" spans="1:25" ht="16.5" x14ac:dyDescent="0.25">
      <c r="A499" s="104"/>
      <c r="B499" s="105"/>
      <c r="C499" s="104"/>
      <c r="D499" s="104"/>
      <c r="E499" s="108"/>
      <c r="F499" s="104"/>
      <c r="G499" s="104"/>
      <c r="H499" s="104"/>
      <c r="I499" s="104"/>
      <c r="J499" s="104"/>
      <c r="K499" s="104"/>
      <c r="L499" s="104"/>
      <c r="M499" s="104"/>
      <c r="N499" s="104"/>
      <c r="O499" s="104"/>
      <c r="P499" s="104"/>
      <c r="Q499" s="104"/>
      <c r="R499" s="104"/>
      <c r="S499" s="104"/>
      <c r="T499" s="104"/>
      <c r="U499" s="104"/>
      <c r="V499" s="104"/>
      <c r="W499" s="104"/>
      <c r="X499" s="104"/>
      <c r="Y499" s="104"/>
    </row>
    <row r="500" spans="1:25" ht="16.5" x14ac:dyDescent="0.25">
      <c r="A500" s="104"/>
      <c r="B500" s="105"/>
      <c r="C500" s="104"/>
      <c r="D500" s="104"/>
      <c r="E500" s="108"/>
      <c r="F500" s="104"/>
      <c r="G500" s="104"/>
      <c r="H500" s="104"/>
      <c r="I500" s="104"/>
      <c r="J500" s="104"/>
      <c r="K500" s="104"/>
      <c r="L500" s="104"/>
      <c r="M500" s="104"/>
      <c r="N500" s="104"/>
      <c r="O500" s="104"/>
      <c r="P500" s="104"/>
      <c r="Q500" s="104"/>
      <c r="R500" s="104"/>
      <c r="S500" s="104"/>
      <c r="T500" s="104"/>
      <c r="U500" s="104"/>
      <c r="V500" s="104"/>
      <c r="W500" s="104"/>
      <c r="X500" s="104"/>
      <c r="Y500" s="104"/>
    </row>
    <row r="501" spans="1:25" ht="16.5" x14ac:dyDescent="0.25">
      <c r="A501" s="104"/>
      <c r="B501" s="105"/>
      <c r="C501" s="104"/>
      <c r="D501" s="104"/>
      <c r="E501" s="108"/>
      <c r="F501" s="104"/>
      <c r="G501" s="104"/>
      <c r="H501" s="104"/>
      <c r="I501" s="104"/>
      <c r="J501" s="104"/>
      <c r="K501" s="104"/>
      <c r="L501" s="104"/>
      <c r="M501" s="104"/>
      <c r="N501" s="104"/>
      <c r="O501" s="104"/>
      <c r="P501" s="104"/>
      <c r="Q501" s="104"/>
      <c r="R501" s="104"/>
      <c r="S501" s="104"/>
      <c r="T501" s="104"/>
      <c r="U501" s="104"/>
      <c r="V501" s="104"/>
      <c r="W501" s="104"/>
      <c r="X501" s="104"/>
      <c r="Y501" s="104"/>
    </row>
    <row r="502" spans="1:25" ht="16.5" x14ac:dyDescent="0.25">
      <c r="A502" s="104"/>
      <c r="B502" s="105"/>
      <c r="C502" s="104"/>
      <c r="D502" s="104"/>
      <c r="E502" s="108"/>
      <c r="F502" s="104"/>
      <c r="G502" s="104"/>
      <c r="H502" s="104"/>
      <c r="I502" s="104"/>
      <c r="J502" s="104"/>
      <c r="K502" s="104"/>
      <c r="L502" s="104"/>
      <c r="M502" s="104"/>
      <c r="N502" s="104"/>
      <c r="O502" s="104"/>
      <c r="P502" s="104"/>
      <c r="Q502" s="104"/>
      <c r="R502" s="104"/>
      <c r="S502" s="104"/>
      <c r="T502" s="104"/>
      <c r="U502" s="104"/>
      <c r="V502" s="104"/>
      <c r="W502" s="104"/>
      <c r="X502" s="104"/>
      <c r="Y502" s="104"/>
    </row>
    <row r="503" spans="1:25" ht="16.5" x14ac:dyDescent="0.25">
      <c r="A503" s="104"/>
      <c r="B503" s="105"/>
      <c r="C503" s="104"/>
      <c r="D503" s="104"/>
      <c r="E503" s="108"/>
      <c r="F503" s="104"/>
      <c r="G503" s="104"/>
      <c r="H503" s="104"/>
      <c r="I503" s="104"/>
      <c r="J503" s="104"/>
      <c r="K503" s="104"/>
      <c r="L503" s="104"/>
      <c r="M503" s="104"/>
      <c r="N503" s="104"/>
      <c r="O503" s="104"/>
      <c r="P503" s="104"/>
      <c r="Q503" s="104"/>
      <c r="R503" s="104"/>
      <c r="S503" s="104"/>
      <c r="T503" s="104"/>
      <c r="U503" s="104"/>
      <c r="V503" s="104"/>
      <c r="W503" s="104"/>
      <c r="X503" s="104"/>
      <c r="Y503" s="104"/>
    </row>
    <row r="504" spans="1:25" ht="16.5" x14ac:dyDescent="0.25">
      <c r="A504" s="104"/>
      <c r="B504" s="105"/>
      <c r="C504" s="104"/>
      <c r="D504" s="104"/>
      <c r="E504" s="108"/>
      <c r="F504" s="104"/>
      <c r="G504" s="104"/>
      <c r="H504" s="104"/>
      <c r="I504" s="104"/>
      <c r="J504" s="104"/>
      <c r="K504" s="104"/>
      <c r="L504" s="104"/>
      <c r="M504" s="104"/>
      <c r="N504" s="104"/>
      <c r="O504" s="104"/>
      <c r="P504" s="104"/>
      <c r="Q504" s="104"/>
      <c r="R504" s="104"/>
      <c r="S504" s="104"/>
      <c r="T504" s="104"/>
      <c r="U504" s="104"/>
      <c r="V504" s="104"/>
      <c r="W504" s="104"/>
      <c r="X504" s="104"/>
      <c r="Y504" s="104"/>
    </row>
    <row r="505" spans="1:25" ht="16.5" x14ac:dyDescent="0.25">
      <c r="A505" s="104"/>
      <c r="B505" s="105"/>
      <c r="C505" s="104"/>
      <c r="D505" s="104"/>
      <c r="E505" s="108"/>
      <c r="F505" s="104"/>
      <c r="G505" s="104"/>
      <c r="H505" s="104"/>
      <c r="I505" s="104"/>
      <c r="J505" s="104"/>
      <c r="K505" s="104"/>
      <c r="L505" s="104"/>
      <c r="M505" s="104"/>
      <c r="N505" s="104"/>
      <c r="O505" s="104"/>
      <c r="P505" s="104"/>
      <c r="Q505" s="104"/>
      <c r="R505" s="104"/>
      <c r="S505" s="104"/>
      <c r="T505" s="104"/>
      <c r="U505" s="104"/>
      <c r="V505" s="104"/>
      <c r="W505" s="104"/>
      <c r="X505" s="104"/>
      <c r="Y505" s="104"/>
    </row>
    <row r="506" spans="1:25" ht="16.5" x14ac:dyDescent="0.25">
      <c r="A506" s="104"/>
      <c r="B506" s="105"/>
      <c r="C506" s="104"/>
      <c r="D506" s="104"/>
      <c r="E506" s="108"/>
      <c r="F506" s="104"/>
      <c r="G506" s="104"/>
      <c r="H506" s="104"/>
      <c r="I506" s="104"/>
      <c r="J506" s="104"/>
      <c r="K506" s="104"/>
      <c r="L506" s="104"/>
      <c r="M506" s="104"/>
      <c r="N506" s="104"/>
      <c r="O506" s="104"/>
      <c r="P506" s="104"/>
      <c r="Q506" s="104"/>
      <c r="R506" s="104"/>
      <c r="S506" s="104"/>
      <c r="T506" s="104"/>
      <c r="U506" s="104"/>
      <c r="V506" s="104"/>
      <c r="W506" s="104"/>
      <c r="X506" s="104"/>
      <c r="Y506" s="104"/>
    </row>
    <row r="507" spans="1:25" ht="16.5" x14ac:dyDescent="0.25">
      <c r="A507" s="104"/>
      <c r="B507" s="105"/>
      <c r="C507" s="104"/>
      <c r="D507" s="104"/>
      <c r="E507" s="108"/>
      <c r="F507" s="104"/>
      <c r="G507" s="104"/>
      <c r="H507" s="104"/>
      <c r="I507" s="104"/>
      <c r="J507" s="104"/>
      <c r="K507" s="104"/>
      <c r="L507" s="104"/>
      <c r="M507" s="104"/>
      <c r="N507" s="104"/>
      <c r="O507" s="104"/>
      <c r="P507" s="104"/>
      <c r="Q507" s="104"/>
      <c r="R507" s="104"/>
      <c r="S507" s="104"/>
      <c r="T507" s="104"/>
      <c r="U507" s="104"/>
      <c r="V507" s="104"/>
      <c r="W507" s="104"/>
      <c r="X507" s="104"/>
      <c r="Y507" s="104"/>
    </row>
    <row r="508" spans="1:25" ht="16.5" x14ac:dyDescent="0.25">
      <c r="A508" s="104"/>
      <c r="B508" s="105"/>
      <c r="C508" s="104"/>
      <c r="D508" s="104"/>
      <c r="E508" s="108"/>
      <c r="F508" s="104"/>
      <c r="G508" s="104"/>
      <c r="H508" s="104"/>
      <c r="I508" s="104"/>
      <c r="J508" s="104"/>
      <c r="K508" s="104"/>
      <c r="L508" s="104"/>
      <c r="M508" s="104"/>
      <c r="N508" s="104"/>
      <c r="O508" s="104"/>
      <c r="P508" s="104"/>
      <c r="Q508" s="104"/>
      <c r="R508" s="104"/>
      <c r="S508" s="104"/>
      <c r="T508" s="104"/>
      <c r="U508" s="104"/>
      <c r="V508" s="104"/>
      <c r="W508" s="104"/>
      <c r="X508" s="104"/>
      <c r="Y508" s="104"/>
    </row>
    <row r="509" spans="1:25" ht="16.5" x14ac:dyDescent="0.25">
      <c r="A509" s="104"/>
      <c r="B509" s="105"/>
      <c r="C509" s="104"/>
      <c r="D509" s="104"/>
      <c r="E509" s="108"/>
      <c r="F509" s="104"/>
      <c r="G509" s="104"/>
      <c r="H509" s="104"/>
      <c r="I509" s="104"/>
      <c r="J509" s="104"/>
      <c r="K509" s="104"/>
      <c r="L509" s="104"/>
      <c r="M509" s="104"/>
      <c r="N509" s="104"/>
      <c r="O509" s="104"/>
      <c r="P509" s="104"/>
      <c r="Q509" s="104"/>
      <c r="R509" s="104"/>
      <c r="S509" s="104"/>
      <c r="T509" s="104"/>
      <c r="U509" s="104"/>
      <c r="V509" s="104"/>
      <c r="W509" s="104"/>
      <c r="X509" s="104"/>
      <c r="Y509" s="104"/>
    </row>
    <row r="510" spans="1:25" ht="16.5" x14ac:dyDescent="0.25">
      <c r="A510" s="104"/>
      <c r="B510" s="105"/>
      <c r="C510" s="104"/>
      <c r="D510" s="104"/>
      <c r="E510" s="108"/>
      <c r="F510" s="104"/>
      <c r="G510" s="104"/>
      <c r="H510" s="104"/>
      <c r="I510" s="104"/>
      <c r="J510" s="104"/>
      <c r="K510" s="104"/>
      <c r="L510" s="104"/>
      <c r="M510" s="104"/>
      <c r="N510" s="104"/>
      <c r="O510" s="104"/>
      <c r="P510" s="104"/>
      <c r="Q510" s="104"/>
      <c r="R510" s="104"/>
      <c r="S510" s="104"/>
      <c r="T510" s="104"/>
      <c r="U510" s="104"/>
      <c r="V510" s="104"/>
      <c r="W510" s="104"/>
      <c r="X510" s="104"/>
      <c r="Y510" s="104"/>
    </row>
    <row r="511" spans="1:25" ht="16.5" x14ac:dyDescent="0.25">
      <c r="A511" s="104"/>
      <c r="B511" s="105"/>
      <c r="C511" s="104"/>
      <c r="D511" s="104"/>
      <c r="E511" s="108"/>
      <c r="F511" s="104"/>
      <c r="G511" s="104"/>
      <c r="H511" s="104"/>
      <c r="I511" s="104"/>
      <c r="J511" s="104"/>
      <c r="K511" s="104"/>
      <c r="L511" s="104"/>
      <c r="M511" s="104"/>
      <c r="N511" s="104"/>
      <c r="O511" s="104"/>
      <c r="P511" s="104"/>
      <c r="Q511" s="104"/>
      <c r="R511" s="104"/>
      <c r="S511" s="104"/>
      <c r="T511" s="104"/>
      <c r="U511" s="104"/>
      <c r="V511" s="104"/>
      <c r="W511" s="104"/>
      <c r="X511" s="104"/>
      <c r="Y511" s="104"/>
    </row>
    <row r="512" spans="1:25" ht="16.5" x14ac:dyDescent="0.25">
      <c r="A512" s="104"/>
      <c r="B512" s="105"/>
      <c r="C512" s="104"/>
      <c r="D512" s="104"/>
      <c r="E512" s="108"/>
      <c r="F512" s="104"/>
      <c r="G512" s="104"/>
      <c r="H512" s="104"/>
      <c r="I512" s="104"/>
      <c r="J512" s="104"/>
      <c r="K512" s="104"/>
      <c r="L512" s="104"/>
      <c r="M512" s="104"/>
      <c r="N512" s="104"/>
      <c r="O512" s="104"/>
      <c r="P512" s="104"/>
      <c r="Q512" s="104"/>
      <c r="R512" s="104"/>
      <c r="S512" s="104"/>
      <c r="T512" s="104"/>
      <c r="U512" s="104"/>
      <c r="V512" s="104"/>
      <c r="W512" s="104"/>
      <c r="X512" s="104"/>
      <c r="Y512" s="104"/>
    </row>
    <row r="513" spans="1:25" ht="16.5" x14ac:dyDescent="0.25">
      <c r="A513" s="104"/>
      <c r="B513" s="105"/>
      <c r="C513" s="104"/>
      <c r="D513" s="104"/>
      <c r="E513" s="108"/>
      <c r="F513" s="104"/>
      <c r="G513" s="104"/>
      <c r="H513" s="104"/>
      <c r="I513" s="104"/>
      <c r="J513" s="104"/>
      <c r="K513" s="104"/>
      <c r="L513" s="104"/>
      <c r="M513" s="104"/>
      <c r="N513" s="104"/>
      <c r="O513" s="104"/>
      <c r="P513" s="104"/>
      <c r="Q513" s="104"/>
      <c r="R513" s="104"/>
      <c r="S513" s="104"/>
      <c r="T513" s="104"/>
      <c r="U513" s="104"/>
      <c r="V513" s="104"/>
      <c r="W513" s="104"/>
      <c r="X513" s="104"/>
      <c r="Y513" s="104"/>
    </row>
    <row r="514" spans="1:25" ht="16.5" x14ac:dyDescent="0.25">
      <c r="A514" s="104"/>
      <c r="B514" s="105"/>
      <c r="C514" s="104"/>
      <c r="D514" s="104"/>
      <c r="E514" s="108"/>
      <c r="F514" s="104"/>
      <c r="G514" s="104"/>
      <c r="H514" s="104"/>
      <c r="I514" s="104"/>
      <c r="J514" s="104"/>
      <c r="K514" s="104"/>
      <c r="L514" s="104"/>
      <c r="M514" s="104"/>
      <c r="N514" s="104"/>
      <c r="O514" s="104"/>
      <c r="P514" s="104"/>
      <c r="Q514" s="104"/>
      <c r="R514" s="104"/>
      <c r="S514" s="104"/>
      <c r="T514" s="104"/>
      <c r="U514" s="104"/>
      <c r="V514" s="104"/>
      <c r="W514" s="104"/>
      <c r="X514" s="104"/>
      <c r="Y514" s="104"/>
    </row>
    <row r="515" spans="1:25" ht="16.5" x14ac:dyDescent="0.25">
      <c r="A515" s="104"/>
      <c r="B515" s="105"/>
      <c r="C515" s="104"/>
      <c r="D515" s="104"/>
      <c r="E515" s="108"/>
      <c r="F515" s="104"/>
      <c r="G515" s="104"/>
      <c r="H515" s="104"/>
      <c r="I515" s="104"/>
      <c r="J515" s="104"/>
      <c r="K515" s="104"/>
      <c r="L515" s="104"/>
      <c r="M515" s="104"/>
      <c r="N515" s="104"/>
      <c r="O515" s="104"/>
      <c r="P515" s="104"/>
      <c r="Q515" s="104"/>
      <c r="R515" s="104"/>
      <c r="S515" s="104"/>
      <c r="T515" s="104"/>
      <c r="U515" s="104"/>
      <c r="V515" s="104"/>
      <c r="W515" s="104"/>
      <c r="X515" s="104"/>
      <c r="Y515" s="104"/>
    </row>
    <row r="516" spans="1:25" ht="16.5" x14ac:dyDescent="0.25">
      <c r="A516" s="104"/>
      <c r="B516" s="105"/>
      <c r="C516" s="104"/>
      <c r="D516" s="104"/>
      <c r="E516" s="108"/>
      <c r="F516" s="104"/>
      <c r="G516" s="104"/>
      <c r="H516" s="104"/>
      <c r="I516" s="104"/>
      <c r="J516" s="104"/>
      <c r="K516" s="104"/>
      <c r="L516" s="104"/>
      <c r="M516" s="104"/>
      <c r="N516" s="104"/>
      <c r="O516" s="104"/>
      <c r="P516" s="104"/>
      <c r="Q516" s="104"/>
      <c r="R516" s="104"/>
      <c r="S516" s="104"/>
      <c r="T516" s="104"/>
      <c r="U516" s="104"/>
      <c r="V516" s="104"/>
      <c r="W516" s="104"/>
      <c r="X516" s="104"/>
      <c r="Y516" s="104"/>
    </row>
    <row r="517" spans="1:25" ht="16.5" x14ac:dyDescent="0.25">
      <c r="A517" s="104"/>
      <c r="B517" s="105"/>
      <c r="C517" s="104"/>
      <c r="D517" s="104"/>
      <c r="E517" s="108"/>
      <c r="F517" s="104"/>
      <c r="G517" s="104"/>
      <c r="H517" s="104"/>
      <c r="I517" s="104"/>
      <c r="J517" s="104"/>
      <c r="K517" s="104"/>
      <c r="L517" s="104"/>
      <c r="M517" s="104"/>
      <c r="N517" s="104"/>
      <c r="O517" s="104"/>
      <c r="P517" s="104"/>
      <c r="Q517" s="104"/>
      <c r="R517" s="104"/>
      <c r="S517" s="104"/>
      <c r="T517" s="104"/>
      <c r="U517" s="104"/>
      <c r="V517" s="104"/>
      <c r="W517" s="104"/>
      <c r="X517" s="104"/>
      <c r="Y517" s="104"/>
    </row>
    <row r="518" spans="1:25" ht="16.5" x14ac:dyDescent="0.25">
      <c r="A518" s="104"/>
      <c r="B518" s="105"/>
      <c r="C518" s="104"/>
      <c r="D518" s="104"/>
      <c r="E518" s="108"/>
      <c r="F518" s="104"/>
      <c r="G518" s="104"/>
      <c r="H518" s="104"/>
      <c r="I518" s="104"/>
      <c r="J518" s="104"/>
      <c r="K518" s="104"/>
      <c r="L518" s="104"/>
      <c r="M518" s="104"/>
      <c r="N518" s="104"/>
      <c r="O518" s="104"/>
      <c r="P518" s="104"/>
      <c r="Q518" s="104"/>
      <c r="R518" s="104"/>
      <c r="S518" s="104"/>
      <c r="T518" s="104"/>
      <c r="U518" s="104"/>
      <c r="V518" s="104"/>
      <c r="W518" s="104"/>
      <c r="X518" s="104"/>
      <c r="Y518" s="104"/>
    </row>
    <row r="519" spans="1:25" ht="16.5" x14ac:dyDescent="0.25">
      <c r="A519" s="104"/>
      <c r="B519" s="105"/>
      <c r="C519" s="104"/>
      <c r="D519" s="104"/>
      <c r="E519" s="108"/>
      <c r="F519" s="104"/>
      <c r="G519" s="104"/>
      <c r="H519" s="104"/>
      <c r="I519" s="104"/>
      <c r="J519" s="104"/>
      <c r="K519" s="104"/>
      <c r="L519" s="104"/>
      <c r="M519" s="104"/>
      <c r="N519" s="104"/>
      <c r="O519" s="104"/>
      <c r="P519" s="104"/>
      <c r="Q519" s="104"/>
      <c r="R519" s="104"/>
      <c r="S519" s="104"/>
      <c r="T519" s="104"/>
      <c r="U519" s="104"/>
      <c r="V519" s="104"/>
      <c r="W519" s="104"/>
      <c r="X519" s="104"/>
      <c r="Y519" s="104"/>
    </row>
    <row r="520" spans="1:25" ht="16.5" x14ac:dyDescent="0.25">
      <c r="A520" s="104"/>
      <c r="B520" s="105"/>
      <c r="C520" s="104"/>
      <c r="D520" s="104"/>
      <c r="E520" s="108"/>
      <c r="F520" s="104"/>
      <c r="G520" s="104"/>
      <c r="H520" s="104"/>
      <c r="I520" s="104"/>
      <c r="J520" s="104"/>
      <c r="K520" s="104"/>
      <c r="L520" s="104"/>
      <c r="M520" s="104"/>
      <c r="N520" s="104"/>
      <c r="O520" s="104"/>
      <c r="P520" s="104"/>
      <c r="Q520" s="104"/>
      <c r="R520" s="104"/>
      <c r="S520" s="104"/>
      <c r="T520" s="104"/>
      <c r="U520" s="104"/>
      <c r="V520" s="104"/>
      <c r="W520" s="104"/>
      <c r="X520" s="104"/>
      <c r="Y520" s="104"/>
    </row>
    <row r="521" spans="1:25" ht="16.5" x14ac:dyDescent="0.25">
      <c r="A521" s="104"/>
      <c r="B521" s="105"/>
      <c r="C521" s="104"/>
      <c r="D521" s="104"/>
      <c r="E521" s="108"/>
      <c r="F521" s="104"/>
      <c r="G521" s="104"/>
      <c r="H521" s="104"/>
      <c r="I521" s="104"/>
      <c r="J521" s="104"/>
      <c r="K521" s="104"/>
      <c r="L521" s="104"/>
      <c r="M521" s="104"/>
      <c r="N521" s="104"/>
      <c r="O521" s="104"/>
      <c r="P521" s="104"/>
      <c r="Q521" s="104"/>
      <c r="R521" s="104"/>
      <c r="S521" s="104"/>
      <c r="T521" s="104"/>
      <c r="U521" s="104"/>
      <c r="V521" s="104"/>
      <c r="W521" s="104"/>
      <c r="X521" s="104"/>
      <c r="Y521" s="104"/>
    </row>
    <row r="522" spans="1:25" ht="16.5" x14ac:dyDescent="0.25">
      <c r="A522" s="104"/>
      <c r="B522" s="105"/>
      <c r="C522" s="104"/>
      <c r="D522" s="104"/>
      <c r="E522" s="108"/>
      <c r="F522" s="104"/>
      <c r="G522" s="104"/>
      <c r="H522" s="104"/>
      <c r="I522" s="104"/>
      <c r="J522" s="104"/>
      <c r="K522" s="104"/>
      <c r="L522" s="104"/>
      <c r="M522" s="104"/>
      <c r="N522" s="104"/>
      <c r="O522" s="104"/>
      <c r="P522" s="104"/>
      <c r="Q522" s="104"/>
      <c r="R522" s="104"/>
      <c r="S522" s="104"/>
      <c r="T522" s="104"/>
      <c r="U522" s="104"/>
      <c r="V522" s="104"/>
      <c r="W522" s="104"/>
      <c r="X522" s="104"/>
      <c r="Y522" s="104"/>
    </row>
    <row r="523" spans="1:25" ht="16.5" x14ac:dyDescent="0.25">
      <c r="A523" s="104"/>
      <c r="B523" s="105"/>
      <c r="C523" s="104"/>
      <c r="D523" s="104"/>
      <c r="E523" s="108"/>
      <c r="F523" s="104"/>
      <c r="G523" s="104"/>
      <c r="H523" s="104"/>
      <c r="I523" s="104"/>
      <c r="J523" s="104"/>
      <c r="K523" s="104"/>
      <c r="L523" s="104"/>
      <c r="M523" s="104"/>
      <c r="N523" s="104"/>
      <c r="O523" s="104"/>
      <c r="P523" s="104"/>
      <c r="Q523" s="104"/>
      <c r="R523" s="104"/>
      <c r="S523" s="104"/>
      <c r="T523" s="104"/>
      <c r="U523" s="104"/>
      <c r="V523" s="104"/>
      <c r="W523" s="104"/>
      <c r="X523" s="104"/>
      <c r="Y523" s="104"/>
    </row>
    <row r="524" spans="1:25" ht="16.5" x14ac:dyDescent="0.25">
      <c r="A524" s="104"/>
      <c r="B524" s="105"/>
      <c r="C524" s="104"/>
      <c r="D524" s="104"/>
      <c r="E524" s="108"/>
      <c r="F524" s="104"/>
      <c r="G524" s="104"/>
      <c r="H524" s="104"/>
      <c r="I524" s="104"/>
      <c r="J524" s="104"/>
      <c r="K524" s="104"/>
      <c r="L524" s="104"/>
      <c r="M524" s="104"/>
      <c r="N524" s="104"/>
      <c r="O524" s="104"/>
      <c r="P524" s="104"/>
      <c r="Q524" s="104"/>
      <c r="R524" s="104"/>
      <c r="S524" s="104"/>
      <c r="T524" s="104"/>
      <c r="U524" s="104"/>
      <c r="V524" s="104"/>
      <c r="W524" s="104"/>
      <c r="X524" s="104"/>
      <c r="Y524" s="104"/>
    </row>
    <row r="525" spans="1:25" ht="16.5" x14ac:dyDescent="0.25">
      <c r="A525" s="104"/>
      <c r="B525" s="105"/>
      <c r="C525" s="104"/>
      <c r="D525" s="104"/>
      <c r="E525" s="108"/>
      <c r="F525" s="104"/>
      <c r="G525" s="104"/>
      <c r="H525" s="104"/>
      <c r="I525" s="104"/>
      <c r="J525" s="104"/>
      <c r="K525" s="104"/>
      <c r="L525" s="104"/>
      <c r="M525" s="104"/>
      <c r="N525" s="104"/>
      <c r="O525" s="104"/>
      <c r="P525" s="104"/>
      <c r="Q525" s="104"/>
      <c r="R525" s="104"/>
      <c r="S525" s="104"/>
      <c r="T525" s="104"/>
      <c r="U525" s="104"/>
      <c r="V525" s="104"/>
      <c r="W525" s="104"/>
      <c r="X525" s="104"/>
      <c r="Y525" s="104"/>
    </row>
    <row r="526" spans="1:25" ht="16.5" x14ac:dyDescent="0.25">
      <c r="A526" s="104"/>
      <c r="B526" s="105"/>
      <c r="C526" s="104"/>
      <c r="D526" s="104"/>
      <c r="E526" s="108"/>
      <c r="F526" s="104"/>
      <c r="G526" s="104"/>
      <c r="H526" s="104"/>
      <c r="I526" s="104"/>
      <c r="J526" s="104"/>
      <c r="K526" s="104"/>
      <c r="L526" s="104"/>
      <c r="M526" s="104"/>
      <c r="N526" s="104"/>
      <c r="O526" s="104"/>
      <c r="P526" s="104"/>
      <c r="Q526" s="104"/>
      <c r="R526" s="104"/>
      <c r="S526" s="104"/>
      <c r="T526" s="104"/>
      <c r="U526" s="104"/>
      <c r="V526" s="104"/>
      <c r="W526" s="104"/>
      <c r="X526" s="104"/>
      <c r="Y526" s="104"/>
    </row>
    <row r="527" spans="1:25" ht="16.5" x14ac:dyDescent="0.25">
      <c r="A527" s="104"/>
      <c r="B527" s="105"/>
      <c r="C527" s="104"/>
      <c r="D527" s="104"/>
      <c r="E527" s="108"/>
      <c r="F527" s="104"/>
      <c r="G527" s="104"/>
      <c r="H527" s="104"/>
      <c r="I527" s="104"/>
      <c r="J527" s="104"/>
      <c r="K527" s="104"/>
      <c r="L527" s="104"/>
      <c r="M527" s="104"/>
      <c r="N527" s="104"/>
      <c r="O527" s="104"/>
      <c r="P527" s="104"/>
      <c r="Q527" s="104"/>
      <c r="R527" s="104"/>
      <c r="S527" s="104"/>
      <c r="T527" s="104"/>
      <c r="U527" s="104"/>
      <c r="V527" s="104"/>
      <c r="W527" s="104"/>
      <c r="X527" s="104"/>
      <c r="Y527" s="104"/>
    </row>
    <row r="528" spans="1:25" ht="16.5" x14ac:dyDescent="0.25">
      <c r="A528" s="104"/>
      <c r="B528" s="105"/>
      <c r="C528" s="104"/>
      <c r="D528" s="104"/>
      <c r="E528" s="108"/>
      <c r="F528" s="104"/>
      <c r="G528" s="104"/>
      <c r="H528" s="104"/>
      <c r="I528" s="104"/>
      <c r="J528" s="104"/>
      <c r="K528" s="104"/>
      <c r="L528" s="104"/>
      <c r="M528" s="104"/>
      <c r="N528" s="104"/>
      <c r="O528" s="104"/>
      <c r="P528" s="104"/>
      <c r="Q528" s="104"/>
      <c r="R528" s="104"/>
      <c r="S528" s="104"/>
      <c r="T528" s="104"/>
      <c r="U528" s="104"/>
      <c r="V528" s="104"/>
      <c r="W528" s="104"/>
      <c r="X528" s="104"/>
      <c r="Y528" s="104"/>
    </row>
    <row r="529" spans="1:25" ht="16.5" x14ac:dyDescent="0.25">
      <c r="A529" s="104"/>
      <c r="B529" s="105"/>
      <c r="C529" s="104"/>
      <c r="D529" s="104"/>
      <c r="E529" s="108"/>
      <c r="F529" s="104"/>
      <c r="G529" s="104"/>
      <c r="H529" s="104"/>
      <c r="I529" s="104"/>
      <c r="J529" s="104"/>
      <c r="K529" s="104"/>
      <c r="L529" s="104"/>
      <c r="M529" s="104"/>
      <c r="N529" s="104"/>
      <c r="O529" s="104"/>
      <c r="P529" s="104"/>
      <c r="Q529" s="104"/>
      <c r="R529" s="104"/>
      <c r="S529" s="104"/>
      <c r="T529" s="104"/>
      <c r="U529" s="104"/>
      <c r="V529" s="104"/>
      <c r="W529" s="104"/>
      <c r="X529" s="104"/>
      <c r="Y529" s="104"/>
    </row>
    <row r="530" spans="1:25" ht="16.5" x14ac:dyDescent="0.25">
      <c r="A530" s="104"/>
      <c r="B530" s="105"/>
      <c r="C530" s="104"/>
      <c r="D530" s="104"/>
      <c r="E530" s="108"/>
      <c r="F530" s="104"/>
      <c r="G530" s="104"/>
      <c r="H530" s="104"/>
      <c r="I530" s="104"/>
      <c r="J530" s="104"/>
      <c r="K530" s="104"/>
      <c r="L530" s="104"/>
      <c r="M530" s="104"/>
      <c r="N530" s="104"/>
      <c r="O530" s="104"/>
      <c r="P530" s="104"/>
      <c r="Q530" s="104"/>
      <c r="R530" s="104"/>
      <c r="S530" s="104"/>
      <c r="T530" s="104"/>
      <c r="U530" s="104"/>
      <c r="V530" s="104"/>
      <c r="W530" s="104"/>
      <c r="X530" s="104"/>
      <c r="Y530" s="104"/>
    </row>
    <row r="531" spans="1:25" ht="16.5" x14ac:dyDescent="0.25">
      <c r="A531" s="104"/>
      <c r="B531" s="105"/>
      <c r="C531" s="104"/>
      <c r="D531" s="104"/>
      <c r="E531" s="108"/>
      <c r="F531" s="104"/>
      <c r="G531" s="104"/>
      <c r="H531" s="104"/>
      <c r="I531" s="104"/>
      <c r="J531" s="104"/>
      <c r="K531" s="104"/>
      <c r="L531" s="104"/>
      <c r="M531" s="104"/>
      <c r="N531" s="104"/>
      <c r="O531" s="104"/>
      <c r="P531" s="104"/>
      <c r="Q531" s="104"/>
      <c r="R531" s="104"/>
      <c r="S531" s="104"/>
      <c r="T531" s="104"/>
      <c r="U531" s="104"/>
      <c r="V531" s="104"/>
      <c r="W531" s="104"/>
      <c r="X531" s="104"/>
      <c r="Y531" s="104"/>
    </row>
    <row r="532" spans="1:25" ht="16.5" x14ac:dyDescent="0.25">
      <c r="A532" s="104"/>
      <c r="B532" s="105"/>
      <c r="C532" s="104"/>
      <c r="D532" s="104"/>
      <c r="E532" s="108"/>
      <c r="F532" s="104"/>
      <c r="G532" s="104"/>
      <c r="H532" s="104"/>
      <c r="I532" s="104"/>
      <c r="J532" s="104"/>
      <c r="K532" s="104"/>
      <c r="L532" s="104"/>
      <c r="M532" s="104"/>
      <c r="N532" s="104"/>
      <c r="O532" s="104"/>
      <c r="P532" s="104"/>
      <c r="Q532" s="104"/>
      <c r="R532" s="104"/>
      <c r="S532" s="104"/>
      <c r="T532" s="104"/>
      <c r="U532" s="104"/>
      <c r="V532" s="104"/>
      <c r="W532" s="104"/>
      <c r="X532" s="104"/>
      <c r="Y532" s="104"/>
    </row>
    <row r="533" spans="1:25" ht="16.5" x14ac:dyDescent="0.25">
      <c r="A533" s="104"/>
      <c r="B533" s="105"/>
      <c r="C533" s="104"/>
      <c r="D533" s="104"/>
      <c r="E533" s="108"/>
      <c r="F533" s="104"/>
      <c r="G533" s="104"/>
      <c r="H533" s="104"/>
      <c r="I533" s="104"/>
      <c r="J533" s="104"/>
      <c r="K533" s="104"/>
      <c r="L533" s="104"/>
      <c r="M533" s="104"/>
      <c r="N533" s="104"/>
      <c r="O533" s="104"/>
      <c r="P533" s="104"/>
      <c r="Q533" s="104"/>
      <c r="R533" s="104"/>
      <c r="S533" s="104"/>
      <c r="T533" s="104"/>
      <c r="U533" s="104"/>
      <c r="V533" s="104"/>
      <c r="W533" s="104"/>
      <c r="X533" s="104"/>
      <c r="Y533" s="104"/>
    </row>
    <row r="534" spans="1:25" ht="16.5" x14ac:dyDescent="0.25">
      <c r="A534" s="104"/>
      <c r="B534" s="105"/>
      <c r="C534" s="104"/>
      <c r="D534" s="104"/>
      <c r="E534" s="108"/>
      <c r="F534" s="104"/>
      <c r="G534" s="104"/>
      <c r="H534" s="104"/>
      <c r="I534" s="104"/>
      <c r="J534" s="104"/>
      <c r="K534" s="104"/>
      <c r="L534" s="104"/>
      <c r="M534" s="104"/>
      <c r="N534" s="104"/>
      <c r="O534" s="104"/>
      <c r="P534" s="104"/>
      <c r="Q534" s="104"/>
      <c r="R534" s="104"/>
      <c r="S534" s="104"/>
      <c r="T534" s="104"/>
      <c r="U534" s="104"/>
      <c r="V534" s="104"/>
      <c r="W534" s="104"/>
      <c r="X534" s="104"/>
      <c r="Y534" s="104"/>
    </row>
    <row r="535" spans="1:25" ht="16.5" x14ac:dyDescent="0.25">
      <c r="A535" s="104"/>
      <c r="B535" s="105"/>
      <c r="C535" s="104"/>
      <c r="D535" s="104"/>
      <c r="E535" s="108"/>
      <c r="F535" s="104"/>
      <c r="G535" s="104"/>
      <c r="H535" s="104"/>
      <c r="I535" s="104"/>
      <c r="J535" s="104"/>
      <c r="K535" s="104"/>
      <c r="L535" s="104"/>
      <c r="M535" s="104"/>
      <c r="N535" s="104"/>
      <c r="O535" s="104"/>
      <c r="P535" s="104"/>
      <c r="Q535" s="104"/>
      <c r="R535" s="104"/>
      <c r="S535" s="104"/>
      <c r="T535" s="104"/>
      <c r="U535" s="104"/>
      <c r="V535" s="104"/>
      <c r="W535" s="104"/>
      <c r="X535" s="104"/>
      <c r="Y535" s="104"/>
    </row>
    <row r="536" spans="1:25" ht="16.5" x14ac:dyDescent="0.25">
      <c r="A536" s="104"/>
      <c r="B536" s="105"/>
      <c r="C536" s="104"/>
      <c r="D536" s="104"/>
      <c r="E536" s="108"/>
      <c r="F536" s="104"/>
      <c r="G536" s="104"/>
      <c r="H536" s="104"/>
      <c r="I536" s="104"/>
      <c r="J536" s="104"/>
      <c r="K536" s="104"/>
      <c r="L536" s="104"/>
      <c r="M536" s="104"/>
      <c r="N536" s="104"/>
      <c r="O536" s="104"/>
      <c r="P536" s="104"/>
      <c r="Q536" s="104"/>
      <c r="R536" s="104"/>
      <c r="S536" s="104"/>
      <c r="T536" s="104"/>
      <c r="U536" s="104"/>
      <c r="V536" s="104"/>
      <c r="W536" s="104"/>
      <c r="X536" s="104"/>
      <c r="Y536" s="104"/>
    </row>
    <row r="537" spans="1:25" ht="16.5" x14ac:dyDescent="0.25">
      <c r="A537" s="104"/>
      <c r="B537" s="105"/>
      <c r="C537" s="104"/>
      <c r="D537" s="104"/>
      <c r="E537" s="108"/>
      <c r="F537" s="104"/>
      <c r="G537" s="104"/>
      <c r="H537" s="104"/>
      <c r="I537" s="104"/>
      <c r="J537" s="104"/>
      <c r="K537" s="104"/>
      <c r="L537" s="104"/>
      <c r="M537" s="104"/>
      <c r="N537" s="104"/>
      <c r="O537" s="104"/>
      <c r="P537" s="104"/>
      <c r="Q537" s="104"/>
      <c r="R537" s="104"/>
      <c r="S537" s="104"/>
      <c r="T537" s="104"/>
      <c r="U537" s="104"/>
      <c r="V537" s="104"/>
      <c r="W537" s="104"/>
      <c r="X537" s="104"/>
      <c r="Y537" s="104"/>
    </row>
    <row r="538" spans="1:25" ht="16.5" x14ac:dyDescent="0.25">
      <c r="A538" s="104"/>
      <c r="B538" s="105"/>
      <c r="C538" s="104"/>
      <c r="D538" s="104"/>
      <c r="E538" s="108"/>
      <c r="F538" s="104"/>
      <c r="G538" s="104"/>
      <c r="H538" s="104"/>
      <c r="I538" s="104"/>
      <c r="J538" s="104"/>
      <c r="K538" s="104"/>
      <c r="L538" s="104"/>
      <c r="M538" s="104"/>
      <c r="N538" s="104"/>
      <c r="O538" s="104"/>
      <c r="P538" s="104"/>
      <c r="Q538" s="104"/>
      <c r="R538" s="104"/>
      <c r="S538" s="104"/>
      <c r="T538" s="104"/>
      <c r="U538" s="104"/>
      <c r="V538" s="104"/>
      <c r="W538" s="104"/>
      <c r="X538" s="104"/>
      <c r="Y538" s="104"/>
    </row>
    <row r="539" spans="1:25" ht="16.5" x14ac:dyDescent="0.25">
      <c r="A539" s="104"/>
      <c r="B539" s="105"/>
      <c r="C539" s="104"/>
      <c r="D539" s="104"/>
      <c r="E539" s="108"/>
      <c r="F539" s="104"/>
      <c r="G539" s="104"/>
      <c r="H539" s="104"/>
      <c r="I539" s="104"/>
      <c r="J539" s="104"/>
      <c r="K539" s="104"/>
      <c r="L539" s="104"/>
      <c r="M539" s="104"/>
      <c r="N539" s="104"/>
      <c r="O539" s="104"/>
      <c r="P539" s="104"/>
      <c r="Q539" s="104"/>
      <c r="R539" s="104"/>
      <c r="S539" s="104"/>
      <c r="T539" s="104"/>
      <c r="U539" s="104"/>
      <c r="V539" s="104"/>
      <c r="W539" s="104"/>
      <c r="X539" s="104"/>
      <c r="Y539" s="104"/>
    </row>
    <row r="540" spans="1:25" ht="16.5" x14ac:dyDescent="0.25">
      <c r="A540" s="104"/>
      <c r="B540" s="105"/>
      <c r="C540" s="104"/>
      <c r="D540" s="104"/>
      <c r="E540" s="108"/>
      <c r="F540" s="104"/>
      <c r="G540" s="104"/>
      <c r="H540" s="104"/>
      <c r="I540" s="104"/>
      <c r="J540" s="104"/>
      <c r="K540" s="104"/>
      <c r="L540" s="104"/>
      <c r="M540" s="104"/>
      <c r="N540" s="104"/>
      <c r="O540" s="104"/>
      <c r="P540" s="104"/>
      <c r="Q540" s="104"/>
      <c r="R540" s="104"/>
      <c r="S540" s="104"/>
      <c r="T540" s="104"/>
      <c r="U540" s="104"/>
      <c r="V540" s="104"/>
      <c r="W540" s="104"/>
      <c r="X540" s="104"/>
      <c r="Y540" s="104"/>
    </row>
    <row r="541" spans="1:25" ht="16.5" x14ac:dyDescent="0.25">
      <c r="A541" s="104"/>
      <c r="B541" s="105"/>
      <c r="C541" s="104"/>
      <c r="D541" s="104"/>
      <c r="E541" s="108"/>
      <c r="F541" s="104"/>
      <c r="G541" s="104"/>
      <c r="H541" s="104"/>
      <c r="I541" s="104"/>
      <c r="J541" s="104"/>
      <c r="K541" s="104"/>
      <c r="L541" s="104"/>
      <c r="M541" s="104"/>
      <c r="N541" s="104"/>
      <c r="O541" s="104"/>
      <c r="P541" s="104"/>
      <c r="Q541" s="104"/>
      <c r="R541" s="104"/>
      <c r="S541" s="104"/>
      <c r="T541" s="104"/>
      <c r="U541" s="104"/>
      <c r="V541" s="104"/>
      <c r="W541" s="104"/>
      <c r="X541" s="104"/>
      <c r="Y541" s="104"/>
    </row>
    <row r="542" spans="1:25" ht="16.5" x14ac:dyDescent="0.25">
      <c r="A542" s="104"/>
      <c r="B542" s="105"/>
      <c r="C542" s="104"/>
      <c r="D542" s="104"/>
      <c r="E542" s="108"/>
      <c r="F542" s="104"/>
      <c r="G542" s="104"/>
      <c r="H542" s="104"/>
      <c r="I542" s="104"/>
      <c r="J542" s="104"/>
      <c r="K542" s="104"/>
      <c r="L542" s="104"/>
      <c r="M542" s="104"/>
      <c r="N542" s="104"/>
      <c r="O542" s="104"/>
      <c r="P542" s="104"/>
      <c r="Q542" s="104"/>
      <c r="R542" s="104"/>
      <c r="S542" s="104"/>
      <c r="T542" s="104"/>
      <c r="U542" s="104"/>
      <c r="V542" s="104"/>
      <c r="W542" s="104"/>
      <c r="X542" s="104"/>
      <c r="Y542" s="104"/>
    </row>
    <row r="543" spans="1:25" ht="16.5" x14ac:dyDescent="0.25">
      <c r="A543" s="104"/>
      <c r="B543" s="105"/>
      <c r="C543" s="104"/>
      <c r="D543" s="104"/>
      <c r="E543" s="108"/>
      <c r="F543" s="104"/>
      <c r="G543" s="104"/>
      <c r="H543" s="104"/>
      <c r="I543" s="104"/>
      <c r="J543" s="104"/>
      <c r="K543" s="104"/>
      <c r="L543" s="104"/>
      <c r="M543" s="104"/>
      <c r="N543" s="104"/>
      <c r="O543" s="104"/>
      <c r="P543" s="104"/>
      <c r="Q543" s="104"/>
      <c r="R543" s="104"/>
      <c r="S543" s="104"/>
      <c r="T543" s="104"/>
      <c r="U543" s="104"/>
      <c r="V543" s="104"/>
      <c r="W543" s="104"/>
      <c r="X543" s="104"/>
      <c r="Y543" s="104"/>
    </row>
    <row r="544" spans="1:25" ht="16.5" x14ac:dyDescent="0.25">
      <c r="A544" s="104"/>
      <c r="B544" s="105"/>
      <c r="C544" s="104"/>
      <c r="D544" s="104"/>
      <c r="E544" s="108"/>
      <c r="F544" s="104"/>
      <c r="G544" s="104"/>
      <c r="H544" s="104"/>
      <c r="I544" s="104"/>
      <c r="J544" s="104"/>
      <c r="K544" s="104"/>
      <c r="L544" s="104"/>
      <c r="M544" s="104"/>
      <c r="N544" s="104"/>
      <c r="O544" s="104"/>
      <c r="P544" s="104"/>
      <c r="Q544" s="104"/>
      <c r="R544" s="104"/>
      <c r="S544" s="104"/>
      <c r="T544" s="104"/>
      <c r="U544" s="104"/>
      <c r="V544" s="104"/>
      <c r="W544" s="104"/>
      <c r="X544" s="104"/>
      <c r="Y544" s="104"/>
    </row>
    <row r="545" spans="1:25" ht="16.5" x14ac:dyDescent="0.25">
      <c r="A545" s="104"/>
      <c r="B545" s="105"/>
      <c r="C545" s="104"/>
      <c r="D545" s="104"/>
      <c r="E545" s="108"/>
      <c r="F545" s="104"/>
      <c r="G545" s="104"/>
      <c r="H545" s="104"/>
      <c r="I545" s="104"/>
      <c r="J545" s="104"/>
      <c r="K545" s="104"/>
      <c r="L545" s="104"/>
      <c r="M545" s="104"/>
      <c r="N545" s="104"/>
      <c r="O545" s="104"/>
      <c r="P545" s="104"/>
      <c r="Q545" s="104"/>
      <c r="R545" s="104"/>
      <c r="S545" s="104"/>
      <c r="T545" s="104"/>
      <c r="U545" s="104"/>
      <c r="V545" s="104"/>
      <c r="W545" s="104"/>
      <c r="X545" s="104"/>
      <c r="Y545" s="104"/>
    </row>
    <row r="546" spans="1:25" ht="16.5" x14ac:dyDescent="0.25">
      <c r="A546" s="104"/>
      <c r="B546" s="105"/>
      <c r="C546" s="104"/>
      <c r="D546" s="104"/>
      <c r="E546" s="108"/>
      <c r="F546" s="104"/>
      <c r="G546" s="104"/>
      <c r="H546" s="104"/>
      <c r="I546" s="104"/>
      <c r="J546" s="104"/>
      <c r="K546" s="104"/>
      <c r="L546" s="104"/>
      <c r="M546" s="104"/>
      <c r="N546" s="104"/>
      <c r="O546" s="104"/>
      <c r="P546" s="104"/>
      <c r="Q546" s="104"/>
      <c r="R546" s="104"/>
      <c r="S546" s="104"/>
      <c r="T546" s="104"/>
      <c r="U546" s="104"/>
      <c r="V546" s="104"/>
      <c r="W546" s="104"/>
      <c r="X546" s="104"/>
      <c r="Y546" s="104"/>
    </row>
    <row r="547" spans="1:25" ht="16.5" x14ac:dyDescent="0.25">
      <c r="A547" s="104"/>
      <c r="B547" s="105"/>
      <c r="C547" s="104"/>
      <c r="D547" s="104"/>
      <c r="E547" s="108"/>
      <c r="F547" s="104"/>
      <c r="G547" s="104"/>
      <c r="H547" s="104"/>
      <c r="I547" s="104"/>
      <c r="J547" s="104"/>
      <c r="K547" s="104"/>
      <c r="L547" s="104"/>
      <c r="M547" s="104"/>
      <c r="N547" s="104"/>
      <c r="O547" s="104"/>
      <c r="P547" s="104"/>
      <c r="Q547" s="104"/>
      <c r="R547" s="104"/>
      <c r="S547" s="104"/>
      <c r="T547" s="104"/>
      <c r="U547" s="104"/>
      <c r="V547" s="104"/>
      <c r="W547" s="104"/>
      <c r="X547" s="104"/>
      <c r="Y547" s="104"/>
    </row>
    <row r="548" spans="1:25" ht="16.5" x14ac:dyDescent="0.25">
      <c r="A548" s="104"/>
      <c r="B548" s="105"/>
      <c r="C548" s="104"/>
      <c r="D548" s="104"/>
      <c r="E548" s="108"/>
      <c r="F548" s="104"/>
      <c r="G548" s="104"/>
      <c r="H548" s="104"/>
      <c r="I548" s="104"/>
      <c r="J548" s="104"/>
      <c r="K548" s="104"/>
      <c r="L548" s="104"/>
      <c r="M548" s="104"/>
      <c r="N548" s="104"/>
      <c r="O548" s="104"/>
      <c r="P548" s="104"/>
      <c r="Q548" s="104"/>
      <c r="R548" s="104"/>
      <c r="S548" s="104"/>
      <c r="T548" s="104"/>
      <c r="U548" s="104"/>
      <c r="V548" s="104"/>
      <c r="W548" s="104"/>
      <c r="X548" s="104"/>
      <c r="Y548" s="104"/>
    </row>
    <row r="549" spans="1:25" ht="16.5" x14ac:dyDescent="0.25">
      <c r="A549" s="104"/>
      <c r="B549" s="105"/>
      <c r="C549" s="104"/>
      <c r="D549" s="104"/>
      <c r="E549" s="108"/>
      <c r="F549" s="104"/>
      <c r="G549" s="104"/>
      <c r="H549" s="104"/>
      <c r="I549" s="104"/>
      <c r="J549" s="104"/>
      <c r="K549" s="104"/>
      <c r="L549" s="104"/>
      <c r="M549" s="104"/>
      <c r="N549" s="104"/>
      <c r="O549" s="104"/>
      <c r="P549" s="104"/>
      <c r="Q549" s="104"/>
      <c r="R549" s="104"/>
      <c r="S549" s="104"/>
      <c r="T549" s="104"/>
      <c r="U549" s="104"/>
      <c r="V549" s="104"/>
      <c r="W549" s="104"/>
      <c r="X549" s="104"/>
      <c r="Y549" s="104"/>
    </row>
    <row r="550" spans="1:25" ht="16.5" x14ac:dyDescent="0.25">
      <c r="A550" s="104"/>
      <c r="B550" s="105"/>
      <c r="C550" s="104"/>
      <c r="D550" s="104"/>
      <c r="E550" s="108"/>
      <c r="F550" s="104"/>
      <c r="G550" s="104"/>
      <c r="H550" s="104"/>
      <c r="I550" s="104"/>
      <c r="J550" s="104"/>
      <c r="K550" s="104"/>
      <c r="L550" s="104"/>
      <c r="M550" s="104"/>
      <c r="N550" s="104"/>
      <c r="O550" s="104"/>
      <c r="P550" s="104"/>
      <c r="Q550" s="104"/>
      <c r="R550" s="104"/>
      <c r="S550" s="104"/>
      <c r="T550" s="104"/>
      <c r="U550" s="104"/>
      <c r="V550" s="104"/>
      <c r="W550" s="104"/>
      <c r="X550" s="104"/>
      <c r="Y550" s="104"/>
    </row>
    <row r="551" spans="1:25" ht="16.5" x14ac:dyDescent="0.25">
      <c r="A551" s="104"/>
      <c r="B551" s="105"/>
      <c r="C551" s="104"/>
      <c r="D551" s="104"/>
      <c r="E551" s="108"/>
      <c r="F551" s="104"/>
      <c r="G551" s="104"/>
      <c r="H551" s="104"/>
      <c r="I551" s="104"/>
      <c r="J551" s="104"/>
      <c r="K551" s="104"/>
      <c r="L551" s="104"/>
      <c r="M551" s="104"/>
      <c r="N551" s="104"/>
      <c r="O551" s="104"/>
      <c r="P551" s="104"/>
      <c r="Q551" s="104"/>
      <c r="R551" s="104"/>
      <c r="S551" s="104"/>
      <c r="T551" s="104"/>
      <c r="U551" s="104"/>
      <c r="V551" s="104"/>
      <c r="W551" s="104"/>
      <c r="X551" s="104"/>
      <c r="Y551" s="104"/>
    </row>
    <row r="552" spans="1:25" ht="16.5" x14ac:dyDescent="0.25">
      <c r="A552" s="104"/>
      <c r="B552" s="105"/>
      <c r="C552" s="104"/>
      <c r="D552" s="104"/>
      <c r="E552" s="108"/>
      <c r="F552" s="104"/>
      <c r="G552" s="104"/>
      <c r="H552" s="104"/>
      <c r="I552" s="104"/>
      <c r="J552" s="104"/>
      <c r="K552" s="104"/>
      <c r="L552" s="104"/>
      <c r="M552" s="104"/>
      <c r="N552" s="104"/>
      <c r="O552" s="104"/>
      <c r="P552" s="104"/>
      <c r="Q552" s="104"/>
      <c r="R552" s="104"/>
      <c r="S552" s="104"/>
      <c r="T552" s="104"/>
      <c r="U552" s="104"/>
      <c r="V552" s="104"/>
      <c r="W552" s="104"/>
      <c r="X552" s="104"/>
      <c r="Y552" s="104"/>
    </row>
    <row r="553" spans="1:25" ht="16.5" x14ac:dyDescent="0.25">
      <c r="A553" s="104"/>
      <c r="B553" s="105"/>
      <c r="C553" s="104"/>
      <c r="D553" s="104"/>
      <c r="E553" s="108"/>
      <c r="F553" s="104"/>
      <c r="G553" s="104"/>
      <c r="H553" s="104"/>
      <c r="I553" s="104"/>
      <c r="J553" s="104"/>
      <c r="K553" s="104"/>
      <c r="L553" s="104"/>
      <c r="M553" s="104"/>
      <c r="N553" s="104"/>
      <c r="O553" s="104"/>
      <c r="P553" s="104"/>
      <c r="Q553" s="104"/>
      <c r="R553" s="104"/>
      <c r="S553" s="104"/>
      <c r="T553" s="104"/>
      <c r="U553" s="104"/>
      <c r="V553" s="104"/>
      <c r="W553" s="104"/>
      <c r="X553" s="104"/>
      <c r="Y553" s="104"/>
    </row>
    <row r="554" spans="1:25" ht="16.5" x14ac:dyDescent="0.25">
      <c r="A554" s="104"/>
      <c r="B554" s="105"/>
      <c r="C554" s="104"/>
      <c r="D554" s="104"/>
      <c r="E554" s="108"/>
      <c r="F554" s="104"/>
      <c r="G554" s="104"/>
      <c r="H554" s="104"/>
      <c r="I554" s="104"/>
      <c r="J554" s="104"/>
      <c r="K554" s="104"/>
      <c r="L554" s="104"/>
      <c r="M554" s="104"/>
      <c r="N554" s="104"/>
      <c r="O554" s="104"/>
      <c r="P554" s="104"/>
      <c r="Q554" s="104"/>
      <c r="R554" s="104"/>
      <c r="S554" s="104"/>
      <c r="T554" s="104"/>
      <c r="U554" s="104"/>
      <c r="V554" s="104"/>
      <c r="W554" s="104"/>
      <c r="X554" s="104"/>
      <c r="Y554" s="104"/>
    </row>
    <row r="555" spans="1:25" ht="16.5" x14ac:dyDescent="0.25">
      <c r="A555" s="104"/>
      <c r="B555" s="105"/>
      <c r="C555" s="104"/>
      <c r="D555" s="104"/>
      <c r="E555" s="108"/>
      <c r="F555" s="104"/>
      <c r="G555" s="104"/>
      <c r="H555" s="104"/>
      <c r="I555" s="104"/>
      <c r="J555" s="104"/>
      <c r="K555" s="104"/>
      <c r="L555" s="104"/>
      <c r="M555" s="104"/>
      <c r="N555" s="104"/>
      <c r="O555" s="104"/>
      <c r="P555" s="104"/>
      <c r="Q555" s="104"/>
      <c r="R555" s="104"/>
      <c r="S555" s="104"/>
      <c r="T555" s="104"/>
      <c r="U555" s="104"/>
      <c r="V555" s="104"/>
      <c r="W555" s="104"/>
      <c r="X555" s="104"/>
      <c r="Y555" s="104"/>
    </row>
    <row r="556" spans="1:25" ht="16.5" x14ac:dyDescent="0.25">
      <c r="A556" s="104"/>
      <c r="B556" s="105"/>
      <c r="C556" s="104"/>
      <c r="D556" s="104"/>
      <c r="E556" s="108"/>
      <c r="F556" s="104"/>
      <c r="G556" s="104"/>
      <c r="H556" s="104"/>
      <c r="I556" s="104"/>
      <c r="J556" s="104"/>
      <c r="K556" s="104"/>
      <c r="L556" s="104"/>
      <c r="M556" s="104"/>
      <c r="N556" s="104"/>
      <c r="O556" s="104"/>
      <c r="P556" s="104"/>
      <c r="Q556" s="104"/>
      <c r="R556" s="104"/>
      <c r="S556" s="104"/>
      <c r="T556" s="104"/>
      <c r="U556" s="104"/>
      <c r="V556" s="104"/>
      <c r="W556" s="104"/>
      <c r="X556" s="104"/>
      <c r="Y556" s="104"/>
    </row>
    <row r="557" spans="1:25" ht="16.5" x14ac:dyDescent="0.25">
      <c r="A557" s="104"/>
      <c r="B557" s="105"/>
      <c r="C557" s="104"/>
      <c r="D557" s="104"/>
      <c r="E557" s="108"/>
      <c r="F557" s="104"/>
      <c r="G557" s="104"/>
      <c r="H557" s="104"/>
      <c r="I557" s="104"/>
      <c r="J557" s="104"/>
      <c r="K557" s="104"/>
      <c r="L557" s="104"/>
      <c r="M557" s="104"/>
      <c r="N557" s="104"/>
      <c r="O557" s="104"/>
      <c r="P557" s="104"/>
      <c r="Q557" s="104"/>
      <c r="R557" s="104"/>
      <c r="S557" s="104"/>
      <c r="T557" s="104"/>
      <c r="U557" s="104"/>
      <c r="V557" s="104"/>
      <c r="W557" s="104"/>
      <c r="X557" s="104"/>
      <c r="Y557" s="104"/>
    </row>
    <row r="558" spans="1:25" ht="16.5" x14ac:dyDescent="0.25">
      <c r="A558" s="104"/>
      <c r="B558" s="105"/>
      <c r="C558" s="104"/>
      <c r="D558" s="104"/>
      <c r="E558" s="108"/>
      <c r="F558" s="104"/>
      <c r="G558" s="104"/>
      <c r="H558" s="104"/>
      <c r="I558" s="104"/>
      <c r="J558" s="104"/>
      <c r="K558" s="104"/>
      <c r="L558" s="104"/>
      <c r="M558" s="104"/>
      <c r="N558" s="104"/>
      <c r="O558" s="104"/>
      <c r="P558" s="104"/>
      <c r="Q558" s="104"/>
      <c r="R558" s="104"/>
      <c r="S558" s="104"/>
      <c r="T558" s="104"/>
      <c r="U558" s="104"/>
      <c r="V558" s="104"/>
      <c r="W558" s="104"/>
      <c r="X558" s="104"/>
      <c r="Y558" s="104"/>
    </row>
    <row r="559" spans="1:25" ht="16.5" x14ac:dyDescent="0.25">
      <c r="A559" s="104"/>
      <c r="B559" s="105"/>
      <c r="C559" s="104"/>
      <c r="D559" s="104"/>
      <c r="E559" s="108"/>
      <c r="F559" s="104"/>
      <c r="G559" s="104"/>
      <c r="H559" s="104"/>
      <c r="I559" s="104"/>
      <c r="J559" s="104"/>
      <c r="K559" s="104"/>
      <c r="L559" s="104"/>
      <c r="M559" s="104"/>
      <c r="N559" s="104"/>
      <c r="O559" s="104"/>
      <c r="P559" s="104"/>
      <c r="Q559" s="104"/>
      <c r="R559" s="104"/>
      <c r="S559" s="104"/>
      <c r="T559" s="104"/>
      <c r="U559" s="104"/>
      <c r="V559" s="104"/>
      <c r="W559" s="104"/>
      <c r="X559" s="104"/>
      <c r="Y559" s="104"/>
    </row>
    <row r="560" spans="1:25" ht="16.5" x14ac:dyDescent="0.25">
      <c r="A560" s="104"/>
      <c r="B560" s="105"/>
      <c r="C560" s="104"/>
      <c r="D560" s="104"/>
      <c r="E560" s="108"/>
      <c r="F560" s="104"/>
      <c r="G560" s="104"/>
      <c r="H560" s="104"/>
      <c r="I560" s="104"/>
      <c r="J560" s="104"/>
      <c r="K560" s="104"/>
      <c r="L560" s="104"/>
      <c r="M560" s="104"/>
      <c r="N560" s="104"/>
      <c r="O560" s="104"/>
      <c r="P560" s="104"/>
      <c r="Q560" s="104"/>
      <c r="R560" s="104"/>
      <c r="S560" s="104"/>
      <c r="T560" s="104"/>
      <c r="U560" s="104"/>
      <c r="V560" s="104"/>
      <c r="W560" s="104"/>
      <c r="X560" s="104"/>
      <c r="Y560" s="104"/>
    </row>
    <row r="561" spans="1:25" ht="16.5" x14ac:dyDescent="0.25">
      <c r="A561" s="104"/>
      <c r="B561" s="105"/>
      <c r="C561" s="104"/>
      <c r="D561" s="104"/>
      <c r="E561" s="108"/>
      <c r="F561" s="104"/>
      <c r="G561" s="104"/>
      <c r="H561" s="104"/>
      <c r="I561" s="104"/>
      <c r="J561" s="104"/>
      <c r="K561" s="104"/>
      <c r="L561" s="104"/>
      <c r="M561" s="104"/>
      <c r="N561" s="104"/>
      <c r="O561" s="104"/>
      <c r="P561" s="104"/>
      <c r="Q561" s="104"/>
      <c r="R561" s="104"/>
      <c r="S561" s="104"/>
      <c r="T561" s="104"/>
      <c r="U561" s="104"/>
      <c r="V561" s="104"/>
      <c r="W561" s="104"/>
      <c r="X561" s="104"/>
      <c r="Y561" s="104"/>
    </row>
    <row r="562" spans="1:25" ht="16.5" x14ac:dyDescent="0.25">
      <c r="A562" s="104"/>
      <c r="B562" s="105"/>
      <c r="C562" s="104"/>
      <c r="D562" s="104"/>
      <c r="E562" s="108"/>
      <c r="F562" s="104"/>
      <c r="G562" s="104"/>
      <c r="H562" s="104"/>
      <c r="I562" s="104"/>
      <c r="J562" s="104"/>
      <c r="K562" s="104"/>
      <c r="L562" s="104"/>
      <c r="M562" s="104"/>
      <c r="N562" s="104"/>
      <c r="O562" s="104"/>
      <c r="P562" s="104"/>
      <c r="Q562" s="104"/>
      <c r="R562" s="104"/>
      <c r="S562" s="104"/>
      <c r="T562" s="104"/>
      <c r="U562" s="104"/>
      <c r="V562" s="104"/>
      <c r="W562" s="104"/>
      <c r="X562" s="104"/>
      <c r="Y562" s="104"/>
    </row>
    <row r="563" spans="1:25" ht="16.5" x14ac:dyDescent="0.25">
      <c r="A563" s="104"/>
      <c r="B563" s="105"/>
      <c r="C563" s="104"/>
      <c r="D563" s="104"/>
      <c r="E563" s="108"/>
      <c r="F563" s="104"/>
      <c r="G563" s="104"/>
      <c r="H563" s="104"/>
      <c r="I563" s="104"/>
      <c r="J563" s="104"/>
      <c r="K563" s="104"/>
      <c r="L563" s="104"/>
      <c r="M563" s="104"/>
      <c r="N563" s="104"/>
      <c r="O563" s="104"/>
      <c r="P563" s="104"/>
      <c r="Q563" s="104"/>
      <c r="R563" s="104"/>
      <c r="S563" s="104"/>
      <c r="T563" s="104"/>
      <c r="U563" s="104"/>
      <c r="V563" s="104"/>
      <c r="W563" s="104"/>
      <c r="X563" s="104"/>
      <c r="Y563" s="104"/>
    </row>
    <row r="564" spans="1:25" ht="16.5" x14ac:dyDescent="0.25">
      <c r="A564" s="104"/>
      <c r="B564" s="105"/>
      <c r="C564" s="104"/>
      <c r="D564" s="104"/>
      <c r="E564" s="108"/>
      <c r="F564" s="104"/>
      <c r="G564" s="104"/>
      <c r="H564" s="104"/>
      <c r="I564" s="104"/>
      <c r="J564" s="104"/>
      <c r="K564" s="104"/>
      <c r="L564" s="104"/>
      <c r="M564" s="104"/>
      <c r="N564" s="104"/>
      <c r="O564" s="104"/>
      <c r="P564" s="104"/>
      <c r="Q564" s="104"/>
      <c r="R564" s="104"/>
      <c r="S564" s="104"/>
      <c r="T564" s="104"/>
      <c r="U564" s="104"/>
      <c r="V564" s="104"/>
      <c r="W564" s="104"/>
      <c r="X564" s="104"/>
      <c r="Y564" s="104"/>
    </row>
    <row r="565" spans="1:25" ht="16.5" x14ac:dyDescent="0.25">
      <c r="A565" s="104"/>
      <c r="B565" s="105"/>
      <c r="C565" s="104"/>
      <c r="D565" s="104"/>
      <c r="E565" s="108"/>
      <c r="F565" s="104"/>
      <c r="G565" s="104"/>
      <c r="H565" s="104"/>
      <c r="I565" s="104"/>
      <c r="J565" s="104"/>
      <c r="K565" s="104"/>
      <c r="L565" s="104"/>
      <c r="M565" s="104"/>
      <c r="N565" s="104"/>
      <c r="O565" s="104"/>
      <c r="P565" s="104"/>
      <c r="Q565" s="104"/>
      <c r="R565" s="104"/>
      <c r="S565" s="104"/>
      <c r="T565" s="104"/>
      <c r="U565" s="104"/>
      <c r="V565" s="104"/>
      <c r="W565" s="104"/>
      <c r="X565" s="104"/>
      <c r="Y565" s="104"/>
    </row>
    <row r="566" spans="1:25" ht="16.5" x14ac:dyDescent="0.25">
      <c r="A566" s="104"/>
      <c r="B566" s="105"/>
      <c r="C566" s="104"/>
      <c r="D566" s="104"/>
      <c r="E566" s="108"/>
      <c r="F566" s="104"/>
      <c r="G566" s="104"/>
      <c r="H566" s="104"/>
      <c r="I566" s="104"/>
      <c r="J566" s="104"/>
      <c r="K566" s="104"/>
      <c r="L566" s="104"/>
      <c r="M566" s="104"/>
      <c r="N566" s="104"/>
      <c r="O566" s="104"/>
      <c r="P566" s="104"/>
      <c r="Q566" s="104"/>
      <c r="R566" s="104"/>
      <c r="S566" s="104"/>
      <c r="T566" s="104"/>
      <c r="U566" s="104"/>
      <c r="V566" s="104"/>
      <c r="W566" s="104"/>
      <c r="X566" s="104"/>
      <c r="Y566" s="104"/>
    </row>
    <row r="567" spans="1:25" ht="16.5" x14ac:dyDescent="0.25">
      <c r="A567" s="104"/>
      <c r="B567" s="105"/>
      <c r="C567" s="104"/>
      <c r="D567" s="104"/>
      <c r="E567" s="108"/>
      <c r="F567" s="104"/>
      <c r="G567" s="104"/>
      <c r="H567" s="104"/>
      <c r="I567" s="104"/>
      <c r="J567" s="104"/>
      <c r="K567" s="104"/>
      <c r="L567" s="104"/>
      <c r="M567" s="104"/>
      <c r="N567" s="104"/>
      <c r="O567" s="104"/>
      <c r="P567" s="104"/>
      <c r="Q567" s="104"/>
      <c r="R567" s="104"/>
      <c r="S567" s="104"/>
      <c r="T567" s="104"/>
      <c r="U567" s="104"/>
      <c r="V567" s="104"/>
      <c r="W567" s="104"/>
      <c r="X567" s="104"/>
      <c r="Y567" s="104"/>
    </row>
    <row r="568" spans="1:25" ht="16.5" x14ac:dyDescent="0.25">
      <c r="A568" s="104"/>
      <c r="B568" s="105"/>
      <c r="C568" s="104"/>
      <c r="D568" s="104"/>
      <c r="E568" s="108"/>
      <c r="F568" s="104"/>
      <c r="G568" s="104"/>
      <c r="H568" s="104"/>
      <c r="I568" s="104"/>
      <c r="J568" s="104"/>
      <c r="K568" s="104"/>
      <c r="L568" s="104"/>
      <c r="M568" s="104"/>
      <c r="N568" s="104"/>
      <c r="O568" s="104"/>
      <c r="P568" s="104"/>
      <c r="Q568" s="104"/>
      <c r="R568" s="104"/>
      <c r="S568" s="104"/>
      <c r="T568" s="104"/>
      <c r="U568" s="104"/>
      <c r="V568" s="104"/>
      <c r="W568" s="104"/>
      <c r="X568" s="104"/>
      <c r="Y568" s="104"/>
    </row>
    <row r="569" spans="1:25" ht="16.5" x14ac:dyDescent="0.25">
      <c r="A569" s="104"/>
      <c r="B569" s="105"/>
      <c r="C569" s="104"/>
      <c r="D569" s="104"/>
      <c r="E569" s="108"/>
      <c r="F569" s="104"/>
      <c r="G569" s="104"/>
      <c r="H569" s="104"/>
      <c r="I569" s="104"/>
      <c r="J569" s="104"/>
      <c r="K569" s="104"/>
      <c r="L569" s="104"/>
      <c r="M569" s="104"/>
      <c r="N569" s="104"/>
      <c r="O569" s="104"/>
      <c r="P569" s="104"/>
      <c r="Q569" s="104"/>
      <c r="R569" s="104"/>
      <c r="S569" s="104"/>
      <c r="T569" s="104"/>
      <c r="U569" s="104"/>
      <c r="V569" s="104"/>
      <c r="W569" s="104"/>
      <c r="X569" s="104"/>
      <c r="Y569" s="104"/>
    </row>
    <row r="570" spans="1:25" ht="16.5" x14ac:dyDescent="0.25">
      <c r="A570" s="104"/>
      <c r="B570" s="105"/>
      <c r="C570" s="104"/>
      <c r="D570" s="104"/>
      <c r="E570" s="108"/>
      <c r="F570" s="104"/>
      <c r="G570" s="104"/>
      <c r="H570" s="104"/>
      <c r="I570" s="104"/>
      <c r="J570" s="104"/>
      <c r="K570" s="104"/>
      <c r="L570" s="104"/>
      <c r="M570" s="104"/>
      <c r="N570" s="104"/>
      <c r="O570" s="104"/>
      <c r="P570" s="104"/>
      <c r="Q570" s="104"/>
      <c r="R570" s="104"/>
      <c r="S570" s="104"/>
      <c r="T570" s="104"/>
      <c r="U570" s="104"/>
      <c r="V570" s="104"/>
      <c r="W570" s="104"/>
      <c r="X570" s="104"/>
      <c r="Y570" s="104"/>
    </row>
    <row r="571" spans="1:25" ht="16.5" x14ac:dyDescent="0.25">
      <c r="A571" s="104"/>
      <c r="B571" s="105"/>
      <c r="C571" s="104"/>
      <c r="D571" s="104"/>
      <c r="E571" s="108"/>
      <c r="F571" s="104"/>
      <c r="G571" s="104"/>
      <c r="H571" s="104"/>
      <c r="I571" s="104"/>
      <c r="J571" s="104"/>
      <c r="K571" s="104"/>
      <c r="L571" s="104"/>
      <c r="M571" s="104"/>
      <c r="N571" s="104"/>
      <c r="O571" s="104"/>
      <c r="P571" s="104"/>
      <c r="Q571" s="104"/>
      <c r="R571" s="104"/>
      <c r="S571" s="104"/>
      <c r="T571" s="104"/>
      <c r="U571" s="104"/>
      <c r="V571" s="104"/>
      <c r="W571" s="104"/>
      <c r="X571" s="104"/>
      <c r="Y571" s="104"/>
    </row>
    <row r="572" spans="1:25" ht="16.5" x14ac:dyDescent="0.25">
      <c r="A572" s="104"/>
      <c r="B572" s="105"/>
      <c r="C572" s="104"/>
      <c r="D572" s="104"/>
      <c r="E572" s="108"/>
      <c r="F572" s="104"/>
      <c r="G572" s="104"/>
      <c r="H572" s="104"/>
      <c r="I572" s="104"/>
      <c r="J572" s="104"/>
      <c r="K572" s="104"/>
      <c r="L572" s="104"/>
      <c r="M572" s="104"/>
      <c r="N572" s="104"/>
      <c r="O572" s="104"/>
      <c r="P572" s="104"/>
      <c r="Q572" s="104"/>
      <c r="R572" s="104"/>
      <c r="S572" s="104"/>
      <c r="T572" s="104"/>
      <c r="U572" s="104"/>
      <c r="V572" s="104"/>
      <c r="W572" s="104"/>
      <c r="X572" s="104"/>
      <c r="Y572" s="104"/>
    </row>
    <row r="573" spans="1:25" ht="16.5" x14ac:dyDescent="0.25">
      <c r="A573" s="104"/>
      <c r="B573" s="105"/>
      <c r="C573" s="104"/>
      <c r="D573" s="104"/>
      <c r="E573" s="108"/>
      <c r="F573" s="104"/>
      <c r="G573" s="104"/>
      <c r="H573" s="104"/>
      <c r="I573" s="104"/>
      <c r="J573" s="104"/>
      <c r="K573" s="104"/>
      <c r="L573" s="104"/>
      <c r="M573" s="104"/>
      <c r="N573" s="104"/>
      <c r="O573" s="104"/>
      <c r="P573" s="104"/>
      <c r="Q573" s="104"/>
      <c r="R573" s="104"/>
      <c r="S573" s="104"/>
      <c r="T573" s="104"/>
      <c r="U573" s="104"/>
      <c r="V573" s="104"/>
      <c r="W573" s="104"/>
      <c r="X573" s="104"/>
      <c r="Y573" s="104"/>
    </row>
    <row r="574" spans="1:25" ht="16.5" x14ac:dyDescent="0.25">
      <c r="A574" s="104"/>
      <c r="B574" s="105"/>
      <c r="C574" s="104"/>
      <c r="D574" s="104"/>
      <c r="E574" s="108"/>
      <c r="F574" s="104"/>
      <c r="G574" s="104"/>
      <c r="H574" s="104"/>
      <c r="I574" s="104"/>
      <c r="J574" s="104"/>
      <c r="K574" s="104"/>
      <c r="L574" s="104"/>
      <c r="M574" s="104"/>
      <c r="N574" s="104"/>
      <c r="O574" s="104"/>
      <c r="P574" s="104"/>
      <c r="Q574" s="104"/>
      <c r="R574" s="104"/>
      <c r="S574" s="104"/>
      <c r="T574" s="104"/>
      <c r="U574" s="104"/>
      <c r="V574" s="104"/>
      <c r="W574" s="104"/>
      <c r="X574" s="104"/>
      <c r="Y574" s="104"/>
    </row>
    <row r="575" spans="1:25" ht="16.5" x14ac:dyDescent="0.25">
      <c r="A575" s="104"/>
      <c r="B575" s="105"/>
      <c r="C575" s="104"/>
      <c r="D575" s="104"/>
      <c r="E575" s="108"/>
      <c r="F575" s="104"/>
      <c r="G575" s="104"/>
      <c r="H575" s="104"/>
      <c r="I575" s="104"/>
      <c r="J575" s="104"/>
      <c r="K575" s="104"/>
      <c r="L575" s="104"/>
      <c r="M575" s="104"/>
      <c r="N575" s="104"/>
      <c r="O575" s="104"/>
      <c r="P575" s="104"/>
      <c r="Q575" s="104"/>
      <c r="R575" s="104"/>
      <c r="S575" s="104"/>
      <c r="T575" s="104"/>
      <c r="U575" s="104"/>
      <c r="V575" s="104"/>
      <c r="W575" s="104"/>
      <c r="X575" s="104"/>
      <c r="Y575" s="104"/>
    </row>
    <row r="576" spans="1:25" ht="16.5" x14ac:dyDescent="0.25">
      <c r="A576" s="104"/>
      <c r="B576" s="105"/>
      <c r="C576" s="104"/>
      <c r="D576" s="104"/>
      <c r="E576" s="108"/>
      <c r="F576" s="104"/>
      <c r="G576" s="104"/>
      <c r="H576" s="104"/>
      <c r="I576" s="104"/>
      <c r="J576" s="104"/>
      <c r="K576" s="104"/>
      <c r="L576" s="104"/>
      <c r="M576" s="104"/>
      <c r="N576" s="104"/>
      <c r="O576" s="104"/>
      <c r="P576" s="104"/>
      <c r="Q576" s="104"/>
      <c r="R576" s="104"/>
      <c r="S576" s="104"/>
      <c r="T576" s="104"/>
      <c r="U576" s="104"/>
      <c r="V576" s="104"/>
      <c r="W576" s="104"/>
      <c r="X576" s="104"/>
      <c r="Y576" s="104"/>
    </row>
    <row r="577" spans="1:25" ht="16.5" x14ac:dyDescent="0.25">
      <c r="A577" s="104"/>
      <c r="B577" s="105"/>
      <c r="C577" s="104"/>
      <c r="D577" s="104"/>
      <c r="E577" s="108"/>
      <c r="F577" s="104"/>
      <c r="G577" s="104"/>
      <c r="H577" s="104"/>
      <c r="I577" s="104"/>
      <c r="J577" s="104"/>
      <c r="K577" s="104"/>
      <c r="L577" s="104"/>
      <c r="M577" s="104"/>
      <c r="N577" s="104"/>
      <c r="O577" s="104"/>
      <c r="P577" s="104"/>
      <c r="Q577" s="104"/>
      <c r="R577" s="104"/>
      <c r="S577" s="104"/>
      <c r="T577" s="104"/>
      <c r="U577" s="104"/>
      <c r="V577" s="104"/>
      <c r="W577" s="104"/>
      <c r="X577" s="104"/>
      <c r="Y577" s="104"/>
    </row>
    <row r="578" spans="1:25" ht="16.5" x14ac:dyDescent="0.25">
      <c r="A578" s="104"/>
      <c r="B578" s="105"/>
      <c r="C578" s="104"/>
      <c r="D578" s="104"/>
      <c r="E578" s="108"/>
      <c r="F578" s="104"/>
      <c r="G578" s="104"/>
      <c r="H578" s="104"/>
      <c r="I578" s="104"/>
      <c r="J578" s="104"/>
      <c r="K578" s="104"/>
      <c r="L578" s="104"/>
      <c r="M578" s="104"/>
      <c r="N578" s="104"/>
      <c r="O578" s="104"/>
      <c r="P578" s="104"/>
      <c r="Q578" s="104"/>
      <c r="R578" s="104"/>
      <c r="S578" s="104"/>
      <c r="T578" s="104"/>
      <c r="U578" s="104"/>
      <c r="V578" s="104"/>
      <c r="W578" s="104"/>
      <c r="X578" s="104"/>
      <c r="Y578" s="104"/>
    </row>
    <row r="579" spans="1:25" ht="16.5" x14ac:dyDescent="0.25">
      <c r="A579" s="104"/>
      <c r="B579" s="105"/>
      <c r="C579" s="104"/>
      <c r="D579" s="104"/>
      <c r="E579" s="108"/>
      <c r="F579" s="104"/>
      <c r="G579" s="104"/>
      <c r="H579" s="104"/>
      <c r="I579" s="104"/>
      <c r="J579" s="104"/>
      <c r="K579" s="104"/>
      <c r="L579" s="104"/>
      <c r="M579" s="104"/>
      <c r="N579" s="104"/>
      <c r="O579" s="104"/>
      <c r="P579" s="104"/>
      <c r="Q579" s="104"/>
      <c r="R579" s="104"/>
      <c r="S579" s="104"/>
      <c r="T579" s="104"/>
      <c r="U579" s="104"/>
      <c r="V579" s="104"/>
      <c r="W579" s="104"/>
      <c r="X579" s="104"/>
      <c r="Y579" s="104"/>
    </row>
    <row r="580" spans="1:25" ht="16.5" x14ac:dyDescent="0.25">
      <c r="A580" s="104"/>
      <c r="B580" s="105"/>
      <c r="C580" s="104"/>
      <c r="D580" s="104"/>
      <c r="E580" s="108"/>
      <c r="F580" s="104"/>
      <c r="G580" s="104"/>
      <c r="H580" s="104"/>
      <c r="I580" s="104"/>
      <c r="J580" s="104"/>
      <c r="K580" s="104"/>
      <c r="L580" s="104"/>
      <c r="M580" s="104"/>
      <c r="N580" s="104"/>
      <c r="O580" s="104"/>
      <c r="P580" s="104"/>
      <c r="Q580" s="104"/>
      <c r="R580" s="104"/>
      <c r="S580" s="104"/>
      <c r="T580" s="104"/>
      <c r="U580" s="104"/>
      <c r="V580" s="104"/>
      <c r="W580" s="104"/>
      <c r="X580" s="104"/>
      <c r="Y580" s="104"/>
    </row>
    <row r="581" spans="1:25" ht="16.5" x14ac:dyDescent="0.25">
      <c r="A581" s="104"/>
      <c r="B581" s="105"/>
      <c r="C581" s="104"/>
      <c r="D581" s="104"/>
      <c r="E581" s="108"/>
      <c r="F581" s="104"/>
      <c r="G581" s="104"/>
      <c r="H581" s="104"/>
      <c r="I581" s="104"/>
      <c r="J581" s="104"/>
      <c r="K581" s="104"/>
      <c r="L581" s="104"/>
      <c r="M581" s="104"/>
      <c r="N581" s="104"/>
      <c r="O581" s="104"/>
      <c r="P581" s="104"/>
      <c r="Q581" s="104"/>
      <c r="R581" s="104"/>
      <c r="S581" s="104"/>
      <c r="T581" s="104"/>
      <c r="U581" s="104"/>
      <c r="V581" s="104"/>
      <c r="W581" s="104"/>
      <c r="X581" s="104"/>
      <c r="Y581" s="104"/>
    </row>
    <row r="582" spans="1:25" ht="16.5" x14ac:dyDescent="0.25">
      <c r="A582" s="104"/>
      <c r="B582" s="105"/>
      <c r="C582" s="104"/>
      <c r="D582" s="104"/>
      <c r="E582" s="108"/>
      <c r="F582" s="104"/>
      <c r="G582" s="104"/>
      <c r="H582" s="104"/>
      <c r="I582" s="104"/>
      <c r="J582" s="104"/>
      <c r="K582" s="104"/>
      <c r="L582" s="104"/>
      <c r="M582" s="104"/>
      <c r="N582" s="104"/>
      <c r="O582" s="104"/>
      <c r="P582" s="104"/>
      <c r="Q582" s="104"/>
      <c r="R582" s="104"/>
      <c r="S582" s="104"/>
      <c r="T582" s="104"/>
      <c r="U582" s="104"/>
      <c r="V582" s="104"/>
      <c r="W582" s="104"/>
      <c r="X582" s="104"/>
      <c r="Y582" s="104"/>
    </row>
    <row r="583" spans="1:25" ht="16.5" x14ac:dyDescent="0.25">
      <c r="A583" s="104"/>
      <c r="B583" s="105"/>
      <c r="C583" s="104"/>
      <c r="D583" s="104"/>
      <c r="E583" s="108"/>
      <c r="F583" s="104"/>
      <c r="G583" s="104"/>
      <c r="H583" s="104"/>
      <c r="I583" s="104"/>
      <c r="J583" s="104"/>
      <c r="K583" s="104"/>
      <c r="L583" s="104"/>
      <c r="M583" s="104"/>
      <c r="N583" s="104"/>
      <c r="O583" s="104"/>
      <c r="P583" s="104"/>
      <c r="Q583" s="104"/>
      <c r="R583" s="104"/>
      <c r="S583" s="104"/>
      <c r="T583" s="104"/>
      <c r="U583" s="104"/>
      <c r="V583" s="104"/>
      <c r="W583" s="104"/>
      <c r="X583" s="104"/>
      <c r="Y583" s="104"/>
    </row>
    <row r="584" spans="1:25" ht="16.5" x14ac:dyDescent="0.25">
      <c r="A584" s="104"/>
      <c r="B584" s="105"/>
      <c r="C584" s="104"/>
      <c r="D584" s="104"/>
      <c r="E584" s="108"/>
      <c r="F584" s="104"/>
      <c r="G584" s="104"/>
      <c r="H584" s="104"/>
      <c r="I584" s="104"/>
      <c r="J584" s="104"/>
      <c r="K584" s="104"/>
      <c r="L584" s="104"/>
      <c r="M584" s="104"/>
      <c r="N584" s="104"/>
      <c r="O584" s="104"/>
      <c r="P584" s="104"/>
      <c r="Q584" s="104"/>
      <c r="R584" s="104"/>
      <c r="S584" s="104"/>
      <c r="T584" s="104"/>
      <c r="U584" s="104"/>
      <c r="V584" s="104"/>
      <c r="W584" s="104"/>
      <c r="X584" s="104"/>
      <c r="Y584" s="104"/>
    </row>
    <row r="585" spans="1:25" ht="16.5" x14ac:dyDescent="0.25">
      <c r="A585" s="104"/>
      <c r="B585" s="105"/>
      <c r="C585" s="104"/>
      <c r="D585" s="104"/>
      <c r="E585" s="108"/>
      <c r="F585" s="104"/>
      <c r="G585" s="104"/>
      <c r="H585" s="104"/>
      <c r="I585" s="104"/>
      <c r="J585" s="104"/>
      <c r="K585" s="104"/>
      <c r="L585" s="104"/>
      <c r="M585" s="104"/>
      <c r="N585" s="104"/>
      <c r="O585" s="104"/>
      <c r="P585" s="104"/>
      <c r="Q585" s="104"/>
      <c r="R585" s="104"/>
      <c r="S585" s="104"/>
      <c r="T585" s="104"/>
      <c r="U585" s="104"/>
      <c r="V585" s="104"/>
      <c r="W585" s="104"/>
      <c r="X585" s="104"/>
      <c r="Y585" s="104"/>
    </row>
    <row r="586" spans="1:25" ht="16.5" x14ac:dyDescent="0.25">
      <c r="A586" s="104"/>
      <c r="B586" s="105"/>
      <c r="C586" s="104"/>
      <c r="D586" s="104"/>
      <c r="E586" s="108"/>
      <c r="F586" s="104"/>
      <c r="G586" s="104"/>
      <c r="H586" s="104"/>
      <c r="I586" s="104"/>
      <c r="J586" s="104"/>
      <c r="K586" s="104"/>
      <c r="L586" s="104"/>
      <c r="M586" s="104"/>
      <c r="N586" s="104"/>
      <c r="O586" s="104"/>
      <c r="P586" s="104"/>
      <c r="Q586" s="104"/>
      <c r="R586" s="104"/>
      <c r="S586" s="104"/>
      <c r="T586" s="104"/>
      <c r="U586" s="104"/>
      <c r="V586" s="104"/>
      <c r="W586" s="104"/>
      <c r="X586" s="104"/>
      <c r="Y586" s="104"/>
    </row>
    <row r="587" spans="1:25" ht="16.5" x14ac:dyDescent="0.25">
      <c r="A587" s="104"/>
      <c r="B587" s="105"/>
      <c r="C587" s="104"/>
      <c r="D587" s="104"/>
      <c r="E587" s="108"/>
      <c r="F587" s="104"/>
      <c r="G587" s="104"/>
      <c r="H587" s="104"/>
      <c r="I587" s="104"/>
      <c r="J587" s="104"/>
      <c r="K587" s="104"/>
      <c r="L587" s="104"/>
      <c r="M587" s="104"/>
      <c r="N587" s="104"/>
      <c r="O587" s="104"/>
      <c r="P587" s="104"/>
      <c r="Q587" s="104"/>
      <c r="R587" s="104"/>
      <c r="S587" s="104"/>
      <c r="T587" s="104"/>
      <c r="U587" s="104"/>
      <c r="V587" s="104"/>
      <c r="W587" s="104"/>
      <c r="X587" s="104"/>
      <c r="Y587" s="104"/>
    </row>
    <row r="588" spans="1:25" ht="16.5" x14ac:dyDescent="0.25">
      <c r="A588" s="104"/>
      <c r="B588" s="105"/>
      <c r="C588" s="104"/>
      <c r="D588" s="104"/>
      <c r="E588" s="108"/>
      <c r="F588" s="104"/>
      <c r="G588" s="104"/>
      <c r="H588" s="104"/>
      <c r="I588" s="104"/>
      <c r="J588" s="104"/>
      <c r="K588" s="104"/>
      <c r="L588" s="104"/>
      <c r="M588" s="104"/>
      <c r="N588" s="104"/>
      <c r="O588" s="104"/>
      <c r="P588" s="104"/>
      <c r="Q588" s="104"/>
      <c r="R588" s="104"/>
      <c r="S588" s="104"/>
      <c r="T588" s="104"/>
      <c r="U588" s="104"/>
      <c r="V588" s="104"/>
      <c r="W588" s="104"/>
      <c r="X588" s="104"/>
      <c r="Y588" s="104"/>
    </row>
    <row r="589" spans="1:25" ht="16.5" x14ac:dyDescent="0.25">
      <c r="A589" s="104"/>
      <c r="B589" s="105"/>
      <c r="C589" s="104"/>
      <c r="D589" s="104"/>
      <c r="E589" s="108"/>
      <c r="F589" s="104"/>
      <c r="G589" s="104"/>
      <c r="H589" s="104"/>
      <c r="I589" s="104"/>
      <c r="J589" s="104"/>
      <c r="K589" s="104"/>
      <c r="L589" s="104"/>
      <c r="M589" s="104"/>
      <c r="N589" s="104"/>
      <c r="O589" s="104"/>
      <c r="P589" s="104"/>
      <c r="Q589" s="104"/>
      <c r="R589" s="104"/>
      <c r="S589" s="104"/>
      <c r="T589" s="104"/>
      <c r="U589" s="104"/>
      <c r="V589" s="104"/>
      <c r="W589" s="104"/>
      <c r="X589" s="104"/>
      <c r="Y589" s="104"/>
    </row>
    <row r="590" spans="1:25" ht="16.5" x14ac:dyDescent="0.25">
      <c r="A590" s="104"/>
      <c r="B590" s="105"/>
      <c r="C590" s="104"/>
      <c r="D590" s="104"/>
      <c r="E590" s="108"/>
      <c r="F590" s="104"/>
      <c r="G590" s="104"/>
      <c r="H590" s="104"/>
      <c r="I590" s="104"/>
      <c r="J590" s="104"/>
      <c r="K590" s="104"/>
      <c r="L590" s="104"/>
      <c r="M590" s="104"/>
      <c r="N590" s="104"/>
      <c r="O590" s="104"/>
      <c r="P590" s="104"/>
      <c r="Q590" s="104"/>
      <c r="R590" s="104"/>
      <c r="S590" s="104"/>
      <c r="T590" s="104"/>
      <c r="U590" s="104"/>
      <c r="V590" s="104"/>
      <c r="W590" s="104"/>
      <c r="X590" s="104"/>
      <c r="Y590" s="104"/>
    </row>
    <row r="591" spans="1:25" ht="16.5" x14ac:dyDescent="0.25">
      <c r="A591" s="104"/>
      <c r="B591" s="105"/>
      <c r="C591" s="104"/>
      <c r="D591" s="104"/>
      <c r="E591" s="108"/>
      <c r="F591" s="104"/>
      <c r="G591" s="104"/>
      <c r="H591" s="104"/>
      <c r="I591" s="104"/>
      <c r="J591" s="104"/>
      <c r="K591" s="104"/>
      <c r="L591" s="104"/>
      <c r="M591" s="104"/>
      <c r="N591" s="104"/>
      <c r="O591" s="104"/>
      <c r="P591" s="104"/>
      <c r="Q591" s="104"/>
      <c r="R591" s="104"/>
      <c r="S591" s="104"/>
      <c r="T591" s="104"/>
      <c r="U591" s="104"/>
      <c r="V591" s="104"/>
      <c r="W591" s="104"/>
      <c r="X591" s="104"/>
      <c r="Y591" s="104"/>
    </row>
    <row r="592" spans="1:25" ht="16.5" x14ac:dyDescent="0.25">
      <c r="A592" s="104"/>
      <c r="B592" s="105"/>
      <c r="C592" s="104"/>
      <c r="D592" s="104"/>
      <c r="E592" s="108"/>
      <c r="F592" s="104"/>
      <c r="G592" s="104"/>
      <c r="H592" s="104"/>
      <c r="I592" s="104"/>
      <c r="J592" s="104"/>
      <c r="K592" s="104"/>
      <c r="L592" s="104"/>
      <c r="M592" s="104"/>
      <c r="N592" s="104"/>
      <c r="O592" s="104"/>
      <c r="P592" s="104"/>
      <c r="Q592" s="104"/>
      <c r="R592" s="104"/>
      <c r="S592" s="104"/>
      <c r="T592" s="104"/>
      <c r="U592" s="104"/>
      <c r="V592" s="104"/>
      <c r="W592" s="104"/>
      <c r="X592" s="104"/>
      <c r="Y592" s="104"/>
    </row>
    <row r="593" spans="1:25" ht="16.5" x14ac:dyDescent="0.25">
      <c r="A593" s="104"/>
      <c r="B593" s="105"/>
      <c r="C593" s="104"/>
      <c r="D593" s="104"/>
      <c r="E593" s="108"/>
      <c r="F593" s="104"/>
      <c r="G593" s="104"/>
      <c r="H593" s="104"/>
      <c r="I593" s="104"/>
      <c r="J593" s="104"/>
      <c r="K593" s="104"/>
      <c r="L593" s="104"/>
      <c r="M593" s="104"/>
      <c r="N593" s="104"/>
      <c r="O593" s="104"/>
      <c r="P593" s="104"/>
      <c r="Q593" s="104"/>
      <c r="R593" s="104"/>
      <c r="S593" s="104"/>
      <c r="T593" s="104"/>
      <c r="U593" s="104"/>
      <c r="V593" s="104"/>
      <c r="W593" s="104"/>
      <c r="X593" s="104"/>
      <c r="Y593" s="104"/>
    </row>
    <row r="594" spans="1:25" ht="16.5" x14ac:dyDescent="0.25">
      <c r="A594" s="104"/>
      <c r="B594" s="105"/>
      <c r="C594" s="104"/>
      <c r="D594" s="104"/>
      <c r="E594" s="108"/>
      <c r="F594" s="104"/>
      <c r="G594" s="104"/>
      <c r="H594" s="104"/>
      <c r="I594" s="104"/>
      <c r="J594" s="104"/>
      <c r="K594" s="104"/>
      <c r="L594" s="104"/>
      <c r="M594" s="104"/>
      <c r="N594" s="104"/>
      <c r="O594" s="104"/>
      <c r="P594" s="104"/>
      <c r="Q594" s="104"/>
      <c r="R594" s="104"/>
      <c r="S594" s="104"/>
      <c r="T594" s="104"/>
      <c r="U594" s="104"/>
      <c r="V594" s="104"/>
      <c r="W594" s="104"/>
      <c r="X594" s="104"/>
      <c r="Y594" s="104"/>
    </row>
    <row r="595" spans="1:25" ht="16.5" x14ac:dyDescent="0.25">
      <c r="A595" s="104"/>
      <c r="B595" s="105"/>
      <c r="C595" s="104"/>
      <c r="D595" s="104"/>
      <c r="E595" s="108"/>
      <c r="F595" s="104"/>
      <c r="G595" s="104"/>
      <c r="H595" s="104"/>
      <c r="I595" s="104"/>
      <c r="J595" s="104"/>
      <c r="K595" s="104"/>
      <c r="L595" s="104"/>
      <c r="M595" s="104"/>
      <c r="N595" s="104"/>
      <c r="O595" s="104"/>
      <c r="P595" s="104"/>
      <c r="Q595" s="104"/>
      <c r="R595" s="104"/>
      <c r="S595" s="104"/>
      <c r="T595" s="104"/>
      <c r="U595" s="104"/>
      <c r="V595" s="104"/>
      <c r="W595" s="104"/>
      <c r="X595" s="104"/>
      <c r="Y595" s="104"/>
    </row>
    <row r="596" spans="1:25" ht="16.5" x14ac:dyDescent="0.25">
      <c r="A596" s="104"/>
      <c r="B596" s="105"/>
      <c r="C596" s="104"/>
      <c r="D596" s="104"/>
      <c r="E596" s="108"/>
      <c r="F596" s="104"/>
      <c r="G596" s="104"/>
      <c r="H596" s="104"/>
      <c r="I596" s="104"/>
      <c r="J596" s="104"/>
      <c r="K596" s="104"/>
      <c r="L596" s="104"/>
      <c r="M596" s="104"/>
      <c r="N596" s="104"/>
      <c r="O596" s="104"/>
      <c r="P596" s="104"/>
      <c r="Q596" s="104"/>
      <c r="R596" s="104"/>
      <c r="S596" s="104"/>
      <c r="T596" s="104"/>
      <c r="U596" s="104"/>
      <c r="V596" s="104"/>
      <c r="W596" s="104"/>
      <c r="X596" s="104"/>
      <c r="Y596" s="104"/>
    </row>
    <row r="597" spans="1:25" ht="16.5" x14ac:dyDescent="0.25">
      <c r="A597" s="104"/>
      <c r="B597" s="105"/>
      <c r="C597" s="104"/>
      <c r="D597" s="104"/>
      <c r="E597" s="108"/>
      <c r="F597" s="104"/>
      <c r="G597" s="104"/>
      <c r="H597" s="104"/>
      <c r="I597" s="104"/>
      <c r="J597" s="104"/>
      <c r="K597" s="104"/>
      <c r="L597" s="104"/>
      <c r="M597" s="104"/>
      <c r="N597" s="104"/>
      <c r="O597" s="104"/>
      <c r="P597" s="104"/>
      <c r="Q597" s="104"/>
      <c r="R597" s="104"/>
      <c r="S597" s="104"/>
      <c r="T597" s="104"/>
      <c r="U597" s="104"/>
      <c r="V597" s="104"/>
      <c r="W597" s="104"/>
      <c r="X597" s="104"/>
      <c r="Y597" s="104"/>
    </row>
    <row r="598" spans="1:25" ht="16.5" x14ac:dyDescent="0.25">
      <c r="A598" s="104"/>
      <c r="B598" s="105"/>
      <c r="C598" s="104"/>
      <c r="D598" s="104"/>
      <c r="E598" s="108"/>
      <c r="F598" s="104"/>
      <c r="G598" s="104"/>
      <c r="H598" s="104"/>
      <c r="I598" s="104"/>
      <c r="J598" s="104"/>
      <c r="K598" s="104"/>
      <c r="L598" s="104"/>
      <c r="M598" s="104"/>
      <c r="N598" s="104"/>
      <c r="O598" s="104"/>
      <c r="P598" s="104"/>
      <c r="Q598" s="104"/>
      <c r="R598" s="104"/>
      <c r="S598" s="104"/>
      <c r="T598" s="104"/>
      <c r="U598" s="104"/>
      <c r="V598" s="104"/>
      <c r="W598" s="104"/>
      <c r="X598" s="104"/>
      <c r="Y598" s="104"/>
    </row>
    <row r="599" spans="1:25" ht="16.5" x14ac:dyDescent="0.25">
      <c r="A599" s="104"/>
      <c r="B599" s="105"/>
      <c r="C599" s="104"/>
      <c r="D599" s="104"/>
      <c r="E599" s="108"/>
      <c r="F599" s="104"/>
      <c r="G599" s="104"/>
      <c r="H599" s="104"/>
      <c r="I599" s="104"/>
      <c r="J599" s="104"/>
      <c r="K599" s="104"/>
      <c r="L599" s="104"/>
      <c r="M599" s="104"/>
      <c r="N599" s="104"/>
      <c r="O599" s="104"/>
      <c r="P599" s="104"/>
      <c r="Q599" s="104"/>
      <c r="R599" s="104"/>
      <c r="S599" s="104"/>
      <c r="T599" s="104"/>
      <c r="U599" s="104"/>
      <c r="V599" s="104"/>
      <c r="W599" s="104"/>
      <c r="X599" s="104"/>
      <c r="Y599" s="104"/>
    </row>
    <row r="600" spans="1:25" ht="16.5" x14ac:dyDescent="0.25">
      <c r="A600" s="104"/>
      <c r="B600" s="105"/>
      <c r="C600" s="104"/>
      <c r="D600" s="104"/>
      <c r="E600" s="108"/>
      <c r="F600" s="104"/>
      <c r="G600" s="104"/>
      <c r="H600" s="104"/>
      <c r="I600" s="104"/>
      <c r="J600" s="104"/>
      <c r="K600" s="104"/>
      <c r="L600" s="104"/>
      <c r="M600" s="104"/>
      <c r="N600" s="104"/>
      <c r="O600" s="104"/>
      <c r="P600" s="104"/>
      <c r="Q600" s="104"/>
      <c r="R600" s="104"/>
      <c r="S600" s="104"/>
      <c r="T600" s="104"/>
      <c r="U600" s="104"/>
      <c r="V600" s="104"/>
      <c r="W600" s="104"/>
      <c r="X600" s="104"/>
      <c r="Y600" s="104"/>
    </row>
    <row r="601" spans="1:25" ht="16.5" x14ac:dyDescent="0.25">
      <c r="A601" s="104"/>
      <c r="B601" s="105"/>
      <c r="C601" s="104"/>
      <c r="D601" s="104"/>
      <c r="E601" s="108"/>
      <c r="F601" s="104"/>
      <c r="G601" s="104"/>
      <c r="H601" s="104"/>
      <c r="I601" s="104"/>
      <c r="J601" s="104"/>
      <c r="K601" s="104"/>
      <c r="L601" s="104"/>
      <c r="M601" s="104"/>
      <c r="N601" s="104"/>
      <c r="O601" s="104"/>
      <c r="P601" s="104"/>
      <c r="Q601" s="104"/>
      <c r="R601" s="104"/>
      <c r="S601" s="104"/>
      <c r="T601" s="104"/>
      <c r="U601" s="104"/>
      <c r="V601" s="104"/>
      <c r="W601" s="104"/>
      <c r="X601" s="104"/>
      <c r="Y601" s="104"/>
    </row>
    <row r="602" spans="1:25" ht="16.5" x14ac:dyDescent="0.25">
      <c r="A602" s="104"/>
      <c r="B602" s="105"/>
      <c r="C602" s="104"/>
      <c r="D602" s="104"/>
      <c r="E602" s="108"/>
      <c r="F602" s="104"/>
      <c r="G602" s="104"/>
      <c r="H602" s="104"/>
      <c r="I602" s="104"/>
      <c r="J602" s="104"/>
      <c r="K602" s="104"/>
      <c r="L602" s="104"/>
      <c r="M602" s="104"/>
      <c r="N602" s="104"/>
      <c r="O602" s="104"/>
      <c r="P602" s="104"/>
      <c r="Q602" s="104"/>
      <c r="R602" s="104"/>
      <c r="S602" s="104"/>
      <c r="T602" s="104"/>
      <c r="U602" s="104"/>
      <c r="V602" s="104"/>
      <c r="W602" s="104"/>
      <c r="X602" s="104"/>
      <c r="Y602" s="104"/>
    </row>
    <row r="603" spans="1:25" ht="16.5" x14ac:dyDescent="0.25">
      <c r="A603" s="104"/>
      <c r="B603" s="105"/>
      <c r="C603" s="104"/>
      <c r="D603" s="104"/>
      <c r="E603" s="108"/>
      <c r="F603" s="104"/>
      <c r="G603" s="104"/>
      <c r="H603" s="104"/>
      <c r="I603" s="104"/>
      <c r="J603" s="104"/>
      <c r="K603" s="104"/>
      <c r="L603" s="104"/>
      <c r="M603" s="104"/>
      <c r="N603" s="104"/>
      <c r="O603" s="104"/>
      <c r="P603" s="104"/>
      <c r="Q603" s="104"/>
      <c r="R603" s="104"/>
      <c r="S603" s="104"/>
      <c r="T603" s="104"/>
      <c r="U603" s="104"/>
      <c r="V603" s="104"/>
      <c r="W603" s="104"/>
      <c r="X603" s="104"/>
      <c r="Y603" s="104"/>
    </row>
    <row r="604" spans="1:25" ht="16.5" x14ac:dyDescent="0.25">
      <c r="A604" s="104"/>
      <c r="B604" s="105"/>
      <c r="C604" s="104"/>
      <c r="D604" s="104"/>
      <c r="E604" s="108"/>
      <c r="F604" s="104"/>
      <c r="G604" s="104"/>
      <c r="H604" s="104"/>
      <c r="I604" s="104"/>
      <c r="J604" s="104"/>
      <c r="K604" s="104"/>
      <c r="L604" s="104"/>
      <c r="M604" s="104"/>
      <c r="N604" s="104"/>
      <c r="O604" s="104"/>
      <c r="P604" s="104"/>
      <c r="Q604" s="104"/>
      <c r="R604" s="104"/>
      <c r="S604" s="104"/>
      <c r="T604" s="104"/>
      <c r="U604" s="104"/>
      <c r="V604" s="104"/>
      <c r="W604" s="104"/>
      <c r="X604" s="104"/>
      <c r="Y604" s="104"/>
    </row>
    <row r="605" spans="1:25" ht="16.5" x14ac:dyDescent="0.25">
      <c r="A605" s="104"/>
      <c r="B605" s="105"/>
      <c r="C605" s="104"/>
      <c r="D605" s="104"/>
      <c r="E605" s="108"/>
      <c r="F605" s="104"/>
      <c r="G605" s="104"/>
      <c r="H605" s="104"/>
      <c r="I605" s="104"/>
      <c r="J605" s="104"/>
      <c r="K605" s="104"/>
      <c r="L605" s="104"/>
      <c r="M605" s="104"/>
      <c r="N605" s="104"/>
      <c r="O605" s="104"/>
      <c r="P605" s="104"/>
      <c r="Q605" s="104"/>
      <c r="R605" s="104"/>
      <c r="S605" s="104"/>
      <c r="T605" s="104"/>
      <c r="U605" s="104"/>
      <c r="V605" s="104"/>
      <c r="W605" s="104"/>
      <c r="X605" s="104"/>
      <c r="Y605" s="104"/>
    </row>
    <row r="606" spans="1:25" ht="16.5" x14ac:dyDescent="0.25">
      <c r="A606" s="104"/>
      <c r="B606" s="105"/>
      <c r="C606" s="104"/>
      <c r="D606" s="104"/>
      <c r="E606" s="108"/>
      <c r="F606" s="104"/>
      <c r="G606" s="104"/>
      <c r="H606" s="104"/>
      <c r="I606" s="104"/>
      <c r="J606" s="104"/>
      <c r="K606" s="104"/>
      <c r="L606" s="104"/>
      <c r="M606" s="104"/>
      <c r="N606" s="104"/>
      <c r="O606" s="104"/>
      <c r="P606" s="104"/>
      <c r="Q606" s="104"/>
      <c r="R606" s="104"/>
      <c r="S606" s="104"/>
      <c r="T606" s="104"/>
      <c r="U606" s="104"/>
      <c r="V606" s="104"/>
      <c r="W606" s="104"/>
      <c r="X606" s="104"/>
      <c r="Y606" s="104"/>
    </row>
    <row r="607" spans="1:25" ht="16.5" x14ac:dyDescent="0.25">
      <c r="A607" s="104"/>
      <c r="B607" s="105"/>
      <c r="C607" s="104"/>
      <c r="D607" s="104"/>
      <c r="E607" s="108"/>
      <c r="F607" s="104"/>
      <c r="G607" s="104"/>
      <c r="H607" s="104"/>
      <c r="I607" s="104"/>
      <c r="J607" s="104"/>
      <c r="K607" s="104"/>
      <c r="L607" s="104"/>
      <c r="M607" s="104"/>
      <c r="N607" s="104"/>
      <c r="O607" s="104"/>
      <c r="P607" s="104"/>
      <c r="Q607" s="104"/>
      <c r="R607" s="104"/>
      <c r="S607" s="104"/>
      <c r="T607" s="104"/>
      <c r="U607" s="104"/>
      <c r="V607" s="104"/>
      <c r="W607" s="104"/>
      <c r="X607" s="104"/>
      <c r="Y607" s="104"/>
    </row>
    <row r="608" spans="1:25" ht="16.5" x14ac:dyDescent="0.25">
      <c r="A608" s="104"/>
      <c r="B608" s="105"/>
      <c r="C608" s="104"/>
      <c r="D608" s="104"/>
      <c r="E608" s="108"/>
      <c r="F608" s="104"/>
      <c r="G608" s="104"/>
      <c r="H608" s="104"/>
      <c r="I608" s="104"/>
      <c r="J608" s="104"/>
      <c r="K608" s="104"/>
      <c r="L608" s="104"/>
      <c r="M608" s="104"/>
      <c r="N608" s="104"/>
      <c r="O608" s="104"/>
      <c r="P608" s="104"/>
      <c r="Q608" s="104"/>
      <c r="R608" s="104"/>
      <c r="S608" s="104"/>
      <c r="T608" s="104"/>
      <c r="U608" s="104"/>
      <c r="V608" s="104"/>
      <c r="W608" s="104"/>
      <c r="X608" s="104"/>
      <c r="Y608" s="104"/>
    </row>
    <row r="609" spans="1:25" ht="16.5" x14ac:dyDescent="0.25">
      <c r="A609" s="104"/>
      <c r="B609" s="105"/>
      <c r="C609" s="104"/>
      <c r="D609" s="104"/>
      <c r="E609" s="108"/>
      <c r="F609" s="104"/>
      <c r="G609" s="104"/>
      <c r="H609" s="104"/>
      <c r="I609" s="104"/>
      <c r="J609" s="104"/>
      <c r="K609" s="104"/>
      <c r="L609" s="104"/>
      <c r="M609" s="104"/>
      <c r="N609" s="104"/>
      <c r="O609" s="104"/>
      <c r="P609" s="104"/>
      <c r="Q609" s="104"/>
      <c r="R609" s="104"/>
      <c r="S609" s="104"/>
      <c r="T609" s="104"/>
      <c r="U609" s="104"/>
      <c r="V609" s="104"/>
      <c r="W609" s="104"/>
      <c r="X609" s="104"/>
      <c r="Y609" s="104"/>
    </row>
    <row r="610" spans="1:25" ht="16.5" x14ac:dyDescent="0.25">
      <c r="A610" s="104"/>
      <c r="B610" s="105"/>
      <c r="C610" s="104"/>
      <c r="D610" s="104"/>
      <c r="E610" s="108"/>
      <c r="F610" s="104"/>
      <c r="G610" s="104"/>
      <c r="H610" s="104"/>
      <c r="I610" s="104"/>
      <c r="J610" s="104"/>
      <c r="K610" s="104"/>
      <c r="L610" s="104"/>
      <c r="M610" s="104"/>
      <c r="N610" s="104"/>
      <c r="O610" s="104"/>
      <c r="P610" s="104"/>
      <c r="Q610" s="104"/>
      <c r="R610" s="104"/>
      <c r="S610" s="104"/>
      <c r="T610" s="104"/>
      <c r="U610" s="104"/>
      <c r="V610" s="104"/>
      <c r="W610" s="104"/>
      <c r="X610" s="104"/>
      <c r="Y610" s="104"/>
    </row>
    <row r="611" spans="1:25" ht="16.5" x14ac:dyDescent="0.25">
      <c r="A611" s="104"/>
      <c r="B611" s="105"/>
      <c r="C611" s="104"/>
      <c r="D611" s="104"/>
      <c r="E611" s="108"/>
      <c r="F611" s="104"/>
      <c r="G611" s="104"/>
      <c r="H611" s="104"/>
      <c r="I611" s="104"/>
      <c r="J611" s="104"/>
      <c r="K611" s="104"/>
      <c r="L611" s="104"/>
      <c r="M611" s="104"/>
      <c r="N611" s="104"/>
      <c r="O611" s="104"/>
      <c r="P611" s="104"/>
      <c r="Q611" s="104"/>
      <c r="R611" s="104"/>
      <c r="S611" s="104"/>
      <c r="T611" s="104"/>
      <c r="U611" s="104"/>
      <c r="V611" s="104"/>
      <c r="W611" s="104"/>
      <c r="X611" s="104"/>
      <c r="Y611" s="104"/>
    </row>
    <row r="612" spans="1:25" ht="16.5" x14ac:dyDescent="0.25">
      <c r="A612" s="104"/>
      <c r="B612" s="105"/>
      <c r="C612" s="104"/>
      <c r="D612" s="104"/>
      <c r="E612" s="108"/>
      <c r="F612" s="104"/>
      <c r="G612" s="104"/>
      <c r="H612" s="104"/>
      <c r="I612" s="104"/>
      <c r="J612" s="104"/>
      <c r="K612" s="104"/>
      <c r="L612" s="104"/>
      <c r="M612" s="104"/>
      <c r="N612" s="104"/>
      <c r="O612" s="104"/>
      <c r="P612" s="104"/>
      <c r="Q612" s="104"/>
      <c r="R612" s="104"/>
      <c r="S612" s="104"/>
      <c r="T612" s="104"/>
      <c r="U612" s="104"/>
      <c r="V612" s="104"/>
      <c r="W612" s="104"/>
      <c r="X612" s="104"/>
      <c r="Y612" s="104"/>
    </row>
    <row r="613" spans="1:25" ht="16.5" x14ac:dyDescent="0.25">
      <c r="A613" s="104"/>
      <c r="B613" s="105"/>
      <c r="C613" s="104"/>
      <c r="D613" s="104"/>
      <c r="E613" s="108"/>
      <c r="F613" s="104"/>
      <c r="G613" s="104"/>
      <c r="H613" s="104"/>
      <c r="I613" s="104"/>
      <c r="J613" s="104"/>
      <c r="K613" s="104"/>
      <c r="L613" s="104"/>
      <c r="M613" s="104"/>
      <c r="N613" s="104"/>
      <c r="O613" s="104"/>
      <c r="P613" s="104"/>
      <c r="Q613" s="104"/>
      <c r="R613" s="104"/>
      <c r="S613" s="104"/>
      <c r="T613" s="104"/>
      <c r="U613" s="104"/>
      <c r="V613" s="104"/>
      <c r="W613" s="104"/>
      <c r="X613" s="104"/>
      <c r="Y613" s="104"/>
    </row>
    <row r="614" spans="1:25" ht="16.5" x14ac:dyDescent="0.25">
      <c r="A614" s="104"/>
      <c r="B614" s="105"/>
      <c r="C614" s="104"/>
      <c r="D614" s="104"/>
      <c r="E614" s="108"/>
      <c r="F614" s="104"/>
      <c r="G614" s="104"/>
      <c r="H614" s="104"/>
      <c r="I614" s="104"/>
      <c r="J614" s="104"/>
      <c r="K614" s="104"/>
      <c r="L614" s="104"/>
      <c r="M614" s="104"/>
      <c r="N614" s="104"/>
      <c r="O614" s="104"/>
      <c r="P614" s="104"/>
      <c r="Q614" s="104"/>
      <c r="R614" s="104"/>
      <c r="S614" s="104"/>
      <c r="T614" s="104"/>
      <c r="U614" s="104"/>
      <c r="V614" s="104"/>
      <c r="W614" s="104"/>
      <c r="X614" s="104"/>
      <c r="Y614" s="104"/>
    </row>
    <row r="615" spans="1:25" ht="16.5" x14ac:dyDescent="0.25">
      <c r="A615" s="104"/>
      <c r="B615" s="105"/>
      <c r="C615" s="104"/>
      <c r="D615" s="104"/>
      <c r="E615" s="108"/>
      <c r="F615" s="104"/>
      <c r="G615" s="104"/>
      <c r="H615" s="104"/>
      <c r="I615" s="104"/>
      <c r="J615" s="104"/>
      <c r="K615" s="104"/>
      <c r="L615" s="104"/>
      <c r="M615" s="104"/>
      <c r="N615" s="104"/>
      <c r="O615" s="104"/>
      <c r="P615" s="104"/>
      <c r="Q615" s="104"/>
      <c r="R615" s="104"/>
      <c r="S615" s="104"/>
      <c r="T615" s="104"/>
      <c r="U615" s="104"/>
      <c r="V615" s="104"/>
      <c r="W615" s="104"/>
      <c r="X615" s="104"/>
      <c r="Y615" s="104"/>
    </row>
    <row r="616" spans="1:25" ht="16.5" x14ac:dyDescent="0.25">
      <c r="A616" s="104"/>
      <c r="B616" s="105"/>
      <c r="C616" s="104"/>
      <c r="D616" s="104"/>
      <c r="E616" s="108"/>
      <c r="F616" s="104"/>
      <c r="G616" s="104"/>
      <c r="H616" s="104"/>
      <c r="I616" s="104"/>
      <c r="J616" s="104"/>
      <c r="K616" s="104"/>
      <c r="L616" s="104"/>
      <c r="M616" s="104"/>
      <c r="N616" s="104"/>
      <c r="O616" s="104"/>
      <c r="P616" s="104"/>
      <c r="Q616" s="104"/>
      <c r="R616" s="104"/>
      <c r="S616" s="104"/>
      <c r="T616" s="104"/>
      <c r="U616" s="104"/>
      <c r="V616" s="104"/>
      <c r="W616" s="104"/>
      <c r="X616" s="104"/>
      <c r="Y616" s="104"/>
    </row>
    <row r="617" spans="1:25" ht="16.5" x14ac:dyDescent="0.25">
      <c r="A617" s="104"/>
      <c r="B617" s="105"/>
      <c r="C617" s="104"/>
      <c r="D617" s="104"/>
      <c r="E617" s="108"/>
      <c r="F617" s="104"/>
      <c r="G617" s="104"/>
      <c r="H617" s="104"/>
      <c r="I617" s="104"/>
      <c r="J617" s="104"/>
      <c r="K617" s="104"/>
      <c r="L617" s="104"/>
      <c r="M617" s="104"/>
      <c r="N617" s="104"/>
      <c r="O617" s="104"/>
      <c r="P617" s="104"/>
      <c r="Q617" s="104"/>
      <c r="R617" s="104"/>
      <c r="S617" s="104"/>
      <c r="T617" s="104"/>
      <c r="U617" s="104"/>
      <c r="V617" s="104"/>
      <c r="W617" s="104"/>
      <c r="X617" s="104"/>
      <c r="Y617" s="104"/>
    </row>
    <row r="618" spans="1:25" ht="16.5" x14ac:dyDescent="0.25">
      <c r="A618" s="104"/>
      <c r="B618" s="105"/>
      <c r="C618" s="104"/>
      <c r="D618" s="104"/>
      <c r="E618" s="108"/>
      <c r="F618" s="104"/>
      <c r="G618" s="104"/>
      <c r="H618" s="104"/>
      <c r="I618" s="104"/>
      <c r="J618" s="104"/>
      <c r="K618" s="104"/>
      <c r="L618" s="104"/>
      <c r="M618" s="104"/>
      <c r="N618" s="104"/>
      <c r="O618" s="104"/>
      <c r="P618" s="104"/>
      <c r="Q618" s="104"/>
      <c r="R618" s="104"/>
      <c r="S618" s="104"/>
      <c r="T618" s="104"/>
      <c r="U618" s="104"/>
      <c r="V618" s="104"/>
      <c r="W618" s="104"/>
      <c r="X618" s="104"/>
      <c r="Y618" s="104"/>
    </row>
    <row r="619" spans="1:25" ht="16.5" x14ac:dyDescent="0.25">
      <c r="A619" s="104"/>
      <c r="B619" s="105"/>
      <c r="C619" s="104"/>
      <c r="D619" s="104"/>
      <c r="E619" s="108"/>
      <c r="F619" s="104"/>
      <c r="G619" s="104"/>
      <c r="H619" s="104"/>
      <c r="I619" s="104"/>
      <c r="J619" s="104"/>
      <c r="K619" s="104"/>
      <c r="L619" s="104"/>
      <c r="M619" s="104"/>
      <c r="N619" s="104"/>
      <c r="O619" s="104"/>
      <c r="P619" s="104"/>
      <c r="Q619" s="104"/>
      <c r="R619" s="104"/>
      <c r="S619" s="104"/>
      <c r="T619" s="104"/>
      <c r="U619" s="104"/>
      <c r="V619" s="104"/>
      <c r="W619" s="104"/>
      <c r="X619" s="104"/>
      <c r="Y619" s="104"/>
    </row>
    <row r="620" spans="1:25" ht="16.5" x14ac:dyDescent="0.25">
      <c r="A620" s="104"/>
      <c r="B620" s="105"/>
      <c r="C620" s="104"/>
      <c r="D620" s="104"/>
      <c r="E620" s="108"/>
      <c r="F620" s="104"/>
      <c r="G620" s="104"/>
      <c r="H620" s="104"/>
      <c r="I620" s="104"/>
      <c r="J620" s="104"/>
      <c r="K620" s="104"/>
      <c r="L620" s="104"/>
      <c r="M620" s="104"/>
      <c r="N620" s="104"/>
      <c r="O620" s="104"/>
      <c r="P620" s="104"/>
      <c r="Q620" s="104"/>
      <c r="R620" s="104"/>
      <c r="S620" s="104"/>
      <c r="T620" s="104"/>
      <c r="U620" s="104"/>
      <c r="V620" s="104"/>
      <c r="W620" s="104"/>
      <c r="X620" s="104"/>
      <c r="Y620" s="104"/>
    </row>
    <row r="621" spans="1:25" ht="16.5" x14ac:dyDescent="0.25">
      <c r="A621" s="104"/>
      <c r="B621" s="105"/>
      <c r="C621" s="104"/>
      <c r="D621" s="104"/>
      <c r="E621" s="108"/>
      <c r="F621" s="104"/>
      <c r="G621" s="104"/>
      <c r="H621" s="104"/>
      <c r="I621" s="104"/>
      <c r="J621" s="104"/>
      <c r="K621" s="104"/>
      <c r="L621" s="104"/>
      <c r="M621" s="104"/>
      <c r="N621" s="104"/>
      <c r="O621" s="104"/>
      <c r="P621" s="104"/>
      <c r="Q621" s="104"/>
      <c r="R621" s="104"/>
      <c r="S621" s="104"/>
      <c r="T621" s="104"/>
      <c r="U621" s="104"/>
      <c r="V621" s="104"/>
      <c r="W621" s="104"/>
      <c r="X621" s="104"/>
      <c r="Y621" s="104"/>
    </row>
    <row r="622" spans="1:25" ht="16.5" x14ac:dyDescent="0.25">
      <c r="A622" s="104"/>
      <c r="B622" s="105"/>
      <c r="C622" s="104"/>
      <c r="D622" s="104"/>
      <c r="E622" s="108"/>
      <c r="F622" s="104"/>
      <c r="G622" s="104"/>
      <c r="H622" s="104"/>
      <c r="I622" s="104"/>
      <c r="J622" s="104"/>
      <c r="K622" s="104"/>
      <c r="L622" s="104"/>
      <c r="M622" s="104"/>
      <c r="N622" s="104"/>
      <c r="O622" s="104"/>
      <c r="P622" s="104"/>
      <c r="Q622" s="104"/>
      <c r="R622" s="104"/>
      <c r="S622" s="104"/>
      <c r="T622" s="104"/>
      <c r="U622" s="104"/>
      <c r="V622" s="104"/>
      <c r="W622" s="104"/>
      <c r="X622" s="104"/>
      <c r="Y622" s="104"/>
    </row>
    <row r="623" spans="1:25" ht="16.5" x14ac:dyDescent="0.25">
      <c r="A623" s="104"/>
      <c r="B623" s="105"/>
      <c r="C623" s="104"/>
      <c r="D623" s="104"/>
      <c r="E623" s="108"/>
      <c r="F623" s="104"/>
      <c r="G623" s="104"/>
      <c r="H623" s="104"/>
      <c r="I623" s="104"/>
      <c r="J623" s="104"/>
      <c r="K623" s="104"/>
      <c r="L623" s="104"/>
      <c r="M623" s="104"/>
      <c r="N623" s="104"/>
      <c r="O623" s="104"/>
      <c r="P623" s="104"/>
      <c r="Q623" s="104"/>
      <c r="R623" s="104"/>
      <c r="S623" s="104"/>
      <c r="T623" s="104"/>
      <c r="U623" s="104"/>
      <c r="V623" s="104"/>
      <c r="W623" s="104"/>
      <c r="X623" s="104"/>
      <c r="Y623" s="104"/>
    </row>
    <row r="624" spans="1:25" ht="16.5" x14ac:dyDescent="0.25">
      <c r="A624" s="104"/>
      <c r="B624" s="105"/>
      <c r="C624" s="104"/>
      <c r="D624" s="104"/>
      <c r="E624" s="108"/>
      <c r="F624" s="104"/>
      <c r="G624" s="104"/>
      <c r="H624" s="104"/>
      <c r="I624" s="104"/>
      <c r="J624" s="104"/>
      <c r="K624" s="104"/>
      <c r="L624" s="104"/>
      <c r="M624" s="104"/>
      <c r="N624" s="104"/>
      <c r="O624" s="104"/>
      <c r="P624" s="104"/>
      <c r="Q624" s="104"/>
      <c r="R624" s="104"/>
      <c r="S624" s="104"/>
      <c r="T624" s="104"/>
      <c r="U624" s="104"/>
      <c r="V624" s="104"/>
      <c r="W624" s="104"/>
      <c r="X624" s="104"/>
      <c r="Y624" s="104"/>
    </row>
    <row r="625" spans="1:25" ht="16.5" x14ac:dyDescent="0.25">
      <c r="A625" s="104"/>
      <c r="B625" s="105"/>
      <c r="C625" s="104"/>
      <c r="D625" s="104"/>
      <c r="E625" s="108"/>
      <c r="F625" s="104"/>
      <c r="G625" s="104"/>
      <c r="H625" s="104"/>
      <c r="I625" s="104"/>
      <c r="J625" s="104"/>
      <c r="K625" s="104"/>
      <c r="L625" s="104"/>
      <c r="M625" s="104"/>
      <c r="N625" s="104"/>
      <c r="O625" s="104"/>
      <c r="P625" s="104"/>
      <c r="Q625" s="104"/>
      <c r="R625" s="104"/>
      <c r="S625" s="104"/>
      <c r="T625" s="104"/>
      <c r="U625" s="104"/>
      <c r="V625" s="104"/>
      <c r="W625" s="104"/>
      <c r="X625" s="104"/>
      <c r="Y625" s="104"/>
    </row>
    <row r="626" spans="1:25" ht="16.5" x14ac:dyDescent="0.25">
      <c r="A626" s="104"/>
      <c r="B626" s="105"/>
      <c r="C626" s="104"/>
      <c r="D626" s="104"/>
      <c r="E626" s="108"/>
      <c r="F626" s="104"/>
      <c r="G626" s="104"/>
      <c r="H626" s="104"/>
      <c r="I626" s="104"/>
      <c r="J626" s="104"/>
      <c r="K626" s="104"/>
      <c r="L626" s="104"/>
      <c r="M626" s="104"/>
      <c r="N626" s="104"/>
      <c r="O626" s="104"/>
      <c r="P626" s="104"/>
      <c r="Q626" s="104"/>
      <c r="R626" s="104"/>
      <c r="S626" s="104"/>
      <c r="T626" s="104"/>
      <c r="U626" s="104"/>
      <c r="V626" s="104"/>
      <c r="W626" s="104"/>
      <c r="X626" s="104"/>
      <c r="Y626" s="104"/>
    </row>
    <row r="627" spans="1:25" ht="16.5" x14ac:dyDescent="0.25">
      <c r="A627" s="104"/>
      <c r="B627" s="105"/>
      <c r="C627" s="104"/>
      <c r="D627" s="104"/>
      <c r="E627" s="108"/>
      <c r="F627" s="104"/>
      <c r="G627" s="104"/>
      <c r="H627" s="104"/>
      <c r="I627" s="104"/>
      <c r="J627" s="104"/>
      <c r="K627" s="104"/>
      <c r="L627" s="104"/>
      <c r="M627" s="104"/>
      <c r="N627" s="104"/>
      <c r="O627" s="104"/>
      <c r="P627" s="104"/>
      <c r="Q627" s="104"/>
      <c r="R627" s="104"/>
      <c r="S627" s="104"/>
      <c r="T627" s="104"/>
      <c r="U627" s="104"/>
      <c r="V627" s="104"/>
      <c r="W627" s="104"/>
      <c r="X627" s="104"/>
      <c r="Y627" s="104"/>
    </row>
    <row r="628" spans="1:25" ht="16.5" x14ac:dyDescent="0.25">
      <c r="A628" s="104"/>
      <c r="B628" s="105"/>
      <c r="C628" s="104"/>
      <c r="D628" s="104"/>
      <c r="E628" s="108"/>
      <c r="F628" s="104"/>
      <c r="G628" s="104"/>
      <c r="H628" s="104"/>
      <c r="I628" s="104"/>
      <c r="J628" s="104"/>
      <c r="K628" s="104"/>
      <c r="L628" s="104"/>
      <c r="M628" s="104"/>
      <c r="N628" s="104"/>
      <c r="O628" s="104"/>
      <c r="P628" s="104"/>
      <c r="Q628" s="104"/>
      <c r="R628" s="104"/>
      <c r="S628" s="104"/>
      <c r="T628" s="104"/>
      <c r="U628" s="104"/>
      <c r="V628" s="104"/>
      <c r="W628" s="104"/>
      <c r="X628" s="104"/>
      <c r="Y628" s="104"/>
    </row>
    <row r="629" spans="1:25" ht="16.5" x14ac:dyDescent="0.25">
      <c r="A629" s="104"/>
      <c r="B629" s="105"/>
      <c r="C629" s="104"/>
      <c r="D629" s="104"/>
      <c r="E629" s="108"/>
      <c r="F629" s="104"/>
      <c r="G629" s="104"/>
      <c r="H629" s="104"/>
      <c r="I629" s="104"/>
      <c r="J629" s="104"/>
      <c r="K629" s="104"/>
      <c r="L629" s="104"/>
      <c r="M629" s="104"/>
      <c r="N629" s="104"/>
      <c r="O629" s="104"/>
      <c r="P629" s="104"/>
      <c r="Q629" s="104"/>
      <c r="R629" s="104"/>
      <c r="S629" s="104"/>
      <c r="T629" s="104"/>
      <c r="U629" s="104"/>
      <c r="V629" s="104"/>
      <c r="W629" s="104"/>
      <c r="X629" s="104"/>
      <c r="Y629" s="104"/>
    </row>
    <row r="630" spans="1:25" ht="16.5" x14ac:dyDescent="0.25">
      <c r="A630" s="104"/>
      <c r="B630" s="105"/>
      <c r="C630" s="104"/>
      <c r="D630" s="104"/>
      <c r="E630" s="108"/>
      <c r="F630" s="104"/>
      <c r="G630" s="104"/>
      <c r="H630" s="104"/>
      <c r="I630" s="104"/>
      <c r="J630" s="104"/>
      <c r="K630" s="104"/>
      <c r="L630" s="104"/>
      <c r="M630" s="104"/>
      <c r="N630" s="104"/>
      <c r="O630" s="104"/>
      <c r="P630" s="104"/>
      <c r="Q630" s="104"/>
      <c r="R630" s="104"/>
      <c r="S630" s="104"/>
      <c r="T630" s="104"/>
      <c r="U630" s="104"/>
      <c r="V630" s="104"/>
      <c r="W630" s="104"/>
      <c r="X630" s="104"/>
      <c r="Y630" s="104"/>
    </row>
    <row r="631" spans="1:25" ht="16.5" x14ac:dyDescent="0.25">
      <c r="A631" s="104"/>
      <c r="B631" s="105"/>
      <c r="C631" s="104"/>
      <c r="D631" s="104"/>
      <c r="E631" s="108"/>
      <c r="F631" s="104"/>
      <c r="G631" s="104"/>
      <c r="H631" s="104"/>
      <c r="I631" s="104"/>
      <c r="J631" s="104"/>
      <c r="K631" s="104"/>
      <c r="L631" s="104"/>
      <c r="M631" s="104"/>
      <c r="N631" s="104"/>
      <c r="O631" s="104"/>
      <c r="P631" s="104"/>
      <c r="Q631" s="104"/>
      <c r="R631" s="104"/>
      <c r="S631" s="104"/>
      <c r="T631" s="104"/>
      <c r="U631" s="104"/>
      <c r="V631" s="104"/>
      <c r="W631" s="104"/>
      <c r="X631" s="104"/>
      <c r="Y631" s="104"/>
    </row>
    <row r="632" spans="1:25" ht="16.5" x14ac:dyDescent="0.25">
      <c r="A632" s="104"/>
      <c r="B632" s="105"/>
      <c r="C632" s="104"/>
      <c r="D632" s="104"/>
      <c r="E632" s="108"/>
      <c r="F632" s="104"/>
      <c r="G632" s="104"/>
      <c r="H632" s="104"/>
      <c r="I632" s="104"/>
      <c r="J632" s="104"/>
      <c r="K632" s="104"/>
      <c r="L632" s="104"/>
      <c r="M632" s="104"/>
      <c r="N632" s="104"/>
      <c r="O632" s="104"/>
      <c r="P632" s="104"/>
      <c r="Q632" s="104"/>
      <c r="R632" s="104"/>
      <c r="S632" s="104"/>
      <c r="T632" s="104"/>
      <c r="U632" s="104"/>
      <c r="V632" s="104"/>
      <c r="W632" s="104"/>
      <c r="X632" s="104"/>
      <c r="Y632" s="104"/>
    </row>
    <row r="633" spans="1:25" ht="16.5" x14ac:dyDescent="0.25">
      <c r="A633" s="104"/>
      <c r="B633" s="105"/>
      <c r="C633" s="104"/>
      <c r="D633" s="104"/>
      <c r="E633" s="108"/>
      <c r="F633" s="104"/>
      <c r="G633" s="104"/>
      <c r="H633" s="104"/>
      <c r="I633" s="104"/>
      <c r="J633" s="104"/>
      <c r="K633" s="104"/>
      <c r="L633" s="104"/>
      <c r="M633" s="104"/>
      <c r="N633" s="104"/>
      <c r="O633" s="104"/>
      <c r="P633" s="104"/>
      <c r="Q633" s="104"/>
      <c r="R633" s="104"/>
      <c r="S633" s="104"/>
      <c r="T633" s="104"/>
      <c r="U633" s="104"/>
      <c r="V633" s="104"/>
      <c r="W633" s="104"/>
      <c r="X633" s="104"/>
      <c r="Y633" s="104"/>
    </row>
    <row r="634" spans="1:25" ht="16.5" x14ac:dyDescent="0.25">
      <c r="A634" s="104"/>
      <c r="B634" s="105"/>
      <c r="C634" s="104"/>
      <c r="D634" s="104"/>
      <c r="E634" s="108"/>
      <c r="F634" s="104"/>
      <c r="G634" s="104"/>
      <c r="H634" s="104"/>
      <c r="I634" s="104"/>
      <c r="J634" s="104"/>
      <c r="K634" s="104"/>
      <c r="L634" s="104"/>
      <c r="M634" s="104"/>
      <c r="N634" s="104"/>
      <c r="O634" s="104"/>
      <c r="P634" s="104"/>
      <c r="Q634" s="104"/>
      <c r="R634" s="104"/>
      <c r="S634" s="104"/>
      <c r="T634" s="104"/>
      <c r="U634" s="104"/>
      <c r="V634" s="104"/>
      <c r="W634" s="104"/>
      <c r="X634" s="104"/>
      <c r="Y634" s="104"/>
    </row>
    <row r="635" spans="1:25" ht="16.5" x14ac:dyDescent="0.25">
      <c r="A635" s="104"/>
      <c r="B635" s="105"/>
      <c r="C635" s="104"/>
      <c r="D635" s="104"/>
      <c r="E635" s="108"/>
      <c r="F635" s="104"/>
      <c r="G635" s="104"/>
      <c r="H635" s="104"/>
      <c r="I635" s="104"/>
      <c r="J635" s="104"/>
      <c r="K635" s="104"/>
      <c r="L635" s="104"/>
      <c r="M635" s="104"/>
      <c r="N635" s="104"/>
      <c r="O635" s="104"/>
      <c r="P635" s="104"/>
      <c r="Q635" s="104"/>
      <c r="R635" s="104"/>
      <c r="S635" s="104"/>
      <c r="T635" s="104"/>
      <c r="U635" s="104"/>
      <c r="V635" s="104"/>
      <c r="W635" s="104"/>
      <c r="X635" s="104"/>
      <c r="Y635" s="104"/>
    </row>
    <row r="636" spans="1:25" ht="16.5" x14ac:dyDescent="0.25">
      <c r="A636" s="104"/>
      <c r="B636" s="105"/>
      <c r="C636" s="104"/>
      <c r="D636" s="104"/>
      <c r="E636" s="108"/>
      <c r="F636" s="104"/>
      <c r="G636" s="104"/>
      <c r="H636" s="104"/>
      <c r="I636" s="104"/>
      <c r="J636" s="104"/>
      <c r="K636" s="104"/>
      <c r="L636" s="104"/>
      <c r="M636" s="104"/>
      <c r="N636" s="104"/>
      <c r="O636" s="104"/>
      <c r="P636" s="104"/>
      <c r="Q636" s="104"/>
      <c r="R636" s="104"/>
      <c r="S636" s="104"/>
      <c r="T636" s="104"/>
      <c r="U636" s="104"/>
      <c r="V636" s="104"/>
      <c r="W636" s="104"/>
      <c r="X636" s="104"/>
      <c r="Y636" s="104"/>
    </row>
    <row r="637" spans="1:25" ht="16.5" x14ac:dyDescent="0.25">
      <c r="A637" s="104"/>
      <c r="B637" s="105"/>
      <c r="C637" s="104"/>
      <c r="D637" s="104"/>
      <c r="E637" s="108"/>
      <c r="F637" s="104"/>
      <c r="G637" s="104"/>
      <c r="H637" s="104"/>
      <c r="I637" s="104"/>
      <c r="J637" s="104"/>
      <c r="K637" s="104"/>
      <c r="L637" s="104"/>
      <c r="M637" s="104"/>
      <c r="N637" s="104"/>
      <c r="O637" s="104"/>
      <c r="P637" s="104"/>
      <c r="Q637" s="104"/>
      <c r="R637" s="104"/>
      <c r="S637" s="104"/>
      <c r="T637" s="104"/>
      <c r="U637" s="104"/>
      <c r="V637" s="104"/>
      <c r="W637" s="104"/>
      <c r="X637" s="104"/>
      <c r="Y637" s="104"/>
    </row>
    <row r="638" spans="1:25" ht="16.5" x14ac:dyDescent="0.25">
      <c r="A638" s="104"/>
      <c r="B638" s="105"/>
      <c r="C638" s="104"/>
      <c r="D638" s="104"/>
      <c r="E638" s="108"/>
      <c r="F638" s="104"/>
      <c r="G638" s="104"/>
      <c r="H638" s="104"/>
      <c r="I638" s="104"/>
      <c r="J638" s="104"/>
      <c r="K638" s="104"/>
      <c r="L638" s="104"/>
      <c r="M638" s="104"/>
      <c r="N638" s="104"/>
      <c r="O638" s="104"/>
      <c r="P638" s="104"/>
      <c r="Q638" s="104"/>
      <c r="R638" s="104"/>
      <c r="S638" s="104"/>
      <c r="T638" s="104"/>
      <c r="U638" s="104"/>
      <c r="V638" s="104"/>
      <c r="W638" s="104"/>
      <c r="X638" s="104"/>
      <c r="Y638" s="104"/>
    </row>
    <row r="639" spans="1:25" ht="16.5" x14ac:dyDescent="0.25">
      <c r="A639" s="104"/>
      <c r="B639" s="105"/>
      <c r="C639" s="104"/>
      <c r="D639" s="104"/>
      <c r="E639" s="108"/>
      <c r="F639" s="104"/>
      <c r="G639" s="104"/>
      <c r="H639" s="104"/>
      <c r="I639" s="104"/>
      <c r="J639" s="104"/>
      <c r="K639" s="104"/>
      <c r="L639" s="104"/>
      <c r="M639" s="104"/>
      <c r="N639" s="104"/>
      <c r="O639" s="104"/>
      <c r="P639" s="104"/>
      <c r="Q639" s="104"/>
      <c r="R639" s="104"/>
      <c r="S639" s="104"/>
      <c r="T639" s="104"/>
      <c r="U639" s="104"/>
      <c r="V639" s="104"/>
      <c r="W639" s="104"/>
      <c r="X639" s="104"/>
      <c r="Y639" s="104"/>
    </row>
    <row r="640" spans="1:25" ht="16.5" x14ac:dyDescent="0.25">
      <c r="A640" s="104"/>
      <c r="B640" s="105"/>
      <c r="C640" s="104"/>
      <c r="D640" s="104"/>
      <c r="E640" s="108"/>
      <c r="F640" s="104"/>
      <c r="G640" s="104"/>
      <c r="H640" s="104"/>
      <c r="I640" s="104"/>
      <c r="J640" s="104"/>
      <c r="K640" s="104"/>
      <c r="L640" s="104"/>
      <c r="M640" s="104"/>
      <c r="N640" s="104"/>
      <c r="O640" s="104"/>
      <c r="P640" s="104"/>
      <c r="Q640" s="104"/>
      <c r="R640" s="104"/>
      <c r="S640" s="104"/>
      <c r="T640" s="104"/>
      <c r="U640" s="104"/>
      <c r="V640" s="104"/>
      <c r="W640" s="104"/>
      <c r="X640" s="104"/>
      <c r="Y640" s="104"/>
    </row>
    <row r="641" spans="1:25" ht="16.5" x14ac:dyDescent="0.25">
      <c r="A641" s="104"/>
      <c r="B641" s="105"/>
      <c r="C641" s="104"/>
      <c r="D641" s="104"/>
      <c r="E641" s="108"/>
      <c r="F641" s="104"/>
      <c r="G641" s="104"/>
      <c r="H641" s="104"/>
      <c r="I641" s="104"/>
      <c r="J641" s="104"/>
      <c r="K641" s="104"/>
      <c r="L641" s="104"/>
      <c r="M641" s="104"/>
      <c r="N641" s="104"/>
      <c r="O641" s="104"/>
      <c r="P641" s="104"/>
      <c r="Q641" s="104"/>
      <c r="R641" s="104"/>
      <c r="S641" s="104"/>
      <c r="T641" s="104"/>
      <c r="U641" s="104"/>
      <c r="V641" s="104"/>
      <c r="W641" s="104"/>
      <c r="X641" s="104"/>
      <c r="Y641" s="104"/>
    </row>
    <row r="642" spans="1:25" ht="16.5" x14ac:dyDescent="0.25">
      <c r="A642" s="104"/>
      <c r="B642" s="105"/>
      <c r="C642" s="104"/>
      <c r="D642" s="104"/>
      <c r="E642" s="108"/>
      <c r="F642" s="104"/>
      <c r="G642" s="104"/>
      <c r="H642" s="104"/>
      <c r="I642" s="104"/>
      <c r="J642" s="104"/>
      <c r="K642" s="104"/>
      <c r="L642" s="104"/>
      <c r="M642" s="104"/>
      <c r="N642" s="104"/>
      <c r="O642" s="104"/>
      <c r="P642" s="104"/>
      <c r="Q642" s="104"/>
      <c r="R642" s="104"/>
      <c r="S642" s="104"/>
      <c r="T642" s="104"/>
      <c r="U642" s="104"/>
      <c r="V642" s="104"/>
      <c r="W642" s="104"/>
      <c r="X642" s="104"/>
      <c r="Y642" s="104"/>
    </row>
    <row r="643" spans="1:25" ht="16.5" x14ac:dyDescent="0.25">
      <c r="A643" s="104"/>
      <c r="B643" s="105"/>
      <c r="C643" s="104"/>
      <c r="D643" s="104"/>
      <c r="E643" s="108"/>
      <c r="F643" s="104"/>
      <c r="G643" s="104"/>
      <c r="H643" s="104"/>
      <c r="I643" s="104"/>
      <c r="J643" s="104"/>
      <c r="K643" s="104"/>
      <c r="L643" s="104"/>
      <c r="M643" s="104"/>
      <c r="N643" s="104"/>
      <c r="O643" s="104"/>
      <c r="P643" s="104"/>
      <c r="Q643" s="104"/>
      <c r="R643" s="104"/>
      <c r="S643" s="104"/>
      <c r="T643" s="104"/>
      <c r="U643" s="104"/>
      <c r="V643" s="104"/>
      <c r="W643" s="104"/>
      <c r="X643" s="104"/>
      <c r="Y643" s="104"/>
    </row>
    <row r="644" spans="1:25" ht="16.5" x14ac:dyDescent="0.25">
      <c r="A644" s="104"/>
      <c r="B644" s="105"/>
      <c r="C644" s="104"/>
      <c r="D644" s="104"/>
      <c r="E644" s="108"/>
      <c r="F644" s="104"/>
      <c r="G644" s="104"/>
      <c r="H644" s="104"/>
      <c r="I644" s="104"/>
      <c r="J644" s="104"/>
      <c r="K644" s="104"/>
      <c r="L644" s="104"/>
      <c r="M644" s="104"/>
      <c r="N644" s="104"/>
      <c r="O644" s="104"/>
      <c r="P644" s="104"/>
      <c r="Q644" s="104"/>
      <c r="R644" s="104"/>
      <c r="S644" s="104"/>
      <c r="T644" s="104"/>
      <c r="U644" s="104"/>
      <c r="V644" s="104"/>
      <c r="W644" s="104"/>
      <c r="X644" s="104"/>
      <c r="Y644" s="104"/>
    </row>
    <row r="645" spans="1:25" ht="16.5" x14ac:dyDescent="0.25">
      <c r="A645" s="104"/>
      <c r="B645" s="105"/>
      <c r="C645" s="104"/>
      <c r="D645" s="104"/>
      <c r="E645" s="108"/>
      <c r="F645" s="104"/>
      <c r="G645" s="104"/>
      <c r="H645" s="104"/>
      <c r="I645" s="104"/>
      <c r="J645" s="104"/>
      <c r="K645" s="104"/>
      <c r="L645" s="104"/>
      <c r="M645" s="104"/>
      <c r="N645" s="104"/>
      <c r="O645" s="104"/>
      <c r="P645" s="104"/>
      <c r="Q645" s="104"/>
      <c r="R645" s="104"/>
      <c r="S645" s="104"/>
      <c r="T645" s="104"/>
      <c r="U645" s="104"/>
      <c r="V645" s="104"/>
      <c r="W645" s="104"/>
      <c r="X645" s="104"/>
      <c r="Y645" s="104"/>
    </row>
    <row r="646" spans="1:25" ht="16.5" x14ac:dyDescent="0.25">
      <c r="A646" s="104"/>
      <c r="B646" s="105"/>
      <c r="C646" s="104"/>
      <c r="D646" s="104"/>
      <c r="E646" s="108"/>
      <c r="F646" s="104"/>
      <c r="G646" s="104"/>
      <c r="H646" s="104"/>
      <c r="I646" s="104"/>
      <c r="J646" s="104"/>
      <c r="K646" s="104"/>
      <c r="L646" s="104"/>
      <c r="M646" s="104"/>
      <c r="N646" s="104"/>
      <c r="O646" s="104"/>
      <c r="P646" s="104"/>
      <c r="Q646" s="104"/>
      <c r="R646" s="104"/>
      <c r="S646" s="104"/>
      <c r="T646" s="104"/>
      <c r="U646" s="104"/>
      <c r="V646" s="104"/>
      <c r="W646" s="104"/>
      <c r="X646" s="104"/>
      <c r="Y646" s="104"/>
    </row>
    <row r="647" spans="1:25" ht="16.5" x14ac:dyDescent="0.25">
      <c r="A647" s="104"/>
      <c r="B647" s="105"/>
      <c r="C647" s="104"/>
      <c r="D647" s="104"/>
      <c r="E647" s="108"/>
      <c r="F647" s="104"/>
      <c r="G647" s="104"/>
      <c r="H647" s="104"/>
      <c r="I647" s="104"/>
      <c r="J647" s="104"/>
      <c r="K647" s="104"/>
      <c r="L647" s="104"/>
      <c r="M647" s="104"/>
      <c r="N647" s="104"/>
      <c r="O647" s="104"/>
      <c r="P647" s="104"/>
      <c r="Q647" s="104"/>
      <c r="R647" s="104"/>
      <c r="S647" s="104"/>
      <c r="T647" s="104"/>
      <c r="U647" s="104"/>
      <c r="V647" s="104"/>
      <c r="W647" s="104"/>
      <c r="X647" s="104"/>
      <c r="Y647" s="104"/>
    </row>
    <row r="648" spans="1:25" ht="16.5" x14ac:dyDescent="0.25">
      <c r="A648" s="104"/>
      <c r="B648" s="105"/>
      <c r="C648" s="104"/>
      <c r="D648" s="104"/>
      <c r="E648" s="108"/>
      <c r="F648" s="104"/>
      <c r="G648" s="104"/>
      <c r="H648" s="104"/>
      <c r="I648" s="104"/>
      <c r="J648" s="104"/>
      <c r="K648" s="104"/>
      <c r="L648" s="104"/>
      <c r="M648" s="104"/>
      <c r="N648" s="104"/>
      <c r="O648" s="104"/>
      <c r="P648" s="104"/>
      <c r="Q648" s="104"/>
      <c r="R648" s="104"/>
      <c r="S648" s="104"/>
      <c r="T648" s="104"/>
      <c r="U648" s="104"/>
      <c r="V648" s="104"/>
      <c r="W648" s="104"/>
      <c r="X648" s="104"/>
      <c r="Y648" s="104"/>
    </row>
    <row r="649" spans="1:25" ht="16.5" x14ac:dyDescent="0.25">
      <c r="A649" s="104"/>
      <c r="B649" s="105"/>
      <c r="C649" s="104"/>
      <c r="D649" s="104"/>
      <c r="E649" s="108"/>
      <c r="F649" s="104"/>
      <c r="G649" s="104"/>
      <c r="H649" s="104"/>
      <c r="I649" s="104"/>
      <c r="J649" s="104"/>
      <c r="K649" s="104"/>
      <c r="L649" s="104"/>
      <c r="M649" s="104"/>
      <c r="N649" s="104"/>
      <c r="O649" s="104"/>
      <c r="P649" s="104"/>
      <c r="Q649" s="104"/>
      <c r="R649" s="104"/>
      <c r="S649" s="104"/>
      <c r="T649" s="104"/>
      <c r="U649" s="104"/>
      <c r="V649" s="104"/>
      <c r="W649" s="104"/>
      <c r="X649" s="104"/>
      <c r="Y649" s="104"/>
    </row>
    <row r="650" spans="1:25" ht="16.5" x14ac:dyDescent="0.25">
      <c r="A650" s="104"/>
      <c r="B650" s="105"/>
      <c r="C650" s="104"/>
      <c r="D650" s="104"/>
      <c r="E650" s="108"/>
      <c r="F650" s="104"/>
      <c r="G650" s="104"/>
      <c r="H650" s="104"/>
      <c r="I650" s="104"/>
      <c r="J650" s="104"/>
      <c r="K650" s="104"/>
      <c r="L650" s="104"/>
      <c r="M650" s="104"/>
      <c r="N650" s="104"/>
      <c r="O650" s="104"/>
      <c r="P650" s="104"/>
      <c r="Q650" s="104"/>
      <c r="R650" s="104"/>
      <c r="S650" s="104"/>
      <c r="T650" s="104"/>
      <c r="U650" s="104"/>
      <c r="V650" s="104"/>
      <c r="W650" s="104"/>
      <c r="X650" s="104"/>
      <c r="Y650" s="104"/>
    </row>
    <row r="651" spans="1:25" ht="16.5" x14ac:dyDescent="0.25">
      <c r="A651" s="104"/>
      <c r="B651" s="105"/>
      <c r="C651" s="104"/>
      <c r="D651" s="104"/>
      <c r="E651" s="108"/>
      <c r="F651" s="104"/>
      <c r="G651" s="104"/>
      <c r="H651" s="104"/>
      <c r="I651" s="104"/>
      <c r="J651" s="104"/>
      <c r="K651" s="104"/>
      <c r="L651" s="104"/>
      <c r="M651" s="104"/>
      <c r="N651" s="104"/>
      <c r="O651" s="104"/>
      <c r="P651" s="104"/>
      <c r="Q651" s="104"/>
      <c r="R651" s="104"/>
      <c r="S651" s="104"/>
      <c r="T651" s="104"/>
      <c r="U651" s="104"/>
      <c r="V651" s="104"/>
      <c r="W651" s="104"/>
      <c r="X651" s="104"/>
      <c r="Y651" s="104"/>
    </row>
    <row r="652" spans="1:25" ht="16.5" x14ac:dyDescent="0.25">
      <c r="A652" s="104"/>
      <c r="B652" s="105"/>
      <c r="C652" s="104"/>
      <c r="D652" s="104"/>
      <c r="E652" s="108"/>
      <c r="F652" s="104"/>
      <c r="G652" s="104"/>
      <c r="H652" s="104"/>
      <c r="I652" s="104"/>
      <c r="J652" s="104"/>
      <c r="K652" s="104"/>
      <c r="L652" s="104"/>
      <c r="M652" s="104"/>
      <c r="N652" s="104"/>
      <c r="O652" s="104"/>
      <c r="P652" s="104"/>
      <c r="Q652" s="104"/>
      <c r="R652" s="104"/>
      <c r="S652" s="104"/>
      <c r="T652" s="104"/>
      <c r="U652" s="104"/>
      <c r="V652" s="104"/>
      <c r="W652" s="104"/>
      <c r="X652" s="104"/>
      <c r="Y652" s="104"/>
    </row>
    <row r="653" spans="1:25" ht="16.5" x14ac:dyDescent="0.25">
      <c r="A653" s="104"/>
      <c r="B653" s="105"/>
      <c r="C653" s="104"/>
      <c r="D653" s="104"/>
      <c r="E653" s="108"/>
      <c r="F653" s="104"/>
      <c r="G653" s="104"/>
      <c r="H653" s="104"/>
      <c r="I653" s="104"/>
      <c r="J653" s="104"/>
      <c r="K653" s="104"/>
      <c r="L653" s="104"/>
      <c r="M653" s="104"/>
      <c r="N653" s="104"/>
      <c r="O653" s="104"/>
      <c r="P653" s="104"/>
      <c r="Q653" s="104"/>
      <c r="R653" s="104"/>
      <c r="S653" s="104"/>
      <c r="T653" s="104"/>
      <c r="U653" s="104"/>
      <c r="V653" s="104"/>
      <c r="W653" s="104"/>
      <c r="X653" s="104"/>
      <c r="Y653" s="104"/>
    </row>
    <row r="654" spans="1:25" ht="16.5" x14ac:dyDescent="0.25">
      <c r="A654" s="104"/>
      <c r="B654" s="105"/>
      <c r="C654" s="104"/>
      <c r="D654" s="104"/>
      <c r="E654" s="108"/>
      <c r="F654" s="104"/>
      <c r="G654" s="104"/>
      <c r="H654" s="104"/>
      <c r="I654" s="104"/>
      <c r="J654" s="104"/>
      <c r="K654" s="104"/>
      <c r="L654" s="104"/>
      <c r="M654" s="104"/>
      <c r="N654" s="104"/>
      <c r="O654" s="104"/>
      <c r="P654" s="104"/>
      <c r="Q654" s="104"/>
      <c r="R654" s="104"/>
      <c r="S654" s="104"/>
      <c r="T654" s="104"/>
      <c r="U654" s="104"/>
      <c r="V654" s="104"/>
      <c r="W654" s="104"/>
      <c r="X654" s="104"/>
      <c r="Y654" s="104"/>
    </row>
    <row r="655" spans="1:25" ht="16.5" x14ac:dyDescent="0.25">
      <c r="A655" s="104"/>
      <c r="B655" s="105"/>
      <c r="C655" s="104"/>
      <c r="D655" s="104"/>
      <c r="E655" s="108"/>
      <c r="F655" s="104"/>
      <c r="G655" s="104"/>
      <c r="H655" s="104"/>
      <c r="I655" s="104"/>
      <c r="J655" s="104"/>
      <c r="K655" s="104"/>
      <c r="L655" s="104"/>
      <c r="M655" s="104"/>
      <c r="N655" s="104"/>
      <c r="O655" s="104"/>
      <c r="P655" s="104"/>
      <c r="Q655" s="104"/>
      <c r="R655" s="104"/>
      <c r="S655" s="104"/>
      <c r="T655" s="104"/>
      <c r="U655" s="104"/>
      <c r="V655" s="104"/>
      <c r="W655" s="104"/>
      <c r="X655" s="104"/>
      <c r="Y655" s="104"/>
    </row>
    <row r="656" spans="1:25" ht="16.5" x14ac:dyDescent="0.25">
      <c r="A656" s="104"/>
      <c r="B656" s="105"/>
      <c r="C656" s="104"/>
      <c r="D656" s="104"/>
      <c r="E656" s="108"/>
      <c r="F656" s="104"/>
      <c r="G656" s="104"/>
      <c r="H656" s="104"/>
      <c r="I656" s="104"/>
      <c r="J656" s="104"/>
      <c r="K656" s="104"/>
      <c r="L656" s="104"/>
      <c r="M656" s="104"/>
      <c r="N656" s="104"/>
      <c r="O656" s="104"/>
      <c r="P656" s="104"/>
      <c r="Q656" s="104"/>
      <c r="R656" s="104"/>
      <c r="S656" s="104"/>
      <c r="T656" s="104"/>
      <c r="U656" s="104"/>
      <c r="V656" s="104"/>
      <c r="W656" s="104"/>
      <c r="X656" s="104"/>
      <c r="Y656" s="104"/>
    </row>
    <row r="657" spans="1:25" ht="16.5" x14ac:dyDescent="0.25">
      <c r="A657" s="104"/>
      <c r="B657" s="105"/>
      <c r="C657" s="104"/>
      <c r="D657" s="104"/>
      <c r="E657" s="108"/>
      <c r="F657" s="104"/>
      <c r="G657" s="104"/>
      <c r="H657" s="104"/>
      <c r="I657" s="104"/>
      <c r="J657" s="104"/>
      <c r="K657" s="104"/>
      <c r="L657" s="104"/>
      <c r="M657" s="104"/>
      <c r="N657" s="104"/>
      <c r="O657" s="104"/>
      <c r="P657" s="104"/>
      <c r="Q657" s="104"/>
      <c r="R657" s="104"/>
      <c r="S657" s="104"/>
      <c r="T657" s="104"/>
      <c r="U657" s="104"/>
      <c r="V657" s="104"/>
      <c r="W657" s="104"/>
      <c r="X657" s="104"/>
      <c r="Y657" s="104"/>
    </row>
    <row r="658" spans="1:25" ht="16.5" x14ac:dyDescent="0.25">
      <c r="A658" s="104"/>
      <c r="B658" s="105"/>
      <c r="C658" s="104"/>
      <c r="D658" s="104"/>
      <c r="E658" s="108"/>
      <c r="F658" s="104"/>
      <c r="G658" s="104"/>
      <c r="H658" s="104"/>
      <c r="I658" s="104"/>
      <c r="J658" s="104"/>
      <c r="K658" s="104"/>
      <c r="L658" s="104"/>
      <c r="M658" s="104"/>
      <c r="N658" s="104"/>
      <c r="O658" s="104"/>
      <c r="P658" s="104"/>
      <c r="Q658" s="104"/>
      <c r="R658" s="104"/>
      <c r="S658" s="104"/>
      <c r="T658" s="104"/>
      <c r="U658" s="104"/>
      <c r="V658" s="104"/>
      <c r="W658" s="104"/>
      <c r="X658" s="104"/>
      <c r="Y658" s="104"/>
    </row>
    <row r="659" spans="1:25" ht="16.5" x14ac:dyDescent="0.25">
      <c r="A659" s="104"/>
      <c r="B659" s="105"/>
      <c r="C659" s="104"/>
      <c r="D659" s="104"/>
      <c r="E659" s="108"/>
      <c r="F659" s="104"/>
      <c r="G659" s="104"/>
      <c r="H659" s="104"/>
      <c r="I659" s="104"/>
      <c r="J659" s="104"/>
      <c r="K659" s="104"/>
      <c r="L659" s="104"/>
      <c r="M659" s="104"/>
      <c r="N659" s="104"/>
      <c r="O659" s="104"/>
      <c r="P659" s="104"/>
      <c r="Q659" s="104"/>
      <c r="R659" s="104"/>
      <c r="S659" s="104"/>
      <c r="T659" s="104"/>
      <c r="U659" s="104"/>
      <c r="V659" s="104"/>
      <c r="W659" s="104"/>
      <c r="X659" s="104"/>
      <c r="Y659" s="104"/>
    </row>
    <row r="660" spans="1:25" ht="16.5" x14ac:dyDescent="0.25">
      <c r="A660" s="104"/>
      <c r="B660" s="105"/>
      <c r="C660" s="104"/>
      <c r="D660" s="104"/>
      <c r="E660" s="108"/>
      <c r="F660" s="104"/>
      <c r="G660" s="104"/>
      <c r="H660" s="104"/>
      <c r="I660" s="104"/>
      <c r="J660" s="104"/>
      <c r="K660" s="104"/>
      <c r="L660" s="104"/>
      <c r="M660" s="104"/>
      <c r="N660" s="104"/>
      <c r="O660" s="104"/>
      <c r="P660" s="104"/>
      <c r="Q660" s="104"/>
      <c r="R660" s="104"/>
      <c r="S660" s="104"/>
      <c r="T660" s="104"/>
      <c r="U660" s="104"/>
      <c r="V660" s="104"/>
      <c r="W660" s="104"/>
      <c r="X660" s="104"/>
      <c r="Y660" s="104"/>
    </row>
    <row r="661" spans="1:25" ht="16.5" x14ac:dyDescent="0.25">
      <c r="A661" s="104"/>
      <c r="B661" s="105"/>
      <c r="C661" s="104"/>
      <c r="D661" s="104"/>
      <c r="E661" s="108"/>
      <c r="F661" s="104"/>
      <c r="G661" s="104"/>
      <c r="H661" s="104"/>
      <c r="I661" s="104"/>
      <c r="J661" s="104"/>
      <c r="K661" s="104"/>
      <c r="L661" s="104"/>
      <c r="M661" s="104"/>
      <c r="N661" s="104"/>
      <c r="O661" s="104"/>
      <c r="P661" s="104"/>
      <c r="Q661" s="104"/>
      <c r="R661" s="104"/>
      <c r="S661" s="104"/>
      <c r="T661" s="104"/>
      <c r="U661" s="104"/>
      <c r="V661" s="104"/>
      <c r="W661" s="104"/>
      <c r="X661" s="104"/>
      <c r="Y661" s="104"/>
    </row>
    <row r="662" spans="1:25" ht="16.5" x14ac:dyDescent="0.25">
      <c r="A662" s="104"/>
      <c r="B662" s="105"/>
      <c r="C662" s="104"/>
      <c r="D662" s="104"/>
      <c r="E662" s="108"/>
      <c r="F662" s="104"/>
      <c r="G662" s="104"/>
      <c r="H662" s="104"/>
      <c r="I662" s="104"/>
      <c r="J662" s="104"/>
      <c r="K662" s="104"/>
      <c r="L662" s="104"/>
      <c r="M662" s="104"/>
      <c r="N662" s="104"/>
      <c r="O662" s="104"/>
      <c r="P662" s="104"/>
      <c r="Q662" s="104"/>
      <c r="R662" s="104"/>
      <c r="S662" s="104"/>
      <c r="T662" s="104"/>
      <c r="U662" s="104"/>
      <c r="V662" s="104"/>
      <c r="W662" s="104"/>
      <c r="X662" s="104"/>
      <c r="Y662" s="104"/>
    </row>
    <row r="663" spans="1:25" ht="16.5" x14ac:dyDescent="0.25">
      <c r="A663" s="104"/>
      <c r="B663" s="105"/>
      <c r="C663" s="104"/>
      <c r="D663" s="104"/>
      <c r="E663" s="108"/>
      <c r="F663" s="104"/>
      <c r="G663" s="104"/>
      <c r="H663" s="104"/>
      <c r="I663" s="104"/>
      <c r="J663" s="104"/>
      <c r="K663" s="104"/>
      <c r="L663" s="104"/>
      <c r="M663" s="104"/>
      <c r="N663" s="104"/>
      <c r="O663" s="104"/>
      <c r="P663" s="104"/>
      <c r="Q663" s="104"/>
      <c r="R663" s="104"/>
      <c r="S663" s="104"/>
      <c r="T663" s="104"/>
      <c r="U663" s="104"/>
      <c r="V663" s="104"/>
      <c r="W663" s="104"/>
      <c r="X663" s="104"/>
      <c r="Y663" s="104"/>
    </row>
    <row r="664" spans="1:25" ht="16.5" x14ac:dyDescent="0.25">
      <c r="A664" s="104"/>
      <c r="B664" s="105"/>
      <c r="C664" s="104"/>
      <c r="D664" s="104"/>
      <c r="E664" s="108"/>
      <c r="F664" s="104"/>
      <c r="G664" s="104"/>
      <c r="H664" s="104"/>
      <c r="I664" s="104"/>
      <c r="J664" s="104"/>
      <c r="K664" s="104"/>
      <c r="L664" s="104"/>
      <c r="M664" s="104"/>
      <c r="N664" s="104"/>
      <c r="O664" s="104"/>
      <c r="P664" s="104"/>
      <c r="Q664" s="104"/>
      <c r="R664" s="104"/>
      <c r="S664" s="104"/>
      <c r="T664" s="104"/>
      <c r="U664" s="104"/>
      <c r="V664" s="104"/>
      <c r="W664" s="104"/>
      <c r="X664" s="104"/>
      <c r="Y664" s="104"/>
    </row>
    <row r="665" spans="1:25" ht="16.5" x14ac:dyDescent="0.25">
      <c r="A665" s="104"/>
      <c r="B665" s="105"/>
      <c r="C665" s="104"/>
      <c r="D665" s="104"/>
      <c r="E665" s="108"/>
      <c r="F665" s="104"/>
      <c r="G665" s="104"/>
      <c r="H665" s="104"/>
      <c r="I665" s="104"/>
      <c r="J665" s="104"/>
      <c r="K665" s="104"/>
      <c r="L665" s="104"/>
      <c r="M665" s="104"/>
      <c r="N665" s="104"/>
      <c r="O665" s="104"/>
      <c r="P665" s="104"/>
      <c r="Q665" s="104"/>
      <c r="R665" s="104"/>
      <c r="S665" s="104"/>
      <c r="T665" s="104"/>
      <c r="U665" s="104"/>
      <c r="V665" s="104"/>
      <c r="W665" s="104"/>
      <c r="X665" s="104"/>
      <c r="Y665" s="104"/>
    </row>
    <row r="666" spans="1:25" ht="16.5" x14ac:dyDescent="0.25">
      <c r="A666" s="104"/>
      <c r="B666" s="105"/>
      <c r="C666" s="104"/>
      <c r="D666" s="104"/>
      <c r="E666" s="108"/>
      <c r="F666" s="104"/>
      <c r="G666" s="104"/>
      <c r="H666" s="104"/>
      <c r="I666" s="104"/>
      <c r="J666" s="104"/>
      <c r="K666" s="104"/>
      <c r="L666" s="104"/>
      <c r="M666" s="104"/>
      <c r="N666" s="104"/>
      <c r="O666" s="104"/>
      <c r="P666" s="104"/>
      <c r="Q666" s="104"/>
      <c r="R666" s="104"/>
      <c r="S666" s="104"/>
      <c r="T666" s="104"/>
      <c r="U666" s="104"/>
      <c r="V666" s="104"/>
      <c r="W666" s="104"/>
      <c r="X666" s="104"/>
      <c r="Y666" s="104"/>
    </row>
    <row r="667" spans="1:25" ht="16.5" x14ac:dyDescent="0.25">
      <c r="A667" s="104"/>
      <c r="B667" s="105"/>
      <c r="C667" s="104"/>
      <c r="D667" s="104"/>
      <c r="E667" s="108"/>
      <c r="F667" s="104"/>
      <c r="G667" s="104"/>
      <c r="H667" s="104"/>
      <c r="I667" s="104"/>
      <c r="J667" s="104"/>
      <c r="K667" s="104"/>
      <c r="L667" s="104"/>
      <c r="M667" s="104"/>
      <c r="N667" s="104"/>
      <c r="O667" s="104"/>
      <c r="P667" s="104"/>
      <c r="Q667" s="104"/>
      <c r="R667" s="104"/>
      <c r="S667" s="104"/>
      <c r="T667" s="104"/>
      <c r="U667" s="104"/>
      <c r="V667" s="104"/>
      <c r="W667" s="104"/>
      <c r="X667" s="104"/>
      <c r="Y667" s="104"/>
    </row>
    <row r="668" spans="1:25" ht="16.5" x14ac:dyDescent="0.25">
      <c r="A668" s="104"/>
      <c r="B668" s="105"/>
      <c r="C668" s="104"/>
      <c r="D668" s="104"/>
      <c r="E668" s="108"/>
      <c r="F668" s="104"/>
      <c r="G668" s="104"/>
      <c r="H668" s="104"/>
      <c r="I668" s="104"/>
      <c r="J668" s="104"/>
      <c r="K668" s="104"/>
      <c r="L668" s="104"/>
      <c r="M668" s="104"/>
      <c r="N668" s="104"/>
      <c r="O668" s="104"/>
      <c r="P668" s="104"/>
      <c r="Q668" s="104"/>
      <c r="R668" s="104"/>
      <c r="S668" s="104"/>
      <c r="T668" s="104"/>
      <c r="U668" s="104"/>
      <c r="V668" s="104"/>
      <c r="W668" s="104"/>
      <c r="X668" s="104"/>
      <c r="Y668" s="104"/>
    </row>
    <row r="669" spans="1:25" ht="16.5" x14ac:dyDescent="0.25">
      <c r="A669" s="104"/>
      <c r="B669" s="105"/>
      <c r="C669" s="104"/>
      <c r="D669" s="104"/>
      <c r="E669" s="108"/>
      <c r="F669" s="104"/>
      <c r="G669" s="104"/>
      <c r="H669" s="104"/>
      <c r="I669" s="104"/>
      <c r="J669" s="104"/>
      <c r="K669" s="104"/>
      <c r="L669" s="104"/>
      <c r="M669" s="104"/>
      <c r="N669" s="104"/>
      <c r="O669" s="104"/>
      <c r="P669" s="104"/>
      <c r="Q669" s="104"/>
      <c r="R669" s="104"/>
      <c r="S669" s="104"/>
      <c r="T669" s="104"/>
      <c r="U669" s="104"/>
      <c r="V669" s="104"/>
      <c r="W669" s="104"/>
      <c r="X669" s="104"/>
      <c r="Y669" s="104"/>
    </row>
    <row r="670" spans="1:25" ht="16.5" x14ac:dyDescent="0.25">
      <c r="A670" s="104"/>
      <c r="B670" s="105"/>
      <c r="C670" s="104"/>
      <c r="D670" s="104"/>
      <c r="E670" s="108"/>
      <c r="F670" s="104"/>
      <c r="G670" s="104"/>
      <c r="H670" s="104"/>
      <c r="I670" s="104"/>
      <c r="J670" s="104"/>
      <c r="K670" s="104"/>
      <c r="L670" s="104"/>
      <c r="M670" s="104"/>
      <c r="N670" s="104"/>
      <c r="O670" s="104"/>
      <c r="P670" s="104"/>
      <c r="Q670" s="104"/>
      <c r="R670" s="104"/>
      <c r="S670" s="104"/>
      <c r="T670" s="104"/>
      <c r="U670" s="104"/>
      <c r="V670" s="104"/>
      <c r="W670" s="104"/>
      <c r="X670" s="104"/>
      <c r="Y670" s="104"/>
    </row>
    <row r="671" spans="1:25" ht="16.5" x14ac:dyDescent="0.25">
      <c r="A671" s="104"/>
      <c r="B671" s="105"/>
      <c r="C671" s="104"/>
      <c r="D671" s="104"/>
      <c r="E671" s="108"/>
      <c r="F671" s="104"/>
      <c r="G671" s="104"/>
      <c r="H671" s="104"/>
      <c r="I671" s="104"/>
      <c r="J671" s="104"/>
      <c r="K671" s="104"/>
      <c r="L671" s="104"/>
      <c r="M671" s="104"/>
      <c r="N671" s="104"/>
      <c r="O671" s="104"/>
      <c r="P671" s="104"/>
      <c r="Q671" s="104"/>
      <c r="R671" s="104"/>
      <c r="S671" s="104"/>
      <c r="T671" s="104"/>
      <c r="U671" s="104"/>
      <c r="V671" s="104"/>
      <c r="W671" s="104"/>
      <c r="X671" s="104"/>
      <c r="Y671" s="104"/>
    </row>
    <row r="672" spans="1:25" ht="16.5" x14ac:dyDescent="0.25">
      <c r="A672" s="104"/>
      <c r="B672" s="105"/>
      <c r="C672" s="104"/>
      <c r="D672" s="104"/>
      <c r="E672" s="108"/>
      <c r="F672" s="104"/>
      <c r="G672" s="104"/>
      <c r="H672" s="104"/>
      <c r="I672" s="104"/>
      <c r="J672" s="104"/>
      <c r="K672" s="104"/>
      <c r="L672" s="104"/>
      <c r="M672" s="104"/>
      <c r="N672" s="104"/>
      <c r="O672" s="104"/>
      <c r="P672" s="104"/>
      <c r="Q672" s="104"/>
      <c r="R672" s="104"/>
      <c r="S672" s="104"/>
      <c r="T672" s="104"/>
      <c r="U672" s="104"/>
      <c r="V672" s="104"/>
      <c r="W672" s="104"/>
      <c r="X672" s="104"/>
      <c r="Y672" s="104"/>
    </row>
    <row r="673" spans="1:25" ht="16.5" x14ac:dyDescent="0.25">
      <c r="A673" s="104"/>
      <c r="B673" s="105"/>
      <c r="C673" s="104"/>
      <c r="D673" s="104"/>
      <c r="E673" s="108"/>
      <c r="F673" s="104"/>
      <c r="G673" s="104"/>
      <c r="H673" s="104"/>
      <c r="I673" s="104"/>
      <c r="J673" s="104"/>
      <c r="K673" s="104"/>
      <c r="L673" s="104"/>
      <c r="M673" s="104"/>
      <c r="N673" s="104"/>
      <c r="O673" s="104"/>
      <c r="P673" s="104"/>
      <c r="Q673" s="104"/>
      <c r="R673" s="104"/>
      <c r="S673" s="104"/>
      <c r="T673" s="104"/>
      <c r="U673" s="104"/>
      <c r="V673" s="104"/>
      <c r="W673" s="104"/>
      <c r="X673" s="104"/>
      <c r="Y673" s="104"/>
    </row>
    <row r="674" spans="1:25" ht="16.5" x14ac:dyDescent="0.25">
      <c r="A674" s="104"/>
      <c r="B674" s="105"/>
      <c r="C674" s="104"/>
      <c r="D674" s="104"/>
      <c r="E674" s="108"/>
      <c r="F674" s="104"/>
      <c r="G674" s="104"/>
      <c r="H674" s="104"/>
      <c r="I674" s="104"/>
      <c r="J674" s="104"/>
      <c r="K674" s="104"/>
      <c r="L674" s="104"/>
      <c r="M674" s="104"/>
      <c r="N674" s="104"/>
      <c r="O674" s="104"/>
      <c r="P674" s="104"/>
      <c r="Q674" s="104"/>
      <c r="R674" s="104"/>
      <c r="S674" s="104"/>
      <c r="T674" s="104"/>
      <c r="U674" s="104"/>
      <c r="V674" s="104"/>
      <c r="W674" s="104"/>
      <c r="X674" s="104"/>
      <c r="Y674" s="104"/>
    </row>
    <row r="675" spans="1:25" ht="16.5" x14ac:dyDescent="0.25">
      <c r="A675" s="104"/>
      <c r="B675" s="105"/>
      <c r="C675" s="104"/>
      <c r="D675" s="104"/>
      <c r="E675" s="108"/>
      <c r="F675" s="104"/>
      <c r="G675" s="104"/>
      <c r="H675" s="104"/>
      <c r="I675" s="104"/>
      <c r="J675" s="104"/>
      <c r="K675" s="104"/>
      <c r="L675" s="104"/>
      <c r="M675" s="104"/>
      <c r="N675" s="104"/>
      <c r="O675" s="104"/>
      <c r="P675" s="104"/>
      <c r="Q675" s="104"/>
      <c r="R675" s="104"/>
      <c r="S675" s="104"/>
      <c r="T675" s="104"/>
      <c r="U675" s="104"/>
      <c r="V675" s="104"/>
      <c r="W675" s="104"/>
      <c r="X675" s="104"/>
      <c r="Y675" s="104"/>
    </row>
    <row r="676" spans="1:25" ht="16.5" x14ac:dyDescent="0.25">
      <c r="A676" s="104"/>
      <c r="B676" s="105"/>
      <c r="C676" s="104"/>
      <c r="D676" s="104"/>
      <c r="E676" s="108"/>
      <c r="F676" s="104"/>
      <c r="G676" s="104"/>
      <c r="H676" s="104"/>
      <c r="I676" s="104"/>
      <c r="J676" s="104"/>
      <c r="K676" s="104"/>
      <c r="L676" s="104"/>
      <c r="M676" s="104"/>
      <c r="N676" s="104"/>
      <c r="O676" s="104"/>
      <c r="P676" s="104"/>
      <c r="Q676" s="104"/>
      <c r="R676" s="104"/>
      <c r="S676" s="104"/>
      <c r="T676" s="104"/>
      <c r="U676" s="104"/>
      <c r="V676" s="104"/>
      <c r="W676" s="104"/>
      <c r="X676" s="104"/>
      <c r="Y676" s="104"/>
    </row>
    <row r="677" spans="1:25" ht="16.5" x14ac:dyDescent="0.25">
      <c r="A677" s="104"/>
      <c r="B677" s="105"/>
      <c r="C677" s="104"/>
      <c r="D677" s="104"/>
      <c r="E677" s="108"/>
      <c r="F677" s="104"/>
      <c r="G677" s="104"/>
      <c r="H677" s="104"/>
      <c r="I677" s="104"/>
      <c r="J677" s="104"/>
      <c r="K677" s="104"/>
      <c r="L677" s="104"/>
      <c r="M677" s="104"/>
      <c r="N677" s="104"/>
      <c r="O677" s="104"/>
      <c r="P677" s="104"/>
      <c r="Q677" s="104"/>
      <c r="R677" s="104"/>
      <c r="S677" s="104"/>
      <c r="T677" s="104"/>
      <c r="U677" s="104"/>
      <c r="V677" s="104"/>
      <c r="W677" s="104"/>
      <c r="X677" s="104"/>
      <c r="Y677" s="104"/>
    </row>
    <row r="678" spans="1:25" ht="16.5" x14ac:dyDescent="0.25">
      <c r="A678" s="104"/>
      <c r="B678" s="105"/>
      <c r="C678" s="104"/>
      <c r="D678" s="104"/>
      <c r="E678" s="108"/>
      <c r="F678" s="104"/>
      <c r="G678" s="104"/>
      <c r="H678" s="104"/>
      <c r="I678" s="104"/>
      <c r="J678" s="104"/>
      <c r="K678" s="104"/>
      <c r="L678" s="104"/>
      <c r="M678" s="104"/>
      <c r="N678" s="104"/>
      <c r="O678" s="104"/>
      <c r="P678" s="104"/>
      <c r="Q678" s="104"/>
      <c r="R678" s="104"/>
      <c r="S678" s="104"/>
      <c r="T678" s="104"/>
      <c r="U678" s="104"/>
      <c r="V678" s="104"/>
      <c r="W678" s="104"/>
      <c r="X678" s="104"/>
      <c r="Y678" s="104"/>
    </row>
    <row r="679" spans="1:25" ht="16.5" x14ac:dyDescent="0.25">
      <c r="A679" s="104"/>
      <c r="B679" s="105"/>
      <c r="C679" s="104"/>
      <c r="D679" s="104"/>
      <c r="E679" s="108"/>
      <c r="F679" s="104"/>
      <c r="G679" s="104"/>
      <c r="H679" s="104"/>
      <c r="I679" s="104"/>
      <c r="J679" s="104"/>
      <c r="K679" s="104"/>
      <c r="L679" s="104"/>
      <c r="M679" s="104"/>
      <c r="N679" s="104"/>
      <c r="O679" s="104"/>
      <c r="P679" s="104"/>
      <c r="Q679" s="104"/>
      <c r="R679" s="104"/>
      <c r="S679" s="104"/>
      <c r="T679" s="104"/>
      <c r="U679" s="104"/>
      <c r="V679" s="104"/>
      <c r="W679" s="104"/>
      <c r="X679" s="104"/>
      <c r="Y679" s="104"/>
    </row>
    <row r="680" spans="1:25" ht="16.5" x14ac:dyDescent="0.25">
      <c r="A680" s="104"/>
      <c r="B680" s="105"/>
      <c r="C680" s="104"/>
      <c r="D680" s="104"/>
      <c r="E680" s="108"/>
      <c r="F680" s="104"/>
      <c r="G680" s="104"/>
      <c r="H680" s="104"/>
      <c r="I680" s="104"/>
      <c r="J680" s="104"/>
      <c r="K680" s="104"/>
      <c r="L680" s="104"/>
      <c r="M680" s="104"/>
      <c r="N680" s="104"/>
      <c r="O680" s="104"/>
      <c r="P680" s="104"/>
      <c r="Q680" s="104"/>
      <c r="R680" s="104"/>
      <c r="S680" s="104"/>
      <c r="T680" s="104"/>
      <c r="U680" s="104"/>
      <c r="V680" s="104"/>
      <c r="W680" s="104"/>
      <c r="X680" s="104"/>
      <c r="Y680" s="104"/>
    </row>
    <row r="681" spans="1:25" ht="16.5" x14ac:dyDescent="0.25">
      <c r="A681" s="104"/>
      <c r="B681" s="105"/>
      <c r="C681" s="104"/>
      <c r="D681" s="104"/>
      <c r="E681" s="108"/>
      <c r="F681" s="104"/>
      <c r="G681" s="104"/>
      <c r="H681" s="104"/>
      <c r="I681" s="104"/>
      <c r="J681" s="104"/>
      <c r="K681" s="104"/>
      <c r="L681" s="104"/>
      <c r="M681" s="104"/>
      <c r="N681" s="104"/>
      <c r="O681" s="104"/>
      <c r="P681" s="104"/>
      <c r="Q681" s="104"/>
      <c r="R681" s="104"/>
      <c r="S681" s="104"/>
      <c r="T681" s="104"/>
      <c r="U681" s="104"/>
      <c r="V681" s="104"/>
      <c r="W681" s="104"/>
      <c r="X681" s="104"/>
      <c r="Y681" s="104"/>
    </row>
    <row r="682" spans="1:25" ht="16.5" x14ac:dyDescent="0.25">
      <c r="A682" s="104"/>
      <c r="B682" s="105"/>
      <c r="C682" s="104"/>
      <c r="D682" s="104"/>
      <c r="E682" s="108"/>
      <c r="F682" s="104"/>
      <c r="G682" s="104"/>
      <c r="H682" s="104"/>
      <c r="I682" s="104"/>
      <c r="J682" s="104"/>
      <c r="K682" s="104"/>
      <c r="L682" s="104"/>
      <c r="M682" s="104"/>
      <c r="N682" s="104"/>
      <c r="O682" s="104"/>
      <c r="P682" s="104"/>
      <c r="Q682" s="104"/>
      <c r="R682" s="104"/>
      <c r="S682" s="104"/>
      <c r="T682" s="104"/>
      <c r="U682" s="104"/>
      <c r="V682" s="104"/>
      <c r="W682" s="104"/>
      <c r="X682" s="104"/>
      <c r="Y682" s="104"/>
    </row>
    <row r="683" spans="1:25" ht="16.5" x14ac:dyDescent="0.25">
      <c r="A683" s="104"/>
      <c r="B683" s="105"/>
      <c r="C683" s="104"/>
      <c r="D683" s="104"/>
      <c r="E683" s="108"/>
      <c r="F683" s="104"/>
      <c r="G683" s="104"/>
      <c r="H683" s="104"/>
      <c r="I683" s="104"/>
      <c r="J683" s="104"/>
      <c r="K683" s="104"/>
      <c r="L683" s="104"/>
      <c r="M683" s="104"/>
      <c r="N683" s="104"/>
      <c r="O683" s="104"/>
      <c r="P683" s="104"/>
      <c r="Q683" s="104"/>
      <c r="R683" s="104"/>
      <c r="S683" s="104"/>
      <c r="T683" s="104"/>
      <c r="U683" s="104"/>
      <c r="V683" s="104"/>
      <c r="W683" s="104"/>
      <c r="X683" s="104"/>
      <c r="Y683" s="104"/>
    </row>
    <row r="684" spans="1:25" ht="16.5" x14ac:dyDescent="0.25">
      <c r="A684" s="104"/>
      <c r="B684" s="105"/>
      <c r="C684" s="104"/>
      <c r="D684" s="104"/>
      <c r="E684" s="108"/>
      <c r="F684" s="104"/>
      <c r="G684" s="104"/>
      <c r="H684" s="104"/>
      <c r="I684" s="104"/>
      <c r="J684" s="104"/>
      <c r="K684" s="104"/>
      <c r="L684" s="104"/>
      <c r="M684" s="104"/>
      <c r="N684" s="104"/>
      <c r="O684" s="104"/>
      <c r="P684" s="104"/>
      <c r="Q684" s="104"/>
      <c r="R684" s="104"/>
      <c r="S684" s="104"/>
      <c r="T684" s="104"/>
      <c r="U684" s="104"/>
      <c r="V684" s="104"/>
      <c r="W684" s="104"/>
      <c r="X684" s="104"/>
      <c r="Y684" s="104"/>
    </row>
    <row r="685" spans="1:25" ht="16.5" x14ac:dyDescent="0.25">
      <c r="A685" s="104"/>
      <c r="B685" s="105"/>
      <c r="C685" s="104"/>
      <c r="D685" s="104"/>
      <c r="E685" s="108"/>
      <c r="F685" s="104"/>
      <c r="G685" s="104"/>
      <c r="H685" s="104"/>
      <c r="I685" s="104"/>
      <c r="J685" s="104"/>
      <c r="K685" s="104"/>
      <c r="L685" s="104"/>
      <c r="M685" s="104"/>
      <c r="N685" s="104"/>
      <c r="O685" s="104"/>
      <c r="P685" s="104"/>
      <c r="Q685" s="104"/>
      <c r="R685" s="104"/>
      <c r="S685" s="104"/>
      <c r="T685" s="104"/>
      <c r="U685" s="104"/>
      <c r="V685" s="104"/>
      <c r="W685" s="104"/>
      <c r="X685" s="104"/>
      <c r="Y685" s="104"/>
    </row>
    <row r="686" spans="1:25" ht="16.5" x14ac:dyDescent="0.25">
      <c r="A686" s="104"/>
      <c r="B686" s="105"/>
      <c r="C686" s="104"/>
      <c r="D686" s="104"/>
      <c r="E686" s="108"/>
      <c r="F686" s="104"/>
      <c r="G686" s="104"/>
      <c r="H686" s="104"/>
      <c r="I686" s="104"/>
      <c r="J686" s="104"/>
      <c r="K686" s="104"/>
      <c r="L686" s="104"/>
      <c r="M686" s="104"/>
      <c r="N686" s="104"/>
      <c r="O686" s="104"/>
      <c r="P686" s="104"/>
      <c r="Q686" s="104"/>
      <c r="R686" s="104"/>
      <c r="S686" s="104"/>
      <c r="T686" s="104"/>
      <c r="U686" s="104"/>
      <c r="V686" s="104"/>
      <c r="W686" s="104"/>
      <c r="X686" s="104"/>
      <c r="Y686" s="104"/>
    </row>
    <row r="687" spans="1:25" ht="16.5" x14ac:dyDescent="0.25">
      <c r="A687" s="104"/>
      <c r="B687" s="105"/>
      <c r="C687" s="104"/>
      <c r="D687" s="104"/>
      <c r="E687" s="108"/>
      <c r="F687" s="104"/>
      <c r="G687" s="104"/>
      <c r="H687" s="104"/>
      <c r="I687" s="104"/>
      <c r="J687" s="104"/>
      <c r="K687" s="104"/>
      <c r="L687" s="104"/>
      <c r="M687" s="104"/>
      <c r="N687" s="104"/>
      <c r="O687" s="104"/>
      <c r="P687" s="104"/>
      <c r="Q687" s="104"/>
      <c r="R687" s="104"/>
      <c r="S687" s="104"/>
      <c r="T687" s="104"/>
      <c r="U687" s="104"/>
      <c r="V687" s="104"/>
      <c r="W687" s="104"/>
      <c r="X687" s="104"/>
      <c r="Y687" s="104"/>
    </row>
    <row r="688" spans="1:25" ht="16.5" x14ac:dyDescent="0.25">
      <c r="A688" s="104"/>
      <c r="B688" s="105"/>
      <c r="C688" s="104"/>
      <c r="D688" s="104"/>
      <c r="E688" s="108"/>
      <c r="F688" s="104"/>
      <c r="G688" s="104"/>
      <c r="H688" s="104"/>
      <c r="I688" s="104"/>
      <c r="J688" s="104"/>
      <c r="K688" s="104"/>
      <c r="L688" s="104"/>
      <c r="M688" s="104"/>
      <c r="N688" s="104"/>
      <c r="O688" s="104"/>
      <c r="P688" s="104"/>
      <c r="Q688" s="104"/>
      <c r="R688" s="104"/>
      <c r="S688" s="104"/>
      <c r="T688" s="104"/>
      <c r="U688" s="104"/>
      <c r="V688" s="104"/>
      <c r="W688" s="104"/>
      <c r="X688" s="104"/>
      <c r="Y688" s="104"/>
    </row>
    <row r="689" spans="1:25" ht="16.5" x14ac:dyDescent="0.25">
      <c r="A689" s="104"/>
      <c r="B689" s="105"/>
      <c r="C689" s="104"/>
      <c r="D689" s="104"/>
      <c r="E689" s="108"/>
      <c r="F689" s="104"/>
      <c r="G689" s="104"/>
      <c r="H689" s="104"/>
      <c r="I689" s="104"/>
      <c r="J689" s="104"/>
      <c r="K689" s="104"/>
      <c r="L689" s="104"/>
      <c r="M689" s="104"/>
      <c r="N689" s="104"/>
      <c r="O689" s="104"/>
      <c r="P689" s="104"/>
      <c r="Q689" s="104"/>
      <c r="R689" s="104"/>
      <c r="S689" s="104"/>
      <c r="T689" s="104"/>
      <c r="U689" s="104"/>
      <c r="V689" s="104"/>
      <c r="W689" s="104"/>
      <c r="X689" s="104"/>
      <c r="Y689" s="104"/>
    </row>
    <row r="690" spans="1:25" ht="16.5" x14ac:dyDescent="0.25">
      <c r="A690" s="104"/>
      <c r="B690" s="105"/>
      <c r="C690" s="104"/>
      <c r="D690" s="104"/>
      <c r="E690" s="108"/>
      <c r="F690" s="104"/>
      <c r="G690" s="104"/>
      <c r="H690" s="104"/>
      <c r="I690" s="104"/>
      <c r="J690" s="104"/>
      <c r="K690" s="104"/>
      <c r="L690" s="104"/>
      <c r="M690" s="104"/>
      <c r="N690" s="104"/>
      <c r="O690" s="104"/>
      <c r="P690" s="104"/>
      <c r="Q690" s="104"/>
      <c r="R690" s="104"/>
      <c r="S690" s="104"/>
      <c r="T690" s="104"/>
      <c r="U690" s="104"/>
      <c r="V690" s="104"/>
      <c r="W690" s="104"/>
      <c r="X690" s="104"/>
      <c r="Y690" s="104"/>
    </row>
    <row r="691" spans="1:25" ht="16.5" x14ac:dyDescent="0.25">
      <c r="A691" s="104"/>
      <c r="B691" s="105"/>
      <c r="C691" s="104"/>
      <c r="D691" s="104"/>
      <c r="E691" s="108"/>
      <c r="F691" s="104"/>
      <c r="G691" s="104"/>
      <c r="H691" s="104"/>
      <c r="I691" s="104"/>
      <c r="J691" s="104"/>
      <c r="K691" s="104"/>
      <c r="L691" s="104"/>
      <c r="M691" s="104"/>
      <c r="N691" s="104"/>
      <c r="O691" s="104"/>
      <c r="P691" s="104"/>
      <c r="Q691" s="104"/>
      <c r="R691" s="104"/>
      <c r="S691" s="104"/>
      <c r="T691" s="104"/>
      <c r="U691" s="104"/>
      <c r="V691" s="104"/>
      <c r="W691" s="104"/>
      <c r="X691" s="104"/>
      <c r="Y691" s="104"/>
    </row>
    <row r="692" spans="1:25" ht="16.5" x14ac:dyDescent="0.25">
      <c r="A692" s="104"/>
      <c r="B692" s="105"/>
      <c r="C692" s="104"/>
      <c r="D692" s="104"/>
      <c r="E692" s="108"/>
      <c r="F692" s="104"/>
      <c r="G692" s="104"/>
      <c r="H692" s="104"/>
      <c r="I692" s="104"/>
      <c r="J692" s="104"/>
      <c r="K692" s="104"/>
      <c r="L692" s="104"/>
      <c r="M692" s="104"/>
      <c r="N692" s="104"/>
      <c r="O692" s="104"/>
      <c r="P692" s="104"/>
      <c r="Q692" s="104"/>
      <c r="R692" s="104"/>
      <c r="S692" s="104"/>
      <c r="T692" s="104"/>
      <c r="U692" s="104"/>
      <c r="V692" s="104"/>
      <c r="W692" s="104"/>
      <c r="X692" s="104"/>
      <c r="Y692" s="104"/>
    </row>
    <row r="693" spans="1:25" ht="16.5" x14ac:dyDescent="0.25">
      <c r="A693" s="104"/>
      <c r="B693" s="105"/>
      <c r="C693" s="104"/>
      <c r="D693" s="104"/>
      <c r="E693" s="108"/>
      <c r="F693" s="104"/>
      <c r="G693" s="104"/>
      <c r="H693" s="104"/>
      <c r="I693" s="104"/>
      <c r="J693" s="104"/>
      <c r="K693" s="104"/>
      <c r="L693" s="104"/>
      <c r="M693" s="104"/>
      <c r="N693" s="104"/>
      <c r="O693" s="104"/>
      <c r="P693" s="104"/>
      <c r="Q693" s="104"/>
      <c r="R693" s="104"/>
      <c r="S693" s="104"/>
      <c r="T693" s="104"/>
      <c r="U693" s="104"/>
      <c r="V693" s="104"/>
      <c r="W693" s="104"/>
      <c r="X693" s="104"/>
      <c r="Y693" s="104"/>
    </row>
    <row r="694" spans="1:25" ht="16.5" x14ac:dyDescent="0.25">
      <c r="A694" s="104"/>
      <c r="B694" s="105"/>
      <c r="C694" s="104"/>
      <c r="D694" s="104"/>
      <c r="E694" s="108"/>
      <c r="F694" s="104"/>
      <c r="G694" s="104"/>
      <c r="H694" s="104"/>
      <c r="I694" s="104"/>
      <c r="J694" s="104"/>
      <c r="K694" s="104"/>
      <c r="L694" s="104"/>
      <c r="M694" s="104"/>
      <c r="N694" s="104"/>
      <c r="O694" s="104"/>
      <c r="P694" s="104"/>
      <c r="Q694" s="104"/>
      <c r="R694" s="104"/>
      <c r="S694" s="104"/>
      <c r="T694" s="104"/>
      <c r="U694" s="104"/>
      <c r="V694" s="104"/>
      <c r="W694" s="104"/>
      <c r="X694" s="104"/>
      <c r="Y694" s="104"/>
    </row>
    <row r="695" spans="1:25" ht="16.5" x14ac:dyDescent="0.25">
      <c r="A695" s="104"/>
      <c r="B695" s="105"/>
      <c r="C695" s="104"/>
      <c r="D695" s="104"/>
      <c r="E695" s="108"/>
      <c r="F695" s="104"/>
      <c r="G695" s="104"/>
      <c r="H695" s="104"/>
      <c r="I695" s="104"/>
      <c r="J695" s="104"/>
      <c r="K695" s="104"/>
      <c r="L695" s="104"/>
      <c r="M695" s="104"/>
      <c r="N695" s="104"/>
      <c r="O695" s="104"/>
      <c r="P695" s="104"/>
      <c r="Q695" s="104"/>
      <c r="R695" s="104"/>
      <c r="S695" s="104"/>
      <c r="T695" s="104"/>
      <c r="U695" s="104"/>
      <c r="V695" s="104"/>
      <c r="W695" s="104"/>
      <c r="X695" s="104"/>
      <c r="Y695" s="104"/>
    </row>
    <row r="696" spans="1:25" ht="16.5" x14ac:dyDescent="0.25">
      <c r="A696" s="104"/>
      <c r="B696" s="105"/>
      <c r="C696" s="104"/>
      <c r="D696" s="104"/>
      <c r="E696" s="108"/>
      <c r="F696" s="104"/>
      <c r="G696" s="104"/>
      <c r="H696" s="104"/>
      <c r="I696" s="104"/>
      <c r="J696" s="104"/>
      <c r="K696" s="104"/>
      <c r="L696" s="104"/>
      <c r="M696" s="104"/>
      <c r="N696" s="104"/>
      <c r="O696" s="104"/>
      <c r="P696" s="104"/>
      <c r="Q696" s="104"/>
      <c r="R696" s="104"/>
      <c r="S696" s="104"/>
      <c r="T696" s="104"/>
      <c r="U696" s="104"/>
      <c r="V696" s="104"/>
      <c r="W696" s="104"/>
      <c r="X696" s="104"/>
      <c r="Y696" s="104"/>
    </row>
    <row r="697" spans="1:25" ht="16.5" x14ac:dyDescent="0.25">
      <c r="A697" s="104"/>
      <c r="B697" s="105"/>
      <c r="C697" s="104"/>
      <c r="D697" s="104"/>
      <c r="E697" s="108"/>
      <c r="F697" s="104"/>
      <c r="G697" s="104"/>
      <c r="H697" s="104"/>
      <c r="I697" s="104"/>
      <c r="J697" s="104"/>
      <c r="K697" s="104"/>
      <c r="L697" s="104"/>
      <c r="M697" s="104"/>
      <c r="N697" s="104"/>
      <c r="O697" s="104"/>
      <c r="P697" s="104"/>
      <c r="Q697" s="104"/>
      <c r="R697" s="104"/>
      <c r="S697" s="104"/>
      <c r="T697" s="104"/>
      <c r="U697" s="104"/>
      <c r="V697" s="104"/>
      <c r="W697" s="104"/>
      <c r="X697" s="104"/>
      <c r="Y697" s="104"/>
    </row>
    <row r="698" spans="1:25" ht="16.5" x14ac:dyDescent="0.25">
      <c r="A698" s="104"/>
      <c r="B698" s="105"/>
      <c r="C698" s="104"/>
      <c r="D698" s="104"/>
      <c r="E698" s="108"/>
      <c r="F698" s="104"/>
      <c r="G698" s="104"/>
      <c r="H698" s="104"/>
      <c r="I698" s="104"/>
      <c r="J698" s="104"/>
      <c r="K698" s="104"/>
      <c r="L698" s="104"/>
      <c r="M698" s="104"/>
      <c r="N698" s="104"/>
      <c r="O698" s="104"/>
      <c r="P698" s="104"/>
      <c r="Q698" s="104"/>
      <c r="R698" s="104"/>
      <c r="S698" s="104"/>
      <c r="T698" s="104"/>
      <c r="U698" s="104"/>
      <c r="V698" s="104"/>
      <c r="W698" s="104"/>
      <c r="X698" s="104"/>
      <c r="Y698" s="104"/>
    </row>
    <row r="699" spans="1:25" ht="16.5" x14ac:dyDescent="0.25">
      <c r="A699" s="104"/>
      <c r="B699" s="105"/>
      <c r="C699" s="104"/>
      <c r="D699" s="104"/>
      <c r="E699" s="108"/>
      <c r="F699" s="104"/>
      <c r="G699" s="104"/>
      <c r="H699" s="104"/>
      <c r="I699" s="104"/>
      <c r="J699" s="104"/>
      <c r="K699" s="104"/>
      <c r="L699" s="104"/>
      <c r="M699" s="104"/>
      <c r="N699" s="104"/>
      <c r="O699" s="104"/>
      <c r="P699" s="104"/>
      <c r="Q699" s="104"/>
      <c r="R699" s="104"/>
      <c r="S699" s="104"/>
      <c r="T699" s="104"/>
      <c r="U699" s="104"/>
      <c r="V699" s="104"/>
      <c r="W699" s="104"/>
      <c r="X699" s="104"/>
      <c r="Y699" s="104"/>
    </row>
    <row r="700" spans="1:25" ht="16.5" x14ac:dyDescent="0.25">
      <c r="A700" s="104"/>
      <c r="B700" s="105"/>
      <c r="C700" s="104"/>
      <c r="D700" s="104"/>
      <c r="E700" s="108"/>
      <c r="F700" s="104"/>
      <c r="G700" s="104"/>
      <c r="H700" s="104"/>
      <c r="I700" s="104"/>
      <c r="J700" s="104"/>
      <c r="K700" s="104"/>
      <c r="L700" s="104"/>
      <c r="M700" s="104"/>
      <c r="N700" s="104"/>
      <c r="O700" s="104"/>
      <c r="P700" s="104"/>
      <c r="Q700" s="104"/>
      <c r="R700" s="104"/>
      <c r="S700" s="104"/>
      <c r="T700" s="104"/>
      <c r="U700" s="104"/>
      <c r="V700" s="104"/>
      <c r="W700" s="104"/>
      <c r="X700" s="104"/>
      <c r="Y700" s="104"/>
    </row>
    <row r="701" spans="1:25" ht="16.5" x14ac:dyDescent="0.25">
      <c r="A701" s="104"/>
      <c r="B701" s="105"/>
      <c r="C701" s="104"/>
      <c r="D701" s="104"/>
      <c r="E701" s="108"/>
      <c r="F701" s="104"/>
      <c r="G701" s="104"/>
      <c r="H701" s="104"/>
      <c r="I701" s="104"/>
      <c r="J701" s="104"/>
      <c r="K701" s="104"/>
      <c r="L701" s="104"/>
      <c r="M701" s="104"/>
      <c r="N701" s="104"/>
      <c r="O701" s="104"/>
      <c r="P701" s="104"/>
      <c r="Q701" s="104"/>
      <c r="R701" s="104"/>
      <c r="S701" s="104"/>
      <c r="T701" s="104"/>
      <c r="U701" s="104"/>
      <c r="V701" s="104"/>
      <c r="W701" s="104"/>
      <c r="X701" s="104"/>
      <c r="Y701" s="104"/>
    </row>
    <row r="702" spans="1:25" ht="16.5" x14ac:dyDescent="0.25">
      <c r="A702" s="104"/>
      <c r="B702" s="105"/>
      <c r="C702" s="104"/>
      <c r="D702" s="104"/>
      <c r="E702" s="108"/>
      <c r="F702" s="104"/>
      <c r="G702" s="104"/>
      <c r="H702" s="104"/>
      <c r="I702" s="104"/>
      <c r="J702" s="104"/>
      <c r="K702" s="104"/>
      <c r="L702" s="104"/>
      <c r="M702" s="104"/>
      <c r="N702" s="104"/>
      <c r="O702" s="104"/>
      <c r="P702" s="104"/>
      <c r="Q702" s="104"/>
      <c r="R702" s="104"/>
      <c r="S702" s="104"/>
      <c r="T702" s="104"/>
      <c r="U702" s="104"/>
      <c r="V702" s="104"/>
      <c r="W702" s="104"/>
      <c r="X702" s="104"/>
      <c r="Y702" s="104"/>
    </row>
    <row r="703" spans="1:25" ht="16.5" x14ac:dyDescent="0.25">
      <c r="A703" s="104"/>
      <c r="B703" s="105"/>
      <c r="C703" s="104"/>
      <c r="D703" s="104"/>
      <c r="E703" s="108"/>
      <c r="F703" s="104"/>
      <c r="G703" s="104"/>
      <c r="H703" s="104"/>
      <c r="I703" s="104"/>
      <c r="J703" s="104"/>
      <c r="K703" s="104"/>
      <c r="L703" s="104"/>
      <c r="M703" s="104"/>
      <c r="N703" s="104"/>
      <c r="O703" s="104"/>
      <c r="P703" s="104"/>
      <c r="Q703" s="104"/>
      <c r="R703" s="104"/>
      <c r="S703" s="104"/>
      <c r="T703" s="104"/>
      <c r="U703" s="104"/>
      <c r="V703" s="104"/>
      <c r="W703" s="104"/>
      <c r="X703" s="104"/>
      <c r="Y703" s="104"/>
    </row>
    <row r="704" spans="1:25" ht="16.5" x14ac:dyDescent="0.25">
      <c r="A704" s="104"/>
      <c r="B704" s="105"/>
      <c r="C704" s="104"/>
      <c r="D704" s="104"/>
      <c r="E704" s="108"/>
      <c r="F704" s="104"/>
      <c r="G704" s="104"/>
      <c r="H704" s="104"/>
      <c r="I704" s="104"/>
      <c r="J704" s="104"/>
      <c r="K704" s="104"/>
      <c r="L704" s="104"/>
      <c r="M704" s="104"/>
      <c r="N704" s="104"/>
      <c r="O704" s="104"/>
      <c r="P704" s="104"/>
      <c r="Q704" s="104"/>
      <c r="R704" s="104"/>
      <c r="S704" s="104"/>
      <c r="T704" s="104"/>
      <c r="U704" s="104"/>
      <c r="V704" s="104"/>
      <c r="W704" s="104"/>
      <c r="X704" s="104"/>
      <c r="Y704" s="104"/>
    </row>
    <row r="705" spans="1:25" ht="16.5" x14ac:dyDescent="0.25">
      <c r="A705" s="104"/>
      <c r="B705" s="105"/>
      <c r="C705" s="104"/>
      <c r="D705" s="104"/>
      <c r="E705" s="108"/>
      <c r="F705" s="104"/>
      <c r="G705" s="104"/>
      <c r="H705" s="104"/>
      <c r="I705" s="104"/>
      <c r="J705" s="104"/>
      <c r="K705" s="104"/>
      <c r="L705" s="104"/>
      <c r="M705" s="104"/>
      <c r="N705" s="104"/>
      <c r="O705" s="104"/>
      <c r="P705" s="104"/>
      <c r="Q705" s="104"/>
      <c r="R705" s="104"/>
      <c r="S705" s="104"/>
      <c r="T705" s="104"/>
      <c r="U705" s="104"/>
      <c r="V705" s="104"/>
      <c r="W705" s="104"/>
      <c r="X705" s="104"/>
      <c r="Y705" s="104"/>
    </row>
    <row r="706" spans="1:25" ht="16.5" x14ac:dyDescent="0.25">
      <c r="A706" s="104"/>
      <c r="B706" s="105"/>
      <c r="C706" s="104"/>
      <c r="D706" s="104"/>
      <c r="E706" s="108"/>
      <c r="F706" s="104"/>
      <c r="G706" s="104"/>
      <c r="H706" s="104"/>
      <c r="I706" s="104"/>
      <c r="J706" s="104"/>
      <c r="K706" s="104"/>
      <c r="L706" s="104"/>
      <c r="M706" s="104"/>
      <c r="N706" s="104"/>
      <c r="O706" s="104"/>
      <c r="P706" s="104"/>
      <c r="Q706" s="104"/>
      <c r="R706" s="104"/>
      <c r="S706" s="104"/>
      <c r="T706" s="104"/>
      <c r="U706" s="104"/>
      <c r="V706" s="104"/>
      <c r="W706" s="104"/>
      <c r="X706" s="104"/>
      <c r="Y706" s="104"/>
    </row>
    <row r="707" spans="1:25" ht="16.5" x14ac:dyDescent="0.25">
      <c r="A707" s="104"/>
      <c r="B707" s="105"/>
      <c r="C707" s="104"/>
      <c r="D707" s="104"/>
      <c r="E707" s="108"/>
      <c r="F707" s="104"/>
      <c r="G707" s="104"/>
      <c r="H707" s="104"/>
      <c r="I707" s="104"/>
      <c r="J707" s="104"/>
      <c r="K707" s="104"/>
      <c r="L707" s="104"/>
      <c r="M707" s="104"/>
      <c r="N707" s="104"/>
      <c r="O707" s="104"/>
      <c r="P707" s="104"/>
      <c r="Q707" s="104"/>
      <c r="R707" s="104"/>
      <c r="S707" s="104"/>
      <c r="T707" s="104"/>
      <c r="U707" s="104"/>
      <c r="V707" s="104"/>
      <c r="W707" s="104"/>
      <c r="X707" s="104"/>
      <c r="Y707" s="104"/>
    </row>
    <row r="708" spans="1:25" ht="16.5" x14ac:dyDescent="0.25">
      <c r="A708" s="104"/>
      <c r="B708" s="105"/>
      <c r="C708" s="104"/>
      <c r="D708" s="104"/>
      <c r="E708" s="108"/>
      <c r="F708" s="104"/>
      <c r="G708" s="104"/>
      <c r="H708" s="104"/>
      <c r="I708" s="104"/>
      <c r="J708" s="104"/>
      <c r="K708" s="104"/>
      <c r="L708" s="104"/>
      <c r="M708" s="104"/>
      <c r="N708" s="104"/>
      <c r="O708" s="104"/>
      <c r="P708" s="104"/>
      <c r="Q708" s="104"/>
      <c r="R708" s="104"/>
      <c r="S708" s="104"/>
      <c r="T708" s="104"/>
      <c r="U708" s="104"/>
      <c r="V708" s="104"/>
      <c r="W708" s="104"/>
      <c r="X708" s="104"/>
      <c r="Y708" s="104"/>
    </row>
    <row r="709" spans="1:25" ht="16.5" x14ac:dyDescent="0.25">
      <c r="A709" s="104"/>
      <c r="B709" s="105"/>
      <c r="C709" s="104"/>
      <c r="D709" s="104"/>
      <c r="E709" s="108"/>
      <c r="F709" s="104"/>
      <c r="G709" s="104"/>
      <c r="H709" s="104"/>
      <c r="I709" s="104"/>
      <c r="J709" s="104"/>
      <c r="K709" s="104"/>
      <c r="L709" s="104"/>
      <c r="M709" s="104"/>
      <c r="N709" s="104"/>
      <c r="O709" s="104"/>
      <c r="P709" s="104"/>
      <c r="Q709" s="104"/>
      <c r="R709" s="104"/>
      <c r="S709" s="104"/>
      <c r="T709" s="104"/>
      <c r="U709" s="104"/>
      <c r="V709" s="104"/>
      <c r="W709" s="104"/>
      <c r="X709" s="104"/>
      <c r="Y709" s="104"/>
    </row>
    <row r="710" spans="1:25" ht="16.5" x14ac:dyDescent="0.25">
      <c r="A710" s="104"/>
      <c r="B710" s="105"/>
      <c r="C710" s="104"/>
      <c r="D710" s="104"/>
      <c r="E710" s="108"/>
      <c r="F710" s="104"/>
      <c r="G710" s="104"/>
      <c r="H710" s="104"/>
      <c r="I710" s="104"/>
      <c r="J710" s="104"/>
      <c r="K710" s="104"/>
      <c r="L710" s="104"/>
      <c r="M710" s="104"/>
      <c r="N710" s="104"/>
      <c r="O710" s="104"/>
      <c r="P710" s="104"/>
      <c r="Q710" s="104"/>
      <c r="R710" s="104"/>
      <c r="S710" s="104"/>
      <c r="T710" s="104"/>
      <c r="U710" s="104"/>
      <c r="V710" s="104"/>
      <c r="W710" s="104"/>
      <c r="X710" s="104"/>
      <c r="Y710" s="104"/>
    </row>
    <row r="711" spans="1:25" ht="16.5" x14ac:dyDescent="0.25">
      <c r="A711" s="104"/>
      <c r="B711" s="105"/>
      <c r="C711" s="104"/>
      <c r="D711" s="104"/>
      <c r="E711" s="108"/>
      <c r="F711" s="104"/>
      <c r="G711" s="104"/>
      <c r="H711" s="104"/>
      <c r="I711" s="104"/>
      <c r="J711" s="104"/>
      <c r="K711" s="104"/>
      <c r="L711" s="104"/>
      <c r="M711" s="104"/>
      <c r="N711" s="104"/>
      <c r="O711" s="104"/>
      <c r="P711" s="104"/>
      <c r="Q711" s="104"/>
      <c r="R711" s="104"/>
      <c r="S711" s="104"/>
      <c r="T711" s="104"/>
      <c r="U711" s="104"/>
      <c r="V711" s="104"/>
      <c r="W711" s="104"/>
      <c r="X711" s="104"/>
      <c r="Y711" s="104"/>
    </row>
    <row r="712" spans="1:25" ht="16.5" x14ac:dyDescent="0.25">
      <c r="A712" s="104"/>
      <c r="B712" s="105"/>
      <c r="C712" s="104"/>
      <c r="D712" s="104"/>
      <c r="E712" s="108"/>
      <c r="F712" s="104"/>
      <c r="G712" s="104"/>
      <c r="H712" s="104"/>
      <c r="I712" s="104"/>
      <c r="J712" s="104"/>
      <c r="K712" s="104"/>
      <c r="L712" s="104"/>
      <c r="M712" s="104"/>
      <c r="N712" s="104"/>
      <c r="O712" s="104"/>
      <c r="P712" s="104"/>
      <c r="Q712" s="104"/>
      <c r="R712" s="104"/>
      <c r="S712" s="104"/>
      <c r="T712" s="104"/>
      <c r="U712" s="104"/>
      <c r="V712" s="104"/>
      <c r="W712" s="104"/>
      <c r="X712" s="104"/>
      <c r="Y712" s="104"/>
    </row>
    <row r="713" spans="1:25" ht="16.5" x14ac:dyDescent="0.25">
      <c r="A713" s="104"/>
      <c r="B713" s="105"/>
      <c r="C713" s="104"/>
      <c r="D713" s="104"/>
      <c r="E713" s="108"/>
      <c r="F713" s="104"/>
      <c r="G713" s="104"/>
      <c r="H713" s="104"/>
      <c r="I713" s="104"/>
      <c r="J713" s="104"/>
      <c r="K713" s="104"/>
      <c r="L713" s="104"/>
      <c r="M713" s="104"/>
      <c r="N713" s="104"/>
      <c r="O713" s="104"/>
      <c r="P713" s="104"/>
      <c r="Q713" s="104"/>
      <c r="R713" s="104"/>
      <c r="S713" s="104"/>
      <c r="T713" s="104"/>
      <c r="U713" s="104"/>
      <c r="V713" s="104"/>
      <c r="W713" s="104"/>
      <c r="X713" s="104"/>
      <c r="Y713" s="104"/>
    </row>
    <row r="714" spans="1:25" ht="16.5" x14ac:dyDescent="0.25">
      <c r="A714" s="104"/>
      <c r="B714" s="105"/>
      <c r="C714" s="104"/>
      <c r="D714" s="104"/>
      <c r="E714" s="108"/>
      <c r="F714" s="104"/>
      <c r="G714" s="104"/>
      <c r="H714" s="104"/>
      <c r="I714" s="104"/>
      <c r="J714" s="104"/>
      <c r="K714" s="104"/>
      <c r="L714" s="104"/>
      <c r="M714" s="104"/>
      <c r="N714" s="104"/>
      <c r="O714" s="104"/>
      <c r="P714" s="104"/>
      <c r="Q714" s="104"/>
      <c r="R714" s="104"/>
      <c r="S714" s="104"/>
      <c r="T714" s="104"/>
      <c r="U714" s="104"/>
      <c r="V714" s="104"/>
      <c r="W714" s="104"/>
      <c r="X714" s="104"/>
      <c r="Y714" s="104"/>
    </row>
    <row r="715" spans="1:25" ht="16.5" x14ac:dyDescent="0.25">
      <c r="A715" s="104"/>
      <c r="B715" s="105"/>
      <c r="C715" s="104"/>
      <c r="D715" s="104"/>
      <c r="E715" s="108"/>
      <c r="F715" s="104"/>
      <c r="G715" s="104"/>
      <c r="H715" s="104"/>
      <c r="I715" s="104"/>
      <c r="J715" s="104"/>
      <c r="K715" s="104"/>
      <c r="L715" s="104"/>
      <c r="M715" s="104"/>
      <c r="N715" s="104"/>
      <c r="O715" s="104"/>
      <c r="P715" s="104"/>
      <c r="Q715" s="104"/>
      <c r="R715" s="104"/>
      <c r="S715" s="104"/>
      <c r="T715" s="104"/>
      <c r="U715" s="104"/>
      <c r="V715" s="104"/>
      <c r="W715" s="104"/>
      <c r="X715" s="104"/>
      <c r="Y715" s="104"/>
    </row>
    <row r="716" spans="1:25" ht="16.5" x14ac:dyDescent="0.25">
      <c r="A716" s="104"/>
      <c r="B716" s="105"/>
      <c r="C716" s="104"/>
      <c r="D716" s="104"/>
      <c r="E716" s="108"/>
      <c r="F716" s="104"/>
      <c r="G716" s="104"/>
      <c r="H716" s="104"/>
      <c r="I716" s="104"/>
      <c r="J716" s="104"/>
      <c r="K716" s="104"/>
      <c r="L716" s="104"/>
      <c r="M716" s="104"/>
      <c r="N716" s="104"/>
      <c r="O716" s="104"/>
      <c r="P716" s="104"/>
      <c r="Q716" s="104"/>
      <c r="R716" s="104"/>
      <c r="S716" s="104"/>
      <c r="T716" s="104"/>
      <c r="U716" s="104"/>
      <c r="V716" s="104"/>
      <c r="W716" s="104"/>
      <c r="X716" s="104"/>
      <c r="Y716" s="104"/>
    </row>
    <row r="717" spans="1:25" ht="16.5" x14ac:dyDescent="0.25">
      <c r="A717" s="104"/>
      <c r="B717" s="105"/>
      <c r="C717" s="104"/>
      <c r="D717" s="104"/>
      <c r="E717" s="108"/>
      <c r="F717" s="104"/>
      <c r="G717" s="104"/>
      <c r="H717" s="104"/>
      <c r="I717" s="104"/>
      <c r="J717" s="104"/>
      <c r="K717" s="104"/>
      <c r="L717" s="104"/>
      <c r="M717" s="104"/>
      <c r="N717" s="104"/>
      <c r="O717" s="104"/>
      <c r="P717" s="104"/>
      <c r="Q717" s="104"/>
      <c r="R717" s="104"/>
      <c r="S717" s="104"/>
      <c r="T717" s="104"/>
      <c r="U717" s="104"/>
      <c r="V717" s="104"/>
      <c r="W717" s="104"/>
      <c r="X717" s="104"/>
      <c r="Y717" s="104"/>
    </row>
    <row r="718" spans="1:25" ht="16.5" x14ac:dyDescent="0.25">
      <c r="A718" s="104"/>
      <c r="B718" s="105"/>
      <c r="C718" s="104"/>
      <c r="D718" s="104"/>
      <c r="E718" s="108"/>
      <c r="F718" s="104"/>
      <c r="G718" s="104"/>
      <c r="H718" s="104"/>
      <c r="I718" s="104"/>
      <c r="J718" s="104"/>
      <c r="K718" s="104"/>
      <c r="L718" s="104"/>
      <c r="M718" s="104"/>
      <c r="N718" s="104"/>
      <c r="O718" s="104"/>
      <c r="P718" s="104"/>
      <c r="Q718" s="104"/>
      <c r="R718" s="104"/>
      <c r="S718" s="104"/>
      <c r="T718" s="104"/>
      <c r="U718" s="104"/>
      <c r="V718" s="104"/>
      <c r="W718" s="104"/>
      <c r="X718" s="104"/>
      <c r="Y718" s="104"/>
    </row>
    <row r="719" spans="1:25" ht="16.5" x14ac:dyDescent="0.25">
      <c r="A719" s="104"/>
      <c r="B719" s="105"/>
      <c r="C719" s="104"/>
      <c r="D719" s="104"/>
      <c r="E719" s="108"/>
      <c r="F719" s="104"/>
      <c r="G719" s="104"/>
      <c r="H719" s="104"/>
      <c r="I719" s="104"/>
      <c r="J719" s="104"/>
      <c r="K719" s="104"/>
      <c r="L719" s="104"/>
      <c r="M719" s="104"/>
      <c r="N719" s="104"/>
      <c r="O719" s="104"/>
      <c r="P719" s="104"/>
      <c r="Q719" s="104"/>
      <c r="R719" s="104"/>
      <c r="S719" s="104"/>
      <c r="T719" s="104"/>
      <c r="U719" s="104"/>
      <c r="V719" s="104"/>
      <c r="W719" s="104"/>
      <c r="X719" s="104"/>
      <c r="Y719" s="104"/>
    </row>
    <row r="720" spans="1:25" ht="16.5" x14ac:dyDescent="0.25">
      <c r="A720" s="104"/>
      <c r="B720" s="105"/>
      <c r="C720" s="104"/>
      <c r="D720" s="104"/>
      <c r="E720" s="108"/>
      <c r="F720" s="104"/>
      <c r="G720" s="104"/>
      <c r="H720" s="104"/>
      <c r="I720" s="104"/>
      <c r="J720" s="104"/>
      <c r="K720" s="104"/>
      <c r="L720" s="104"/>
      <c r="M720" s="104"/>
      <c r="N720" s="104"/>
      <c r="O720" s="104"/>
      <c r="P720" s="104"/>
      <c r="Q720" s="104"/>
      <c r="R720" s="104"/>
      <c r="S720" s="104"/>
      <c r="T720" s="104"/>
      <c r="U720" s="104"/>
      <c r="V720" s="104"/>
      <c r="W720" s="104"/>
      <c r="X720" s="104"/>
      <c r="Y720" s="104"/>
    </row>
    <row r="721" spans="1:25" ht="16.5" x14ac:dyDescent="0.25">
      <c r="A721" s="104"/>
      <c r="B721" s="105"/>
      <c r="C721" s="104"/>
      <c r="D721" s="104"/>
      <c r="E721" s="108"/>
      <c r="F721" s="104"/>
      <c r="G721" s="104"/>
      <c r="H721" s="104"/>
      <c r="I721" s="104"/>
      <c r="J721" s="104"/>
      <c r="K721" s="104"/>
      <c r="L721" s="104"/>
      <c r="M721" s="104"/>
      <c r="N721" s="104"/>
      <c r="O721" s="104"/>
      <c r="P721" s="104"/>
      <c r="Q721" s="104"/>
      <c r="R721" s="104"/>
      <c r="S721" s="104"/>
      <c r="T721" s="104"/>
      <c r="U721" s="104"/>
      <c r="V721" s="104"/>
      <c r="W721" s="104"/>
      <c r="X721" s="104"/>
      <c r="Y721" s="104"/>
    </row>
    <row r="722" spans="1:25" ht="16.5" x14ac:dyDescent="0.25">
      <c r="A722" s="104"/>
      <c r="B722" s="105"/>
      <c r="C722" s="104"/>
      <c r="D722" s="104"/>
      <c r="E722" s="108"/>
      <c r="F722" s="104"/>
      <c r="G722" s="104"/>
      <c r="H722" s="104"/>
      <c r="I722" s="104"/>
      <c r="J722" s="104"/>
      <c r="K722" s="104"/>
      <c r="L722" s="104"/>
      <c r="M722" s="104"/>
      <c r="N722" s="104"/>
      <c r="O722" s="104"/>
      <c r="P722" s="104"/>
      <c r="Q722" s="104"/>
      <c r="R722" s="104"/>
      <c r="S722" s="104"/>
      <c r="T722" s="104"/>
      <c r="U722" s="104"/>
      <c r="V722" s="104"/>
      <c r="W722" s="104"/>
      <c r="X722" s="104"/>
      <c r="Y722" s="104"/>
    </row>
    <row r="723" spans="1:25" ht="16.5" x14ac:dyDescent="0.25">
      <c r="A723" s="104"/>
      <c r="B723" s="105"/>
      <c r="C723" s="104"/>
      <c r="D723" s="104"/>
      <c r="E723" s="108"/>
      <c r="F723" s="104"/>
      <c r="G723" s="104"/>
      <c r="H723" s="104"/>
      <c r="I723" s="104"/>
      <c r="J723" s="104"/>
      <c r="K723" s="104"/>
      <c r="L723" s="104"/>
      <c r="M723" s="104"/>
      <c r="N723" s="104"/>
      <c r="O723" s="104"/>
      <c r="P723" s="104"/>
      <c r="Q723" s="104"/>
      <c r="R723" s="104"/>
      <c r="S723" s="104"/>
      <c r="T723" s="104"/>
      <c r="U723" s="104"/>
      <c r="V723" s="104"/>
      <c r="W723" s="104"/>
      <c r="X723" s="104"/>
      <c r="Y723" s="104"/>
    </row>
    <row r="724" spans="1:25" ht="16.5" x14ac:dyDescent="0.25">
      <c r="A724" s="104"/>
      <c r="B724" s="105"/>
      <c r="C724" s="104"/>
      <c r="D724" s="104"/>
      <c r="E724" s="108"/>
      <c r="F724" s="104"/>
      <c r="G724" s="104"/>
      <c r="H724" s="104"/>
      <c r="I724" s="104"/>
      <c r="J724" s="104"/>
      <c r="K724" s="104"/>
      <c r="L724" s="104"/>
      <c r="M724" s="104"/>
      <c r="N724" s="104"/>
      <c r="O724" s="104"/>
      <c r="P724" s="104"/>
      <c r="Q724" s="104"/>
      <c r="R724" s="104"/>
      <c r="S724" s="104"/>
      <c r="T724" s="104"/>
      <c r="U724" s="104"/>
      <c r="V724" s="104"/>
      <c r="W724" s="104"/>
      <c r="X724" s="104"/>
      <c r="Y724" s="104"/>
    </row>
    <row r="725" spans="1:25" ht="16.5" x14ac:dyDescent="0.25">
      <c r="A725" s="104"/>
      <c r="B725" s="105"/>
      <c r="C725" s="104"/>
      <c r="D725" s="104"/>
      <c r="E725" s="108"/>
      <c r="F725" s="104"/>
      <c r="G725" s="104"/>
      <c r="H725" s="104"/>
      <c r="I725" s="104"/>
      <c r="J725" s="104"/>
      <c r="K725" s="104"/>
      <c r="L725" s="104"/>
      <c r="M725" s="104"/>
      <c r="N725" s="104"/>
      <c r="O725" s="104"/>
      <c r="P725" s="104"/>
      <c r="Q725" s="104"/>
      <c r="R725" s="104"/>
      <c r="S725" s="104"/>
      <c r="T725" s="104"/>
      <c r="U725" s="104"/>
      <c r="V725" s="104"/>
      <c r="W725" s="104"/>
      <c r="X725" s="104"/>
      <c r="Y725" s="104"/>
    </row>
    <row r="726" spans="1:25" ht="16.5" x14ac:dyDescent="0.25">
      <c r="A726" s="104"/>
      <c r="B726" s="105"/>
      <c r="C726" s="104"/>
      <c r="D726" s="104"/>
      <c r="E726" s="108"/>
      <c r="F726" s="104"/>
      <c r="G726" s="104"/>
      <c r="H726" s="104"/>
      <c r="I726" s="104"/>
      <c r="J726" s="104"/>
      <c r="K726" s="104"/>
      <c r="L726" s="104"/>
      <c r="M726" s="104"/>
      <c r="N726" s="104"/>
      <c r="O726" s="104"/>
      <c r="P726" s="104"/>
      <c r="Q726" s="104"/>
      <c r="R726" s="104"/>
      <c r="S726" s="104"/>
      <c r="T726" s="104"/>
      <c r="U726" s="104"/>
      <c r="V726" s="104"/>
      <c r="W726" s="104"/>
      <c r="X726" s="104"/>
      <c r="Y726" s="104"/>
    </row>
    <row r="727" spans="1:25" ht="16.5" x14ac:dyDescent="0.25">
      <c r="A727" s="104"/>
      <c r="B727" s="105"/>
      <c r="C727" s="104"/>
      <c r="D727" s="104"/>
      <c r="E727" s="108"/>
      <c r="F727" s="104"/>
      <c r="G727" s="104"/>
      <c r="H727" s="104"/>
      <c r="I727" s="104"/>
      <c r="J727" s="104"/>
      <c r="K727" s="104"/>
      <c r="L727" s="104"/>
      <c r="M727" s="104"/>
      <c r="N727" s="104"/>
      <c r="O727" s="104"/>
      <c r="P727" s="104"/>
      <c r="Q727" s="104"/>
      <c r="R727" s="104"/>
      <c r="S727" s="104"/>
      <c r="T727" s="104"/>
      <c r="U727" s="104"/>
      <c r="V727" s="104"/>
      <c r="W727" s="104"/>
      <c r="X727" s="104"/>
      <c r="Y727" s="104"/>
    </row>
    <row r="728" spans="1:25" ht="16.5" x14ac:dyDescent="0.25">
      <c r="A728" s="104"/>
      <c r="B728" s="105"/>
      <c r="C728" s="104"/>
      <c r="D728" s="104"/>
      <c r="E728" s="108"/>
      <c r="F728" s="104"/>
      <c r="G728" s="104"/>
      <c r="H728" s="104"/>
      <c r="I728" s="104"/>
      <c r="J728" s="104"/>
      <c r="K728" s="104"/>
      <c r="L728" s="104"/>
      <c r="M728" s="104"/>
      <c r="N728" s="104"/>
      <c r="O728" s="104"/>
      <c r="P728" s="104"/>
      <c r="Q728" s="104"/>
      <c r="R728" s="104"/>
      <c r="S728" s="104"/>
      <c r="T728" s="104"/>
      <c r="U728" s="104"/>
      <c r="V728" s="104"/>
      <c r="W728" s="104"/>
      <c r="X728" s="104"/>
      <c r="Y728" s="104"/>
    </row>
    <row r="729" spans="1:25" ht="16.5" x14ac:dyDescent="0.25">
      <c r="A729" s="104"/>
      <c r="B729" s="105"/>
      <c r="C729" s="104"/>
      <c r="D729" s="104"/>
      <c r="E729" s="108"/>
      <c r="F729" s="104"/>
      <c r="G729" s="104"/>
      <c r="H729" s="104"/>
      <c r="I729" s="104"/>
      <c r="J729" s="104"/>
      <c r="K729" s="104"/>
      <c r="L729" s="104"/>
      <c r="M729" s="104"/>
      <c r="N729" s="104"/>
      <c r="O729" s="104"/>
      <c r="P729" s="104"/>
      <c r="Q729" s="104"/>
      <c r="R729" s="104"/>
      <c r="S729" s="104"/>
      <c r="T729" s="104"/>
      <c r="U729" s="104"/>
      <c r="V729" s="104"/>
      <c r="W729" s="104"/>
      <c r="X729" s="104"/>
      <c r="Y729" s="104"/>
    </row>
    <row r="730" spans="1:25" ht="16.5" x14ac:dyDescent="0.25">
      <c r="A730" s="104"/>
      <c r="B730" s="105"/>
      <c r="C730" s="104"/>
      <c r="D730" s="104"/>
      <c r="E730" s="108"/>
      <c r="F730" s="104"/>
      <c r="G730" s="104"/>
      <c r="H730" s="104"/>
      <c r="I730" s="104"/>
      <c r="J730" s="104"/>
      <c r="K730" s="104"/>
      <c r="L730" s="104"/>
      <c r="M730" s="104"/>
      <c r="N730" s="104"/>
      <c r="O730" s="104"/>
      <c r="P730" s="104"/>
      <c r="Q730" s="104"/>
      <c r="R730" s="104"/>
      <c r="S730" s="104"/>
      <c r="T730" s="104"/>
      <c r="U730" s="104"/>
      <c r="V730" s="104"/>
      <c r="W730" s="104"/>
      <c r="X730" s="104"/>
      <c r="Y730" s="104"/>
    </row>
    <row r="731" spans="1:25" ht="16.5" x14ac:dyDescent="0.25">
      <c r="A731" s="104"/>
      <c r="B731" s="105"/>
      <c r="C731" s="104"/>
      <c r="D731" s="104"/>
      <c r="E731" s="108"/>
      <c r="F731" s="104"/>
      <c r="G731" s="104"/>
      <c r="H731" s="104"/>
      <c r="I731" s="104"/>
      <c r="J731" s="104"/>
      <c r="K731" s="104"/>
      <c r="L731" s="104"/>
      <c r="M731" s="104"/>
      <c r="N731" s="104"/>
      <c r="O731" s="104"/>
      <c r="P731" s="104"/>
      <c r="Q731" s="104"/>
      <c r="R731" s="104"/>
      <c r="S731" s="104"/>
      <c r="T731" s="104"/>
      <c r="U731" s="104"/>
      <c r="V731" s="104"/>
      <c r="W731" s="104"/>
      <c r="X731" s="104"/>
      <c r="Y731" s="104"/>
    </row>
    <row r="732" spans="1:25" ht="16.5" x14ac:dyDescent="0.25">
      <c r="A732" s="104"/>
      <c r="B732" s="105"/>
      <c r="C732" s="104"/>
      <c r="D732" s="104"/>
      <c r="E732" s="108"/>
      <c r="F732" s="104"/>
      <c r="G732" s="104"/>
      <c r="H732" s="104"/>
      <c r="I732" s="104"/>
      <c r="J732" s="104"/>
      <c r="K732" s="104"/>
      <c r="L732" s="104"/>
      <c r="M732" s="104"/>
      <c r="N732" s="104"/>
      <c r="O732" s="104"/>
      <c r="P732" s="104"/>
      <c r="Q732" s="104"/>
      <c r="R732" s="104"/>
      <c r="S732" s="104"/>
      <c r="T732" s="104"/>
      <c r="U732" s="104"/>
      <c r="V732" s="104"/>
      <c r="W732" s="104"/>
      <c r="X732" s="104"/>
      <c r="Y732" s="104"/>
    </row>
    <row r="733" spans="1:25" ht="16.5" x14ac:dyDescent="0.25">
      <c r="A733" s="104"/>
      <c r="B733" s="105"/>
      <c r="C733" s="104"/>
      <c r="D733" s="104"/>
      <c r="E733" s="108"/>
      <c r="F733" s="104"/>
      <c r="G733" s="104"/>
      <c r="H733" s="104"/>
      <c r="I733" s="104"/>
      <c r="J733" s="104"/>
      <c r="K733" s="104"/>
      <c r="L733" s="104"/>
      <c r="M733" s="104"/>
      <c r="N733" s="104"/>
      <c r="O733" s="104"/>
      <c r="P733" s="104"/>
      <c r="Q733" s="104"/>
      <c r="R733" s="104"/>
      <c r="S733" s="104"/>
      <c r="T733" s="104"/>
      <c r="U733" s="104"/>
      <c r="V733" s="104"/>
      <c r="W733" s="104"/>
      <c r="X733" s="104"/>
      <c r="Y733" s="104"/>
    </row>
    <row r="734" spans="1:25" ht="16.5" x14ac:dyDescent="0.25">
      <c r="A734" s="104"/>
      <c r="B734" s="105"/>
      <c r="C734" s="104"/>
      <c r="D734" s="104"/>
      <c r="E734" s="108"/>
      <c r="F734" s="104"/>
      <c r="G734" s="104"/>
      <c r="H734" s="104"/>
      <c r="I734" s="104"/>
      <c r="J734" s="104"/>
      <c r="K734" s="104"/>
      <c r="L734" s="104"/>
      <c r="M734" s="104"/>
      <c r="N734" s="104"/>
      <c r="O734" s="104"/>
      <c r="P734" s="104"/>
      <c r="Q734" s="104"/>
      <c r="R734" s="104"/>
      <c r="S734" s="104"/>
      <c r="T734" s="104"/>
      <c r="U734" s="104"/>
      <c r="V734" s="104"/>
      <c r="W734" s="104"/>
      <c r="X734" s="104"/>
      <c r="Y734" s="104"/>
    </row>
    <row r="735" spans="1:25" ht="16.5" x14ac:dyDescent="0.25">
      <c r="A735" s="104"/>
      <c r="B735" s="105"/>
      <c r="C735" s="104"/>
      <c r="D735" s="104"/>
      <c r="E735" s="108"/>
      <c r="F735" s="104"/>
      <c r="G735" s="104"/>
      <c r="H735" s="104"/>
      <c r="I735" s="104"/>
      <c r="J735" s="104"/>
      <c r="K735" s="104"/>
      <c r="L735" s="104"/>
      <c r="M735" s="104"/>
      <c r="N735" s="104"/>
      <c r="O735" s="104"/>
      <c r="P735" s="104"/>
      <c r="Q735" s="104"/>
      <c r="R735" s="104"/>
      <c r="S735" s="104"/>
      <c r="T735" s="104"/>
      <c r="U735" s="104"/>
      <c r="V735" s="104"/>
      <c r="W735" s="104"/>
      <c r="X735" s="104"/>
      <c r="Y735" s="104"/>
    </row>
    <row r="736" spans="1:25" ht="16.5" x14ac:dyDescent="0.25">
      <c r="A736" s="104"/>
      <c r="B736" s="105"/>
      <c r="C736" s="104"/>
      <c r="D736" s="104"/>
      <c r="E736" s="108"/>
      <c r="F736" s="104"/>
      <c r="G736" s="104"/>
      <c r="H736" s="104"/>
      <c r="I736" s="104"/>
      <c r="J736" s="104"/>
      <c r="K736" s="104"/>
      <c r="L736" s="104"/>
      <c r="M736" s="104"/>
      <c r="N736" s="104"/>
      <c r="O736" s="104"/>
      <c r="P736" s="104"/>
      <c r="Q736" s="104"/>
      <c r="R736" s="104"/>
      <c r="S736" s="104"/>
      <c r="T736" s="104"/>
      <c r="U736" s="104"/>
      <c r="V736" s="104"/>
      <c r="W736" s="104"/>
      <c r="X736" s="104"/>
      <c r="Y736" s="104"/>
    </row>
    <row r="737" spans="1:25" ht="16.5" x14ac:dyDescent="0.25">
      <c r="A737" s="104"/>
      <c r="B737" s="105"/>
      <c r="C737" s="104"/>
      <c r="D737" s="104"/>
      <c r="E737" s="108"/>
      <c r="F737" s="104"/>
      <c r="G737" s="104"/>
      <c r="H737" s="104"/>
      <c r="I737" s="104"/>
      <c r="J737" s="104"/>
      <c r="K737" s="104"/>
      <c r="L737" s="104"/>
      <c r="M737" s="104"/>
      <c r="N737" s="104"/>
      <c r="O737" s="104"/>
      <c r="P737" s="104"/>
      <c r="Q737" s="104"/>
      <c r="R737" s="104"/>
      <c r="S737" s="104"/>
      <c r="T737" s="104"/>
      <c r="U737" s="104"/>
      <c r="V737" s="104"/>
      <c r="W737" s="104"/>
      <c r="X737" s="104"/>
      <c r="Y737" s="104"/>
    </row>
    <row r="738" spans="1:25" ht="16.5" x14ac:dyDescent="0.25">
      <c r="A738" s="104"/>
      <c r="B738" s="105"/>
      <c r="C738" s="104"/>
      <c r="D738" s="104"/>
      <c r="E738" s="108"/>
      <c r="F738" s="104"/>
      <c r="G738" s="104"/>
      <c r="H738" s="104"/>
      <c r="I738" s="104"/>
      <c r="J738" s="104"/>
      <c r="K738" s="104"/>
      <c r="L738" s="104"/>
      <c r="M738" s="104"/>
      <c r="N738" s="104"/>
      <c r="O738" s="104"/>
      <c r="P738" s="104"/>
      <c r="Q738" s="104"/>
      <c r="R738" s="104"/>
      <c r="S738" s="104"/>
      <c r="T738" s="104"/>
      <c r="U738" s="104"/>
      <c r="V738" s="104"/>
      <c r="W738" s="104"/>
      <c r="X738" s="104"/>
      <c r="Y738" s="104"/>
    </row>
    <row r="739" spans="1:25" ht="16.5" x14ac:dyDescent="0.25">
      <c r="A739" s="104"/>
      <c r="B739" s="105"/>
      <c r="C739" s="104"/>
      <c r="D739" s="104"/>
      <c r="E739" s="108"/>
      <c r="F739" s="104"/>
      <c r="G739" s="104"/>
      <c r="H739" s="104"/>
      <c r="I739" s="104"/>
      <c r="J739" s="104"/>
      <c r="K739" s="104"/>
      <c r="L739" s="104"/>
      <c r="M739" s="104"/>
      <c r="N739" s="104"/>
      <c r="O739" s="104"/>
      <c r="P739" s="104"/>
      <c r="Q739" s="104"/>
      <c r="R739" s="104"/>
      <c r="S739" s="104"/>
      <c r="T739" s="104"/>
      <c r="U739" s="104"/>
      <c r="V739" s="104"/>
      <c r="W739" s="104"/>
      <c r="X739" s="104"/>
      <c r="Y739" s="104"/>
    </row>
    <row r="740" spans="1:25" ht="16.5" x14ac:dyDescent="0.25">
      <c r="A740" s="104"/>
      <c r="B740" s="105"/>
      <c r="C740" s="104"/>
      <c r="D740" s="104"/>
      <c r="E740" s="108"/>
      <c r="F740" s="104"/>
      <c r="G740" s="104"/>
      <c r="H740" s="104"/>
      <c r="I740" s="104"/>
      <c r="J740" s="104"/>
      <c r="K740" s="104"/>
      <c r="L740" s="104"/>
      <c r="M740" s="104"/>
      <c r="N740" s="104"/>
      <c r="O740" s="104"/>
      <c r="P740" s="104"/>
      <c r="Q740" s="104"/>
      <c r="R740" s="104"/>
      <c r="S740" s="104"/>
      <c r="T740" s="104"/>
      <c r="U740" s="104"/>
      <c r="V740" s="104"/>
      <c r="W740" s="104"/>
      <c r="X740" s="104"/>
      <c r="Y740" s="104"/>
    </row>
    <row r="741" spans="1:25" ht="16.5" x14ac:dyDescent="0.25">
      <c r="A741" s="104"/>
      <c r="B741" s="105"/>
      <c r="C741" s="104"/>
      <c r="D741" s="104"/>
      <c r="E741" s="108"/>
      <c r="F741" s="104"/>
      <c r="G741" s="104"/>
      <c r="H741" s="104"/>
      <c r="I741" s="104"/>
      <c r="J741" s="104"/>
      <c r="K741" s="104"/>
      <c r="L741" s="104"/>
      <c r="M741" s="104"/>
      <c r="N741" s="104"/>
      <c r="O741" s="104"/>
      <c r="P741" s="104"/>
      <c r="Q741" s="104"/>
      <c r="R741" s="104"/>
      <c r="S741" s="104"/>
      <c r="T741" s="104"/>
      <c r="U741" s="104"/>
      <c r="V741" s="104"/>
      <c r="W741" s="104"/>
      <c r="X741" s="104"/>
      <c r="Y741" s="104"/>
    </row>
    <row r="742" spans="1:25" ht="16.5" x14ac:dyDescent="0.25">
      <c r="A742" s="104"/>
      <c r="B742" s="105"/>
      <c r="C742" s="104"/>
      <c r="D742" s="104"/>
      <c r="E742" s="108"/>
      <c r="F742" s="104"/>
      <c r="G742" s="104"/>
      <c r="H742" s="104"/>
      <c r="I742" s="104"/>
      <c r="J742" s="104"/>
      <c r="K742" s="104"/>
      <c r="L742" s="104"/>
      <c r="M742" s="104"/>
      <c r="N742" s="104"/>
      <c r="O742" s="104"/>
      <c r="P742" s="104"/>
      <c r="Q742" s="104"/>
      <c r="R742" s="104"/>
      <c r="S742" s="104"/>
      <c r="T742" s="104"/>
      <c r="U742" s="104"/>
      <c r="V742" s="104"/>
      <c r="W742" s="104"/>
      <c r="X742" s="104"/>
      <c r="Y742" s="104"/>
    </row>
    <row r="743" spans="1:25" ht="16.5" x14ac:dyDescent="0.25">
      <c r="A743" s="104"/>
      <c r="B743" s="105"/>
      <c r="C743" s="104"/>
      <c r="D743" s="104"/>
      <c r="E743" s="108"/>
      <c r="F743" s="104"/>
      <c r="G743" s="104"/>
      <c r="H743" s="104"/>
      <c r="I743" s="104"/>
      <c r="J743" s="104"/>
      <c r="K743" s="104"/>
      <c r="L743" s="104"/>
      <c r="M743" s="104"/>
      <c r="N743" s="104"/>
      <c r="O743" s="104"/>
      <c r="P743" s="104"/>
      <c r="Q743" s="104"/>
      <c r="R743" s="104"/>
      <c r="S743" s="104"/>
      <c r="T743" s="104"/>
      <c r="U743" s="104"/>
      <c r="V743" s="104"/>
      <c r="W743" s="104"/>
      <c r="X743" s="104"/>
      <c r="Y743" s="104"/>
    </row>
    <row r="744" spans="1:25" ht="16.5" x14ac:dyDescent="0.25">
      <c r="A744" s="104"/>
      <c r="B744" s="105"/>
      <c r="C744" s="104"/>
      <c r="D744" s="104"/>
      <c r="E744" s="108"/>
      <c r="F744" s="104"/>
      <c r="G744" s="104"/>
      <c r="H744" s="104"/>
      <c r="I744" s="104"/>
      <c r="J744" s="104"/>
      <c r="K744" s="104"/>
      <c r="L744" s="104"/>
      <c r="M744" s="104"/>
      <c r="N744" s="104"/>
      <c r="O744" s="104"/>
      <c r="P744" s="104"/>
      <c r="Q744" s="104"/>
      <c r="R744" s="104"/>
      <c r="S744" s="104"/>
      <c r="T744" s="104"/>
      <c r="U744" s="104"/>
      <c r="V744" s="104"/>
      <c r="W744" s="104"/>
      <c r="X744" s="104"/>
      <c r="Y744" s="104"/>
    </row>
    <row r="745" spans="1:25" ht="16.5" x14ac:dyDescent="0.25">
      <c r="A745" s="104"/>
      <c r="B745" s="105"/>
      <c r="C745" s="104"/>
      <c r="D745" s="104"/>
      <c r="E745" s="108"/>
      <c r="F745" s="104"/>
      <c r="G745" s="104"/>
      <c r="H745" s="104"/>
      <c r="I745" s="104"/>
      <c r="J745" s="104"/>
      <c r="K745" s="104"/>
      <c r="L745" s="104"/>
      <c r="M745" s="104"/>
      <c r="N745" s="104"/>
      <c r="O745" s="104"/>
      <c r="P745" s="104"/>
      <c r="Q745" s="104"/>
      <c r="R745" s="104"/>
      <c r="S745" s="104"/>
      <c r="T745" s="104"/>
      <c r="U745" s="104"/>
      <c r="V745" s="104"/>
      <c r="W745" s="104"/>
      <c r="X745" s="104"/>
      <c r="Y745" s="104"/>
    </row>
    <row r="746" spans="1:25" ht="16.5" x14ac:dyDescent="0.25">
      <c r="A746" s="104"/>
      <c r="B746" s="105"/>
      <c r="C746" s="104"/>
      <c r="D746" s="104"/>
      <c r="E746" s="108"/>
      <c r="F746" s="104"/>
      <c r="G746" s="104"/>
      <c r="H746" s="104"/>
      <c r="I746" s="104"/>
      <c r="J746" s="104"/>
      <c r="K746" s="104"/>
      <c r="L746" s="104"/>
      <c r="M746" s="104"/>
      <c r="N746" s="104"/>
      <c r="O746" s="104"/>
      <c r="P746" s="104"/>
      <c r="Q746" s="104"/>
      <c r="R746" s="104"/>
      <c r="S746" s="104"/>
      <c r="T746" s="104"/>
      <c r="U746" s="104"/>
      <c r="V746" s="104"/>
      <c r="W746" s="104"/>
      <c r="X746" s="104"/>
      <c r="Y746" s="104"/>
    </row>
    <row r="747" spans="1:25" ht="16.5" x14ac:dyDescent="0.25">
      <c r="A747" s="104"/>
      <c r="B747" s="105"/>
      <c r="C747" s="104"/>
      <c r="D747" s="104"/>
      <c r="E747" s="108"/>
      <c r="F747" s="104"/>
      <c r="G747" s="104"/>
      <c r="H747" s="104"/>
      <c r="I747" s="104"/>
      <c r="J747" s="104"/>
      <c r="K747" s="104"/>
      <c r="L747" s="104"/>
      <c r="M747" s="104"/>
      <c r="N747" s="104"/>
      <c r="O747" s="104"/>
      <c r="P747" s="104"/>
      <c r="Q747" s="104"/>
      <c r="R747" s="104"/>
      <c r="S747" s="104"/>
      <c r="T747" s="104"/>
      <c r="U747" s="104"/>
      <c r="V747" s="104"/>
      <c r="W747" s="104"/>
      <c r="X747" s="104"/>
      <c r="Y747" s="104"/>
    </row>
    <row r="748" spans="1:25" ht="16.5" x14ac:dyDescent="0.25">
      <c r="A748" s="104"/>
      <c r="B748" s="105"/>
      <c r="C748" s="104"/>
      <c r="D748" s="104"/>
      <c r="E748" s="108"/>
      <c r="F748" s="104"/>
      <c r="G748" s="104"/>
      <c r="H748" s="104"/>
      <c r="I748" s="104"/>
      <c r="J748" s="104"/>
      <c r="K748" s="104"/>
      <c r="L748" s="104"/>
      <c r="M748" s="104"/>
      <c r="N748" s="104"/>
      <c r="O748" s="104"/>
      <c r="P748" s="104"/>
      <c r="Q748" s="104"/>
      <c r="R748" s="104"/>
      <c r="S748" s="104"/>
      <c r="T748" s="104"/>
      <c r="U748" s="104"/>
      <c r="V748" s="104"/>
      <c r="W748" s="104"/>
      <c r="X748" s="104"/>
      <c r="Y748" s="104"/>
    </row>
    <row r="749" spans="1:25" ht="16.5" x14ac:dyDescent="0.25">
      <c r="A749" s="104"/>
      <c r="B749" s="105"/>
      <c r="C749" s="104"/>
      <c r="D749" s="104"/>
      <c r="E749" s="108"/>
      <c r="F749" s="104"/>
      <c r="G749" s="104"/>
      <c r="H749" s="104"/>
      <c r="I749" s="104"/>
      <c r="J749" s="104"/>
      <c r="K749" s="104"/>
      <c r="L749" s="104"/>
      <c r="M749" s="104"/>
      <c r="N749" s="104"/>
      <c r="O749" s="104"/>
      <c r="P749" s="104"/>
      <c r="Q749" s="104"/>
      <c r="R749" s="104"/>
      <c r="S749" s="104"/>
      <c r="T749" s="104"/>
      <c r="U749" s="104"/>
      <c r="V749" s="104"/>
      <c r="W749" s="104"/>
      <c r="X749" s="104"/>
      <c r="Y749" s="104"/>
    </row>
    <row r="750" spans="1:25" ht="16.5" x14ac:dyDescent="0.25">
      <c r="A750" s="104"/>
      <c r="B750" s="105"/>
      <c r="C750" s="104"/>
      <c r="D750" s="104"/>
      <c r="E750" s="108"/>
      <c r="F750" s="104"/>
      <c r="G750" s="104"/>
      <c r="H750" s="104"/>
      <c r="I750" s="104"/>
      <c r="J750" s="104"/>
      <c r="K750" s="104"/>
      <c r="L750" s="104"/>
      <c r="M750" s="104"/>
      <c r="N750" s="104"/>
      <c r="O750" s="104"/>
      <c r="P750" s="104"/>
      <c r="Q750" s="104"/>
      <c r="R750" s="104"/>
      <c r="S750" s="104"/>
      <c r="T750" s="104"/>
      <c r="U750" s="104"/>
      <c r="V750" s="104"/>
      <c r="W750" s="104"/>
      <c r="X750" s="104"/>
      <c r="Y750" s="104"/>
    </row>
    <row r="751" spans="1:25" ht="16.5" x14ac:dyDescent="0.25">
      <c r="A751" s="104"/>
      <c r="B751" s="105"/>
      <c r="C751" s="104"/>
      <c r="D751" s="104"/>
      <c r="E751" s="108"/>
      <c r="F751" s="104"/>
      <c r="G751" s="104"/>
      <c r="H751" s="104"/>
      <c r="I751" s="104"/>
      <c r="J751" s="104"/>
      <c r="K751" s="104"/>
      <c r="L751" s="104"/>
      <c r="M751" s="104"/>
      <c r="N751" s="104"/>
      <c r="O751" s="104"/>
      <c r="P751" s="104"/>
      <c r="Q751" s="104"/>
      <c r="R751" s="104"/>
      <c r="S751" s="104"/>
      <c r="T751" s="104"/>
      <c r="U751" s="104"/>
      <c r="V751" s="104"/>
      <c r="W751" s="104"/>
      <c r="X751" s="104"/>
      <c r="Y751" s="104"/>
    </row>
    <row r="752" spans="1:25" ht="16.5" x14ac:dyDescent="0.25">
      <c r="A752" s="104"/>
      <c r="B752" s="105"/>
      <c r="C752" s="104"/>
      <c r="D752" s="104"/>
      <c r="E752" s="108"/>
      <c r="F752" s="104"/>
      <c r="G752" s="104"/>
      <c r="H752" s="104"/>
      <c r="I752" s="104"/>
      <c r="J752" s="104"/>
      <c r="K752" s="104"/>
      <c r="L752" s="104"/>
      <c r="M752" s="104"/>
      <c r="N752" s="104"/>
      <c r="O752" s="104"/>
      <c r="P752" s="104"/>
      <c r="Q752" s="104"/>
      <c r="R752" s="104"/>
      <c r="S752" s="104"/>
      <c r="T752" s="104"/>
      <c r="U752" s="104"/>
      <c r="V752" s="104"/>
      <c r="W752" s="104"/>
      <c r="X752" s="104"/>
      <c r="Y752" s="104"/>
    </row>
    <row r="753" spans="1:25" ht="16.5" x14ac:dyDescent="0.25">
      <c r="A753" s="104"/>
      <c r="B753" s="105"/>
      <c r="C753" s="104"/>
      <c r="D753" s="104"/>
      <c r="E753" s="108"/>
      <c r="F753" s="104"/>
      <c r="G753" s="104"/>
      <c r="H753" s="104"/>
      <c r="I753" s="104"/>
      <c r="J753" s="104"/>
      <c r="K753" s="104"/>
      <c r="L753" s="104"/>
      <c r="M753" s="104"/>
      <c r="N753" s="104"/>
      <c r="O753" s="104"/>
      <c r="P753" s="104"/>
      <c r="Q753" s="104"/>
      <c r="R753" s="104"/>
      <c r="S753" s="104"/>
      <c r="T753" s="104"/>
      <c r="U753" s="104"/>
      <c r="V753" s="104"/>
      <c r="W753" s="104"/>
      <c r="X753" s="104"/>
      <c r="Y753" s="104"/>
    </row>
    <row r="754" spans="1:25" ht="16.5" x14ac:dyDescent="0.25">
      <c r="A754" s="104"/>
      <c r="B754" s="105"/>
      <c r="C754" s="104"/>
      <c r="D754" s="104"/>
      <c r="E754" s="108"/>
      <c r="F754" s="104"/>
      <c r="G754" s="104"/>
      <c r="H754" s="104"/>
      <c r="I754" s="104"/>
      <c r="J754" s="104"/>
      <c r="K754" s="104"/>
      <c r="L754" s="104"/>
      <c r="M754" s="104"/>
      <c r="N754" s="104"/>
      <c r="O754" s="104"/>
      <c r="P754" s="104"/>
      <c r="Q754" s="104"/>
      <c r="R754" s="104"/>
      <c r="S754" s="104"/>
      <c r="T754" s="104"/>
      <c r="U754" s="104"/>
      <c r="V754" s="104"/>
      <c r="W754" s="104"/>
      <c r="X754" s="104"/>
      <c r="Y754" s="104"/>
    </row>
    <row r="755" spans="1:25" ht="16.5" x14ac:dyDescent="0.25">
      <c r="A755" s="104"/>
      <c r="B755" s="105"/>
      <c r="C755" s="104"/>
      <c r="D755" s="104"/>
      <c r="E755" s="108"/>
      <c r="F755" s="104"/>
      <c r="G755" s="104"/>
      <c r="H755" s="104"/>
      <c r="I755" s="104"/>
      <c r="J755" s="104"/>
      <c r="K755" s="104"/>
      <c r="L755" s="104"/>
      <c r="M755" s="104"/>
      <c r="N755" s="104"/>
      <c r="O755" s="104"/>
      <c r="P755" s="104"/>
      <c r="Q755" s="104"/>
      <c r="R755" s="104"/>
      <c r="S755" s="104"/>
      <c r="T755" s="104"/>
      <c r="U755" s="104"/>
      <c r="V755" s="104"/>
      <c r="W755" s="104"/>
      <c r="X755" s="104"/>
      <c r="Y755" s="104"/>
    </row>
    <row r="756" spans="1:25" ht="16.5" x14ac:dyDescent="0.25">
      <c r="A756" s="104"/>
      <c r="B756" s="105"/>
      <c r="C756" s="104"/>
      <c r="D756" s="104"/>
      <c r="E756" s="108"/>
      <c r="F756" s="104"/>
      <c r="G756" s="104"/>
      <c r="H756" s="104"/>
      <c r="I756" s="104"/>
      <c r="J756" s="104"/>
      <c r="K756" s="104"/>
      <c r="L756" s="104"/>
      <c r="M756" s="104"/>
      <c r="N756" s="104"/>
      <c r="O756" s="104"/>
      <c r="P756" s="104"/>
      <c r="Q756" s="104"/>
      <c r="R756" s="104"/>
      <c r="S756" s="104"/>
      <c r="T756" s="104"/>
      <c r="U756" s="104"/>
      <c r="V756" s="104"/>
      <c r="W756" s="104"/>
      <c r="X756" s="104"/>
      <c r="Y756" s="104"/>
    </row>
    <row r="757" spans="1:25" ht="16.5" x14ac:dyDescent="0.25">
      <c r="A757" s="104"/>
      <c r="B757" s="105"/>
      <c r="C757" s="104"/>
      <c r="D757" s="104"/>
      <c r="E757" s="108"/>
      <c r="F757" s="104"/>
      <c r="G757" s="104"/>
      <c r="H757" s="104"/>
      <c r="I757" s="104"/>
      <c r="J757" s="104"/>
      <c r="K757" s="104"/>
      <c r="L757" s="104"/>
      <c r="M757" s="104"/>
      <c r="N757" s="104"/>
      <c r="O757" s="104"/>
      <c r="P757" s="104"/>
      <c r="Q757" s="104"/>
      <c r="R757" s="104"/>
      <c r="S757" s="104"/>
      <c r="T757" s="104"/>
      <c r="U757" s="104"/>
      <c r="V757" s="104"/>
      <c r="W757" s="104"/>
      <c r="X757" s="104"/>
      <c r="Y757" s="104"/>
    </row>
    <row r="758" spans="1:25" ht="16.5" x14ac:dyDescent="0.25">
      <c r="A758" s="104"/>
      <c r="B758" s="105"/>
      <c r="C758" s="104"/>
      <c r="D758" s="104"/>
      <c r="E758" s="108"/>
      <c r="F758" s="104"/>
      <c r="G758" s="104"/>
      <c r="H758" s="104"/>
      <c r="I758" s="104"/>
      <c r="J758" s="104"/>
      <c r="K758" s="104"/>
      <c r="L758" s="104"/>
      <c r="M758" s="104"/>
      <c r="N758" s="104"/>
      <c r="O758" s="104"/>
      <c r="P758" s="104"/>
      <c r="Q758" s="104"/>
      <c r="R758" s="104"/>
      <c r="S758" s="104"/>
      <c r="T758" s="104"/>
      <c r="U758" s="104"/>
      <c r="V758" s="104"/>
      <c r="W758" s="104"/>
      <c r="X758" s="104"/>
      <c r="Y758" s="104"/>
    </row>
    <row r="759" spans="1:25" ht="16.5" x14ac:dyDescent="0.25">
      <c r="A759" s="104"/>
      <c r="B759" s="105"/>
      <c r="C759" s="104"/>
      <c r="D759" s="104"/>
      <c r="E759" s="108"/>
      <c r="F759" s="104"/>
      <c r="G759" s="104"/>
      <c r="H759" s="104"/>
      <c r="I759" s="104"/>
      <c r="J759" s="104"/>
      <c r="K759" s="104"/>
      <c r="L759" s="104"/>
      <c r="M759" s="104"/>
      <c r="N759" s="104"/>
      <c r="O759" s="104"/>
      <c r="P759" s="104"/>
      <c r="Q759" s="104"/>
      <c r="R759" s="104"/>
      <c r="S759" s="104"/>
      <c r="T759" s="104"/>
      <c r="U759" s="104"/>
      <c r="V759" s="104"/>
      <c r="W759" s="104"/>
      <c r="X759" s="104"/>
      <c r="Y759" s="104"/>
    </row>
    <row r="760" spans="1:25" ht="16.5" x14ac:dyDescent="0.25">
      <c r="A760" s="104"/>
      <c r="B760" s="105"/>
      <c r="C760" s="104"/>
      <c r="D760" s="104"/>
      <c r="E760" s="108"/>
      <c r="F760" s="104"/>
      <c r="G760" s="104"/>
      <c r="H760" s="104"/>
      <c r="I760" s="104"/>
      <c r="J760" s="104"/>
      <c r="K760" s="104"/>
      <c r="L760" s="104"/>
      <c r="M760" s="104"/>
      <c r="N760" s="104"/>
      <c r="O760" s="104"/>
      <c r="P760" s="104"/>
      <c r="Q760" s="104"/>
      <c r="R760" s="104"/>
      <c r="S760" s="104"/>
      <c r="T760" s="104"/>
      <c r="U760" s="104"/>
      <c r="V760" s="104"/>
      <c r="W760" s="104"/>
      <c r="X760" s="104"/>
      <c r="Y760" s="104"/>
    </row>
    <row r="761" spans="1:25" ht="16.5" x14ac:dyDescent="0.25">
      <c r="A761" s="104"/>
      <c r="B761" s="105"/>
      <c r="C761" s="104"/>
      <c r="D761" s="104"/>
      <c r="E761" s="108"/>
      <c r="F761" s="104"/>
      <c r="G761" s="104"/>
      <c r="H761" s="104"/>
      <c r="I761" s="104"/>
      <c r="J761" s="104"/>
      <c r="K761" s="104"/>
      <c r="L761" s="104"/>
      <c r="M761" s="104"/>
      <c r="N761" s="104"/>
      <c r="O761" s="104"/>
      <c r="P761" s="104"/>
      <c r="Q761" s="104"/>
      <c r="R761" s="104"/>
      <c r="S761" s="104"/>
      <c r="T761" s="104"/>
      <c r="U761" s="104"/>
      <c r="V761" s="104"/>
      <c r="W761" s="104"/>
      <c r="X761" s="104"/>
      <c r="Y761" s="104"/>
    </row>
    <row r="762" spans="1:25" ht="16.5" x14ac:dyDescent="0.25">
      <c r="A762" s="104"/>
      <c r="B762" s="105"/>
      <c r="C762" s="104"/>
      <c r="D762" s="104"/>
      <c r="E762" s="108"/>
      <c r="F762" s="104"/>
      <c r="G762" s="104"/>
      <c r="H762" s="104"/>
      <c r="I762" s="104"/>
      <c r="J762" s="104"/>
      <c r="K762" s="104"/>
      <c r="L762" s="104"/>
      <c r="M762" s="104"/>
      <c r="N762" s="104"/>
      <c r="O762" s="104"/>
      <c r="P762" s="104"/>
      <c r="Q762" s="104"/>
      <c r="R762" s="104"/>
      <c r="S762" s="104"/>
      <c r="T762" s="104"/>
      <c r="U762" s="104"/>
      <c r="V762" s="104"/>
      <c r="W762" s="104"/>
      <c r="X762" s="104"/>
      <c r="Y762" s="104"/>
    </row>
    <row r="763" spans="1:25" ht="16.5" x14ac:dyDescent="0.25">
      <c r="A763" s="104"/>
      <c r="B763" s="105"/>
      <c r="C763" s="104"/>
      <c r="D763" s="104"/>
      <c r="E763" s="108"/>
      <c r="F763" s="104"/>
      <c r="G763" s="104"/>
      <c r="H763" s="104"/>
      <c r="I763" s="104"/>
      <c r="J763" s="104"/>
      <c r="K763" s="104"/>
      <c r="L763" s="104"/>
      <c r="M763" s="104"/>
      <c r="N763" s="104"/>
      <c r="O763" s="104"/>
      <c r="P763" s="104"/>
      <c r="Q763" s="104"/>
      <c r="R763" s="104"/>
      <c r="S763" s="104"/>
      <c r="T763" s="104"/>
      <c r="U763" s="104"/>
      <c r="V763" s="104"/>
      <c r="W763" s="104"/>
      <c r="X763" s="104"/>
      <c r="Y763" s="104"/>
    </row>
    <row r="764" spans="1:25" ht="16.5" x14ac:dyDescent="0.25">
      <c r="A764" s="104"/>
      <c r="B764" s="105"/>
      <c r="C764" s="104"/>
      <c r="D764" s="104"/>
      <c r="E764" s="108"/>
      <c r="F764" s="104"/>
      <c r="G764" s="104"/>
      <c r="H764" s="104"/>
      <c r="I764" s="104"/>
      <c r="J764" s="104"/>
      <c r="K764" s="104"/>
      <c r="L764" s="104"/>
      <c r="M764" s="104"/>
      <c r="N764" s="104"/>
      <c r="O764" s="104"/>
      <c r="P764" s="104"/>
      <c r="Q764" s="104"/>
      <c r="R764" s="104"/>
      <c r="S764" s="104"/>
      <c r="T764" s="104"/>
      <c r="U764" s="104"/>
      <c r="V764" s="104"/>
      <c r="W764" s="104"/>
      <c r="X764" s="104"/>
      <c r="Y764" s="104"/>
    </row>
    <row r="765" spans="1:25" ht="16.5" x14ac:dyDescent="0.25">
      <c r="A765" s="104"/>
      <c r="B765" s="105"/>
      <c r="C765" s="104"/>
      <c r="D765" s="104"/>
      <c r="E765" s="108"/>
      <c r="F765" s="104"/>
      <c r="G765" s="104"/>
      <c r="H765" s="104"/>
      <c r="I765" s="104"/>
      <c r="J765" s="104"/>
      <c r="K765" s="104"/>
      <c r="L765" s="104"/>
      <c r="M765" s="104"/>
      <c r="N765" s="104"/>
      <c r="O765" s="104"/>
      <c r="P765" s="104"/>
      <c r="Q765" s="104"/>
      <c r="R765" s="104"/>
      <c r="S765" s="104"/>
      <c r="T765" s="104"/>
      <c r="U765" s="104"/>
      <c r="V765" s="104"/>
      <c r="W765" s="104"/>
      <c r="X765" s="104"/>
      <c r="Y765" s="104"/>
    </row>
    <row r="766" spans="1:25" ht="16.5" x14ac:dyDescent="0.25">
      <c r="A766" s="104"/>
      <c r="B766" s="105"/>
      <c r="C766" s="104"/>
      <c r="D766" s="104"/>
      <c r="E766" s="108"/>
      <c r="F766" s="104"/>
      <c r="G766" s="104"/>
      <c r="H766" s="104"/>
      <c r="I766" s="104"/>
      <c r="J766" s="104"/>
      <c r="K766" s="104"/>
      <c r="L766" s="104"/>
      <c r="M766" s="104"/>
      <c r="N766" s="104"/>
      <c r="O766" s="104"/>
      <c r="P766" s="104"/>
      <c r="Q766" s="104"/>
      <c r="R766" s="104"/>
      <c r="S766" s="104"/>
      <c r="T766" s="104"/>
      <c r="U766" s="104"/>
      <c r="V766" s="104"/>
      <c r="W766" s="104"/>
      <c r="X766" s="104"/>
      <c r="Y766" s="104"/>
    </row>
    <row r="767" spans="1:25" ht="16.5" x14ac:dyDescent="0.25">
      <c r="A767" s="104"/>
      <c r="B767" s="105"/>
      <c r="C767" s="104"/>
      <c r="D767" s="104"/>
      <c r="E767" s="108"/>
      <c r="F767" s="104"/>
      <c r="G767" s="104"/>
      <c r="H767" s="104"/>
      <c r="I767" s="104"/>
      <c r="J767" s="104"/>
      <c r="K767" s="104"/>
      <c r="L767" s="104"/>
      <c r="M767" s="104"/>
      <c r="N767" s="104"/>
      <c r="O767" s="104"/>
      <c r="P767" s="104"/>
      <c r="Q767" s="104"/>
      <c r="R767" s="104"/>
      <c r="S767" s="104"/>
      <c r="T767" s="104"/>
      <c r="U767" s="104"/>
      <c r="V767" s="104"/>
      <c r="W767" s="104"/>
      <c r="X767" s="104"/>
      <c r="Y767" s="104"/>
    </row>
    <row r="768" spans="1:25" ht="16.5" x14ac:dyDescent="0.25">
      <c r="A768" s="104"/>
      <c r="B768" s="105"/>
      <c r="C768" s="104"/>
      <c r="D768" s="104"/>
      <c r="E768" s="108"/>
      <c r="F768" s="104"/>
      <c r="G768" s="104"/>
      <c r="H768" s="104"/>
      <c r="I768" s="104"/>
      <c r="J768" s="104"/>
      <c r="K768" s="104"/>
      <c r="L768" s="104"/>
      <c r="M768" s="104"/>
      <c r="N768" s="104"/>
      <c r="O768" s="104"/>
      <c r="P768" s="104"/>
      <c r="Q768" s="104"/>
      <c r="R768" s="104"/>
      <c r="S768" s="104"/>
      <c r="T768" s="104"/>
      <c r="U768" s="104"/>
      <c r="V768" s="104"/>
      <c r="W768" s="104"/>
      <c r="X768" s="104"/>
      <c r="Y768" s="104"/>
    </row>
    <row r="769" spans="1:25" ht="16.5" x14ac:dyDescent="0.25">
      <c r="A769" s="104"/>
      <c r="B769" s="105"/>
      <c r="C769" s="104"/>
      <c r="D769" s="104"/>
      <c r="E769" s="108"/>
      <c r="F769" s="104"/>
      <c r="G769" s="104"/>
      <c r="H769" s="104"/>
      <c r="I769" s="104"/>
      <c r="J769" s="104"/>
      <c r="K769" s="104"/>
      <c r="L769" s="104"/>
      <c r="M769" s="104"/>
      <c r="N769" s="104"/>
      <c r="O769" s="104"/>
      <c r="P769" s="104"/>
      <c r="Q769" s="104"/>
      <c r="R769" s="104"/>
      <c r="S769" s="104"/>
      <c r="T769" s="104"/>
      <c r="U769" s="104"/>
      <c r="V769" s="104"/>
      <c r="W769" s="104"/>
      <c r="X769" s="104"/>
      <c r="Y769" s="104"/>
    </row>
    <row r="770" spans="1:25" ht="16.5" x14ac:dyDescent="0.25">
      <c r="A770" s="104"/>
      <c r="B770" s="105"/>
      <c r="C770" s="104"/>
      <c r="D770" s="104"/>
      <c r="E770" s="108"/>
      <c r="F770" s="104"/>
      <c r="G770" s="104"/>
      <c r="H770" s="104"/>
      <c r="I770" s="104"/>
      <c r="J770" s="104"/>
      <c r="K770" s="104"/>
      <c r="L770" s="104"/>
      <c r="M770" s="104"/>
      <c r="N770" s="104"/>
      <c r="O770" s="104"/>
      <c r="P770" s="104"/>
      <c r="Q770" s="104"/>
      <c r="R770" s="104"/>
      <c r="S770" s="104"/>
      <c r="T770" s="104"/>
      <c r="U770" s="104"/>
      <c r="V770" s="104"/>
      <c r="W770" s="104"/>
      <c r="X770" s="104"/>
      <c r="Y770" s="104"/>
    </row>
    <row r="771" spans="1:25" ht="16.5" x14ac:dyDescent="0.25">
      <c r="A771" s="104"/>
      <c r="B771" s="105"/>
      <c r="C771" s="104"/>
      <c r="D771" s="104"/>
      <c r="E771" s="108"/>
      <c r="F771" s="104"/>
      <c r="G771" s="104"/>
      <c r="H771" s="104"/>
      <c r="I771" s="104"/>
      <c r="J771" s="104"/>
      <c r="K771" s="104"/>
      <c r="L771" s="104"/>
      <c r="M771" s="104"/>
      <c r="N771" s="104"/>
      <c r="O771" s="104"/>
      <c r="P771" s="104"/>
      <c r="Q771" s="104"/>
      <c r="R771" s="104"/>
      <c r="S771" s="104"/>
      <c r="T771" s="104"/>
      <c r="U771" s="104"/>
      <c r="V771" s="104"/>
      <c r="W771" s="104"/>
      <c r="X771" s="104"/>
      <c r="Y771" s="104"/>
    </row>
    <row r="772" spans="1:25" ht="16.5" x14ac:dyDescent="0.25">
      <c r="A772" s="104"/>
      <c r="B772" s="105"/>
      <c r="C772" s="104"/>
      <c r="D772" s="104"/>
      <c r="E772" s="108"/>
      <c r="F772" s="104"/>
      <c r="G772" s="104"/>
      <c r="H772" s="104"/>
      <c r="I772" s="104"/>
      <c r="J772" s="104"/>
      <c r="K772" s="104"/>
      <c r="L772" s="104"/>
      <c r="M772" s="104"/>
      <c r="N772" s="104"/>
      <c r="O772" s="104"/>
      <c r="P772" s="104"/>
      <c r="Q772" s="104"/>
      <c r="R772" s="104"/>
      <c r="S772" s="104"/>
      <c r="T772" s="104"/>
      <c r="U772" s="104"/>
      <c r="V772" s="104"/>
      <c r="W772" s="104"/>
      <c r="X772" s="104"/>
      <c r="Y772" s="104"/>
    </row>
    <row r="773" spans="1:25" ht="16.5" x14ac:dyDescent="0.25">
      <c r="A773" s="104"/>
      <c r="B773" s="105"/>
      <c r="C773" s="104"/>
      <c r="D773" s="104"/>
      <c r="E773" s="108"/>
      <c r="F773" s="104"/>
      <c r="G773" s="104"/>
      <c r="H773" s="104"/>
      <c r="I773" s="104"/>
      <c r="J773" s="104"/>
      <c r="K773" s="104"/>
      <c r="L773" s="104"/>
      <c r="M773" s="104"/>
      <c r="N773" s="104"/>
      <c r="O773" s="104"/>
      <c r="P773" s="104"/>
      <c r="Q773" s="104"/>
      <c r="R773" s="104"/>
      <c r="S773" s="104"/>
      <c r="T773" s="104"/>
      <c r="U773" s="104"/>
      <c r="V773" s="104"/>
      <c r="W773" s="104"/>
      <c r="X773" s="104"/>
      <c r="Y773" s="104"/>
    </row>
    <row r="774" spans="1:25" ht="16.5" x14ac:dyDescent="0.25">
      <c r="A774" s="104"/>
      <c r="B774" s="105"/>
      <c r="C774" s="104"/>
      <c r="D774" s="104"/>
      <c r="E774" s="108"/>
      <c r="F774" s="104"/>
      <c r="G774" s="104"/>
      <c r="H774" s="104"/>
      <c r="I774" s="104"/>
      <c r="J774" s="104"/>
      <c r="K774" s="104"/>
      <c r="L774" s="104"/>
      <c r="M774" s="104"/>
      <c r="N774" s="104"/>
      <c r="O774" s="104"/>
      <c r="P774" s="104"/>
      <c r="Q774" s="104"/>
      <c r="R774" s="104"/>
      <c r="S774" s="104"/>
      <c r="T774" s="104"/>
      <c r="U774" s="104"/>
      <c r="V774" s="104"/>
      <c r="W774" s="104"/>
      <c r="X774" s="104"/>
      <c r="Y774" s="104"/>
    </row>
    <row r="775" spans="1:25" ht="16.5" x14ac:dyDescent="0.25">
      <c r="A775" s="104"/>
      <c r="B775" s="105"/>
      <c r="C775" s="104"/>
      <c r="D775" s="104"/>
      <c r="E775" s="108"/>
      <c r="F775" s="104"/>
      <c r="G775" s="104"/>
      <c r="H775" s="104"/>
      <c r="I775" s="104"/>
      <c r="J775" s="104"/>
      <c r="K775" s="104"/>
      <c r="L775" s="104"/>
      <c r="M775" s="104"/>
      <c r="N775" s="104"/>
      <c r="O775" s="104"/>
      <c r="P775" s="104"/>
      <c r="Q775" s="104"/>
      <c r="R775" s="104"/>
      <c r="S775" s="104"/>
      <c r="T775" s="104"/>
      <c r="U775" s="104"/>
      <c r="V775" s="104"/>
      <c r="W775" s="104"/>
      <c r="X775" s="104"/>
      <c r="Y775" s="104"/>
    </row>
    <row r="776" spans="1:25" ht="16.5" x14ac:dyDescent="0.25">
      <c r="A776" s="104"/>
      <c r="B776" s="105"/>
      <c r="C776" s="104"/>
      <c r="D776" s="104"/>
      <c r="E776" s="108"/>
      <c r="F776" s="104"/>
      <c r="G776" s="104"/>
      <c r="H776" s="104"/>
      <c r="I776" s="104"/>
      <c r="J776" s="104"/>
      <c r="K776" s="104"/>
      <c r="L776" s="104"/>
      <c r="M776" s="104"/>
      <c r="N776" s="104"/>
      <c r="O776" s="104"/>
      <c r="P776" s="104"/>
      <c r="Q776" s="104"/>
      <c r="R776" s="104"/>
      <c r="S776" s="104"/>
      <c r="T776" s="104"/>
      <c r="U776" s="104"/>
      <c r="V776" s="104"/>
      <c r="W776" s="104"/>
      <c r="X776" s="104"/>
      <c r="Y776" s="104"/>
    </row>
    <row r="777" spans="1:25" ht="16.5" x14ac:dyDescent="0.25">
      <c r="A777" s="104"/>
      <c r="B777" s="105"/>
      <c r="C777" s="104"/>
      <c r="D777" s="104"/>
      <c r="E777" s="108"/>
      <c r="F777" s="104"/>
      <c r="G777" s="104"/>
      <c r="H777" s="104"/>
      <c r="I777" s="104"/>
      <c r="J777" s="104"/>
      <c r="K777" s="104"/>
      <c r="L777" s="104"/>
      <c r="M777" s="104"/>
      <c r="N777" s="104"/>
      <c r="O777" s="104"/>
      <c r="P777" s="104"/>
      <c r="Q777" s="104"/>
      <c r="R777" s="104"/>
      <c r="S777" s="104"/>
      <c r="T777" s="104"/>
      <c r="U777" s="104"/>
      <c r="V777" s="104"/>
      <c r="W777" s="104"/>
      <c r="X777" s="104"/>
      <c r="Y777" s="104"/>
    </row>
    <row r="778" spans="1:25" ht="16.5" x14ac:dyDescent="0.25">
      <c r="A778" s="104"/>
      <c r="B778" s="105"/>
      <c r="C778" s="104"/>
      <c r="D778" s="104"/>
      <c r="E778" s="108"/>
      <c r="F778" s="104"/>
      <c r="G778" s="104"/>
      <c r="H778" s="104"/>
      <c r="I778" s="104"/>
      <c r="J778" s="104"/>
      <c r="K778" s="104"/>
      <c r="L778" s="104"/>
      <c r="M778" s="104"/>
      <c r="N778" s="104"/>
      <c r="O778" s="104"/>
      <c r="P778" s="104"/>
      <c r="Q778" s="104"/>
      <c r="R778" s="104"/>
      <c r="S778" s="104"/>
      <c r="T778" s="104"/>
      <c r="U778" s="104"/>
      <c r="V778" s="104"/>
      <c r="W778" s="104"/>
      <c r="X778" s="104"/>
      <c r="Y778" s="104"/>
    </row>
    <row r="779" spans="1:25" ht="16.5" x14ac:dyDescent="0.25">
      <c r="A779" s="104"/>
      <c r="B779" s="105"/>
      <c r="C779" s="104"/>
      <c r="D779" s="104"/>
      <c r="E779" s="108"/>
      <c r="F779" s="104"/>
      <c r="G779" s="104"/>
      <c r="H779" s="104"/>
      <c r="I779" s="104"/>
      <c r="J779" s="104"/>
      <c r="K779" s="104"/>
      <c r="L779" s="104"/>
      <c r="M779" s="104"/>
      <c r="N779" s="104"/>
      <c r="O779" s="104"/>
      <c r="P779" s="104"/>
      <c r="Q779" s="104"/>
      <c r="R779" s="104"/>
      <c r="S779" s="104"/>
      <c r="T779" s="104"/>
      <c r="U779" s="104"/>
      <c r="V779" s="104"/>
      <c r="W779" s="104"/>
      <c r="X779" s="104"/>
      <c r="Y779" s="104"/>
    </row>
    <row r="780" spans="1:25" ht="16.5" x14ac:dyDescent="0.25">
      <c r="A780" s="104"/>
      <c r="B780" s="105"/>
      <c r="C780" s="104"/>
      <c r="D780" s="104"/>
      <c r="E780" s="108"/>
      <c r="F780" s="104"/>
      <c r="G780" s="104"/>
      <c r="H780" s="104"/>
      <c r="I780" s="104"/>
      <c r="J780" s="104"/>
      <c r="K780" s="104"/>
      <c r="L780" s="104"/>
      <c r="M780" s="104"/>
      <c r="N780" s="104"/>
      <c r="O780" s="104"/>
      <c r="P780" s="104"/>
      <c r="Q780" s="104"/>
      <c r="R780" s="104"/>
      <c r="S780" s="104"/>
      <c r="T780" s="104"/>
      <c r="U780" s="104"/>
      <c r="V780" s="104"/>
      <c r="W780" s="104"/>
      <c r="X780" s="104"/>
      <c r="Y780" s="104"/>
    </row>
    <row r="781" spans="1:25" ht="16.5" x14ac:dyDescent="0.25">
      <c r="A781" s="104"/>
      <c r="B781" s="105"/>
      <c r="C781" s="104"/>
      <c r="D781" s="104"/>
      <c r="E781" s="108"/>
      <c r="F781" s="104"/>
      <c r="G781" s="104"/>
      <c r="H781" s="104"/>
      <c r="I781" s="104"/>
      <c r="J781" s="104"/>
      <c r="K781" s="104"/>
      <c r="L781" s="104"/>
      <c r="M781" s="104"/>
      <c r="N781" s="104"/>
      <c r="O781" s="104"/>
      <c r="P781" s="104"/>
      <c r="Q781" s="104"/>
      <c r="R781" s="104"/>
      <c r="S781" s="104"/>
      <c r="T781" s="104"/>
      <c r="U781" s="104"/>
      <c r="V781" s="104"/>
      <c r="W781" s="104"/>
      <c r="X781" s="104"/>
      <c r="Y781" s="104"/>
    </row>
    <row r="782" spans="1:25" ht="16.5" x14ac:dyDescent="0.25">
      <c r="A782" s="104"/>
      <c r="B782" s="105"/>
      <c r="C782" s="104"/>
      <c r="D782" s="104"/>
      <c r="E782" s="108"/>
      <c r="F782" s="104"/>
      <c r="G782" s="104"/>
      <c r="H782" s="104"/>
      <c r="I782" s="104"/>
      <c r="J782" s="104"/>
      <c r="K782" s="104"/>
      <c r="L782" s="104"/>
      <c r="M782" s="104"/>
      <c r="N782" s="104"/>
      <c r="O782" s="104"/>
      <c r="P782" s="104"/>
      <c r="Q782" s="104"/>
      <c r="R782" s="104"/>
      <c r="S782" s="104"/>
      <c r="T782" s="104"/>
      <c r="U782" s="104"/>
      <c r="V782" s="104"/>
      <c r="W782" s="104"/>
      <c r="X782" s="104"/>
      <c r="Y782" s="104"/>
    </row>
    <row r="783" spans="1:25" ht="16.5" x14ac:dyDescent="0.25">
      <c r="A783" s="104"/>
      <c r="B783" s="105"/>
      <c r="C783" s="104"/>
      <c r="D783" s="104"/>
      <c r="E783" s="108"/>
      <c r="F783" s="104"/>
      <c r="G783" s="104"/>
      <c r="H783" s="104"/>
      <c r="I783" s="104"/>
      <c r="J783" s="104"/>
      <c r="K783" s="104"/>
      <c r="L783" s="104"/>
      <c r="M783" s="104"/>
      <c r="N783" s="104"/>
      <c r="O783" s="104"/>
      <c r="P783" s="104"/>
      <c r="Q783" s="104"/>
      <c r="R783" s="104"/>
      <c r="S783" s="104"/>
      <c r="T783" s="104"/>
      <c r="U783" s="104"/>
      <c r="V783" s="104"/>
      <c r="W783" s="104"/>
      <c r="X783" s="104"/>
      <c r="Y783" s="104"/>
    </row>
    <row r="784" spans="1:25" ht="16.5" x14ac:dyDescent="0.25">
      <c r="A784" s="104"/>
      <c r="B784" s="105"/>
      <c r="C784" s="104"/>
      <c r="D784" s="104"/>
      <c r="E784" s="108"/>
      <c r="F784" s="104"/>
      <c r="G784" s="104"/>
      <c r="H784" s="104"/>
      <c r="I784" s="104"/>
      <c r="J784" s="104"/>
      <c r="K784" s="104"/>
      <c r="L784" s="104"/>
      <c r="M784" s="104"/>
      <c r="N784" s="104"/>
      <c r="O784" s="104"/>
      <c r="P784" s="104"/>
      <c r="Q784" s="104"/>
      <c r="R784" s="104"/>
      <c r="S784" s="104"/>
      <c r="T784" s="104"/>
      <c r="U784" s="104"/>
      <c r="V784" s="104"/>
      <c r="W784" s="104"/>
      <c r="X784" s="104"/>
      <c r="Y784" s="104"/>
    </row>
    <row r="785" spans="1:25" ht="16.5" x14ac:dyDescent="0.25">
      <c r="A785" s="104"/>
      <c r="B785" s="105"/>
      <c r="C785" s="104"/>
      <c r="D785" s="104"/>
      <c r="E785" s="108"/>
      <c r="F785" s="104"/>
      <c r="G785" s="104"/>
      <c r="H785" s="104"/>
      <c r="I785" s="104"/>
      <c r="J785" s="104"/>
      <c r="K785" s="104"/>
      <c r="L785" s="104"/>
      <c r="M785" s="104"/>
      <c r="N785" s="104"/>
      <c r="O785" s="104"/>
      <c r="P785" s="104"/>
      <c r="Q785" s="104"/>
      <c r="R785" s="104"/>
      <c r="S785" s="104"/>
      <c r="T785" s="104"/>
      <c r="U785" s="104"/>
      <c r="V785" s="104"/>
      <c r="W785" s="104"/>
      <c r="X785" s="104"/>
      <c r="Y785" s="104"/>
    </row>
    <row r="786" spans="1:25" ht="16.5" x14ac:dyDescent="0.25">
      <c r="A786" s="104"/>
      <c r="B786" s="105"/>
      <c r="C786" s="104"/>
      <c r="D786" s="104"/>
      <c r="E786" s="108"/>
      <c r="F786" s="104"/>
      <c r="G786" s="104"/>
      <c r="H786" s="104"/>
      <c r="I786" s="104"/>
      <c r="J786" s="104"/>
      <c r="K786" s="104"/>
      <c r="L786" s="104"/>
      <c r="M786" s="104"/>
      <c r="N786" s="104"/>
      <c r="O786" s="104"/>
      <c r="P786" s="104"/>
      <c r="Q786" s="104"/>
      <c r="R786" s="104"/>
      <c r="S786" s="104"/>
      <c r="T786" s="104"/>
      <c r="U786" s="104"/>
      <c r="V786" s="104"/>
      <c r="W786" s="104"/>
      <c r="X786" s="104"/>
      <c r="Y786" s="104"/>
    </row>
    <row r="787" spans="1:25" ht="16.5" x14ac:dyDescent="0.25">
      <c r="A787" s="104"/>
      <c r="B787" s="105"/>
      <c r="C787" s="104"/>
      <c r="D787" s="104"/>
      <c r="E787" s="108"/>
      <c r="F787" s="104"/>
      <c r="G787" s="104"/>
      <c r="H787" s="104"/>
      <c r="I787" s="104"/>
      <c r="J787" s="104"/>
      <c r="K787" s="104"/>
      <c r="L787" s="104"/>
      <c r="M787" s="104"/>
      <c r="N787" s="104"/>
      <c r="O787" s="104"/>
      <c r="P787" s="104"/>
      <c r="Q787" s="104"/>
      <c r="R787" s="104"/>
      <c r="S787" s="104"/>
      <c r="T787" s="104"/>
      <c r="U787" s="104"/>
      <c r="V787" s="104"/>
      <c r="W787" s="104"/>
      <c r="X787" s="104"/>
      <c r="Y787" s="104"/>
    </row>
    <row r="788" spans="1:25" ht="16.5" x14ac:dyDescent="0.25">
      <c r="A788" s="104"/>
      <c r="B788" s="105"/>
      <c r="C788" s="104"/>
      <c r="D788" s="104"/>
      <c r="E788" s="108"/>
      <c r="F788" s="104"/>
      <c r="G788" s="104"/>
      <c r="H788" s="104"/>
      <c r="I788" s="104"/>
      <c r="J788" s="104"/>
      <c r="K788" s="104"/>
      <c r="L788" s="104"/>
      <c r="M788" s="104"/>
      <c r="N788" s="104"/>
      <c r="O788" s="104"/>
      <c r="P788" s="104"/>
      <c r="Q788" s="104"/>
      <c r="R788" s="104"/>
      <c r="S788" s="104"/>
      <c r="T788" s="104"/>
      <c r="U788" s="104"/>
      <c r="V788" s="104"/>
      <c r="W788" s="104"/>
      <c r="X788" s="104"/>
      <c r="Y788" s="104"/>
    </row>
    <row r="789" spans="1:25" ht="16.5" x14ac:dyDescent="0.25">
      <c r="A789" s="104"/>
      <c r="B789" s="105"/>
      <c r="C789" s="104"/>
      <c r="D789" s="104"/>
      <c r="E789" s="108"/>
      <c r="F789" s="104"/>
      <c r="G789" s="104"/>
      <c r="H789" s="104"/>
      <c r="I789" s="104"/>
      <c r="J789" s="104"/>
      <c r="K789" s="104"/>
      <c r="L789" s="104"/>
      <c r="M789" s="104"/>
      <c r="N789" s="104"/>
      <c r="O789" s="104"/>
      <c r="P789" s="104"/>
      <c r="Q789" s="104"/>
      <c r="R789" s="104"/>
      <c r="S789" s="104"/>
      <c r="T789" s="104"/>
      <c r="U789" s="104"/>
      <c r="V789" s="104"/>
      <c r="W789" s="104"/>
      <c r="X789" s="104"/>
      <c r="Y789" s="104"/>
    </row>
    <row r="790" spans="1:25" ht="16.5" x14ac:dyDescent="0.25">
      <c r="A790" s="104"/>
      <c r="B790" s="105"/>
      <c r="C790" s="104"/>
      <c r="D790" s="104"/>
      <c r="E790" s="108"/>
      <c r="F790" s="104"/>
      <c r="G790" s="104"/>
      <c r="H790" s="104"/>
      <c r="I790" s="104"/>
      <c r="J790" s="104"/>
      <c r="K790" s="104"/>
      <c r="L790" s="104"/>
      <c r="M790" s="104"/>
      <c r="N790" s="104"/>
      <c r="O790" s="104"/>
      <c r="P790" s="104"/>
      <c r="Q790" s="104"/>
      <c r="R790" s="104"/>
      <c r="S790" s="104"/>
      <c r="T790" s="104"/>
      <c r="U790" s="104"/>
      <c r="V790" s="104"/>
      <c r="W790" s="104"/>
      <c r="X790" s="104"/>
      <c r="Y790" s="104"/>
    </row>
    <row r="791" spans="1:25" ht="16.5" x14ac:dyDescent="0.25">
      <c r="A791" s="104"/>
      <c r="B791" s="105"/>
      <c r="C791" s="104"/>
      <c r="D791" s="104"/>
      <c r="E791" s="108"/>
      <c r="F791" s="104"/>
      <c r="G791" s="104"/>
      <c r="H791" s="104"/>
      <c r="I791" s="104"/>
      <c r="J791" s="104"/>
      <c r="K791" s="104"/>
      <c r="L791" s="104"/>
      <c r="M791" s="104"/>
      <c r="N791" s="104"/>
      <c r="O791" s="104"/>
      <c r="P791" s="104"/>
      <c r="Q791" s="104"/>
      <c r="R791" s="104"/>
      <c r="S791" s="104"/>
      <c r="T791" s="104"/>
      <c r="U791" s="104"/>
      <c r="V791" s="104"/>
      <c r="W791" s="104"/>
      <c r="X791" s="104"/>
      <c r="Y791" s="104"/>
    </row>
    <row r="792" spans="1:25" ht="16.5" x14ac:dyDescent="0.25">
      <c r="A792" s="104"/>
      <c r="B792" s="105"/>
      <c r="C792" s="104"/>
      <c r="D792" s="104"/>
      <c r="E792" s="108"/>
      <c r="F792" s="104"/>
      <c r="G792" s="104"/>
      <c r="H792" s="104"/>
      <c r="I792" s="104"/>
      <c r="J792" s="104"/>
      <c r="K792" s="104"/>
      <c r="L792" s="104"/>
      <c r="M792" s="104"/>
      <c r="N792" s="104"/>
      <c r="O792" s="104"/>
      <c r="P792" s="104"/>
      <c r="Q792" s="104"/>
      <c r="R792" s="104"/>
      <c r="S792" s="104"/>
      <c r="T792" s="104"/>
      <c r="U792" s="104"/>
      <c r="V792" s="104"/>
      <c r="W792" s="104"/>
      <c r="X792" s="104"/>
      <c r="Y792" s="104"/>
    </row>
    <row r="793" spans="1:25" ht="16.5" x14ac:dyDescent="0.25">
      <c r="A793" s="104"/>
      <c r="B793" s="105"/>
      <c r="C793" s="104"/>
      <c r="D793" s="104"/>
      <c r="E793" s="108"/>
      <c r="F793" s="104"/>
      <c r="G793" s="104"/>
      <c r="H793" s="104"/>
      <c r="I793" s="104"/>
      <c r="J793" s="104"/>
      <c r="K793" s="104"/>
      <c r="L793" s="104"/>
      <c r="M793" s="104"/>
      <c r="N793" s="104"/>
      <c r="O793" s="104"/>
      <c r="P793" s="104"/>
      <c r="Q793" s="104"/>
      <c r="R793" s="104"/>
      <c r="S793" s="104"/>
      <c r="T793" s="104"/>
      <c r="U793" s="104"/>
      <c r="V793" s="104"/>
      <c r="W793" s="104"/>
      <c r="X793" s="104"/>
      <c r="Y793" s="104"/>
    </row>
    <row r="794" spans="1:25" ht="16.5" x14ac:dyDescent="0.25">
      <c r="A794" s="104"/>
      <c r="B794" s="105"/>
      <c r="C794" s="104"/>
      <c r="D794" s="104"/>
      <c r="E794" s="108"/>
      <c r="F794" s="104"/>
      <c r="G794" s="104"/>
      <c r="H794" s="104"/>
      <c r="I794" s="104"/>
      <c r="J794" s="104"/>
      <c r="K794" s="104"/>
      <c r="L794" s="104"/>
      <c r="M794" s="104"/>
      <c r="N794" s="104"/>
      <c r="O794" s="104"/>
      <c r="P794" s="104"/>
      <c r="Q794" s="104"/>
      <c r="R794" s="104"/>
      <c r="S794" s="104"/>
      <c r="T794" s="104"/>
      <c r="U794" s="104"/>
      <c r="V794" s="104"/>
      <c r="W794" s="104"/>
      <c r="X794" s="104"/>
      <c r="Y794" s="104"/>
    </row>
    <row r="795" spans="1:25" ht="16.5" x14ac:dyDescent="0.25">
      <c r="A795" s="104"/>
      <c r="B795" s="105"/>
      <c r="C795" s="104"/>
      <c r="D795" s="104"/>
      <c r="E795" s="108"/>
      <c r="F795" s="104"/>
      <c r="G795" s="104"/>
      <c r="H795" s="104"/>
      <c r="I795" s="104"/>
      <c r="J795" s="104"/>
      <c r="K795" s="104"/>
      <c r="L795" s="104"/>
      <c r="M795" s="104"/>
      <c r="N795" s="104"/>
      <c r="O795" s="104"/>
      <c r="P795" s="104"/>
      <c r="Q795" s="104"/>
      <c r="R795" s="104"/>
      <c r="S795" s="104"/>
      <c r="T795" s="104"/>
      <c r="U795" s="104"/>
      <c r="V795" s="104"/>
      <c r="W795" s="104"/>
      <c r="X795" s="104"/>
      <c r="Y795" s="104"/>
    </row>
    <row r="796" spans="1:25" ht="16.5" x14ac:dyDescent="0.25">
      <c r="A796" s="104"/>
      <c r="B796" s="105"/>
      <c r="C796" s="104"/>
      <c r="D796" s="104"/>
      <c r="E796" s="108"/>
      <c r="F796" s="104"/>
      <c r="G796" s="104"/>
      <c r="H796" s="104"/>
      <c r="I796" s="104"/>
      <c r="J796" s="104"/>
      <c r="K796" s="104"/>
      <c r="L796" s="104"/>
      <c r="M796" s="104"/>
      <c r="N796" s="104"/>
      <c r="O796" s="104"/>
      <c r="P796" s="104"/>
      <c r="Q796" s="104"/>
      <c r="R796" s="104"/>
      <c r="S796" s="104"/>
      <c r="T796" s="104"/>
      <c r="U796" s="104"/>
      <c r="V796" s="104"/>
      <c r="W796" s="104"/>
      <c r="X796" s="104"/>
      <c r="Y796" s="104"/>
    </row>
    <row r="797" spans="1:25" ht="16.5" x14ac:dyDescent="0.25">
      <c r="A797" s="104"/>
      <c r="B797" s="105"/>
      <c r="C797" s="104"/>
      <c r="D797" s="104"/>
      <c r="E797" s="108"/>
      <c r="F797" s="104"/>
      <c r="G797" s="104"/>
      <c r="H797" s="104"/>
      <c r="I797" s="104"/>
      <c r="J797" s="104"/>
      <c r="K797" s="104"/>
      <c r="L797" s="104"/>
      <c r="M797" s="104"/>
      <c r="N797" s="104"/>
      <c r="O797" s="104"/>
      <c r="P797" s="104"/>
      <c r="Q797" s="104"/>
      <c r="R797" s="104"/>
      <c r="S797" s="104"/>
      <c r="T797" s="104"/>
      <c r="U797" s="104"/>
      <c r="V797" s="104"/>
      <c r="W797" s="104"/>
      <c r="X797" s="104"/>
      <c r="Y797" s="104"/>
    </row>
    <row r="798" spans="1:25" ht="16.5" x14ac:dyDescent="0.25">
      <c r="A798" s="104"/>
      <c r="B798" s="105"/>
      <c r="C798" s="104"/>
      <c r="D798" s="104"/>
      <c r="E798" s="108"/>
      <c r="F798" s="104"/>
      <c r="G798" s="104"/>
      <c r="H798" s="104"/>
      <c r="I798" s="104"/>
      <c r="J798" s="104"/>
      <c r="K798" s="104"/>
      <c r="L798" s="104"/>
      <c r="M798" s="104"/>
      <c r="N798" s="104"/>
      <c r="O798" s="104"/>
      <c r="P798" s="104"/>
      <c r="Q798" s="104"/>
      <c r="R798" s="104"/>
      <c r="S798" s="104"/>
      <c r="T798" s="104"/>
      <c r="U798" s="104"/>
      <c r="V798" s="104"/>
      <c r="W798" s="104"/>
      <c r="X798" s="104"/>
      <c r="Y798" s="104"/>
    </row>
    <row r="799" spans="1:25" ht="16.5" x14ac:dyDescent="0.25">
      <c r="A799" s="104"/>
      <c r="B799" s="105"/>
      <c r="C799" s="104"/>
      <c r="D799" s="104"/>
      <c r="E799" s="108"/>
      <c r="F799" s="104"/>
      <c r="G799" s="104"/>
      <c r="H799" s="104"/>
      <c r="I799" s="104"/>
      <c r="J799" s="104"/>
      <c r="K799" s="104"/>
      <c r="L799" s="104"/>
      <c r="M799" s="104"/>
      <c r="N799" s="104"/>
      <c r="O799" s="104"/>
      <c r="P799" s="104"/>
      <c r="Q799" s="104"/>
      <c r="R799" s="104"/>
      <c r="S799" s="104"/>
      <c r="T799" s="104"/>
      <c r="U799" s="104"/>
      <c r="V799" s="104"/>
      <c r="W799" s="104"/>
      <c r="X799" s="104"/>
      <c r="Y799" s="104"/>
    </row>
    <row r="800" spans="1:25" ht="16.5" x14ac:dyDescent="0.25">
      <c r="A800" s="104"/>
      <c r="B800" s="105"/>
      <c r="C800" s="104"/>
      <c r="D800" s="104"/>
      <c r="E800" s="108"/>
      <c r="F800" s="104"/>
      <c r="G800" s="104"/>
      <c r="H800" s="104"/>
      <c r="I800" s="104"/>
      <c r="J800" s="104"/>
      <c r="K800" s="104"/>
      <c r="L800" s="104"/>
      <c r="M800" s="104"/>
      <c r="N800" s="104"/>
      <c r="O800" s="104"/>
      <c r="P800" s="104"/>
      <c r="Q800" s="104"/>
      <c r="R800" s="104"/>
      <c r="S800" s="104"/>
      <c r="T800" s="104"/>
      <c r="U800" s="104"/>
      <c r="V800" s="104"/>
      <c r="W800" s="104"/>
      <c r="X800" s="104"/>
      <c r="Y800" s="104"/>
    </row>
    <row r="801" spans="1:25" ht="16.5" x14ac:dyDescent="0.25">
      <c r="A801" s="104"/>
      <c r="B801" s="105"/>
      <c r="C801" s="104"/>
      <c r="D801" s="104"/>
      <c r="E801" s="108"/>
      <c r="F801" s="104"/>
      <c r="G801" s="104"/>
      <c r="H801" s="104"/>
      <c r="I801" s="104"/>
      <c r="J801" s="104"/>
      <c r="K801" s="104"/>
      <c r="L801" s="104"/>
      <c r="M801" s="104"/>
      <c r="N801" s="104"/>
      <c r="O801" s="104"/>
      <c r="P801" s="104"/>
      <c r="Q801" s="104"/>
      <c r="R801" s="104"/>
      <c r="S801" s="104"/>
      <c r="T801" s="104"/>
      <c r="U801" s="104"/>
      <c r="V801" s="104"/>
      <c r="W801" s="104"/>
      <c r="X801" s="104"/>
      <c r="Y801" s="104"/>
    </row>
    <row r="802" spans="1:25" ht="16.5" x14ac:dyDescent="0.25">
      <c r="A802" s="104"/>
      <c r="B802" s="105"/>
      <c r="C802" s="104"/>
      <c r="D802" s="104"/>
      <c r="E802" s="108"/>
      <c r="F802" s="104"/>
      <c r="G802" s="104"/>
      <c r="H802" s="104"/>
      <c r="I802" s="104"/>
      <c r="J802" s="104"/>
      <c r="K802" s="104"/>
      <c r="L802" s="104"/>
      <c r="M802" s="104"/>
      <c r="N802" s="104"/>
      <c r="O802" s="104"/>
      <c r="P802" s="104"/>
      <c r="Q802" s="104"/>
      <c r="R802" s="104"/>
      <c r="S802" s="104"/>
      <c r="T802" s="104"/>
      <c r="U802" s="104"/>
      <c r="V802" s="104"/>
      <c r="W802" s="104"/>
      <c r="X802" s="104"/>
      <c r="Y802" s="104"/>
    </row>
    <row r="803" spans="1:25" ht="16.5" x14ac:dyDescent="0.25">
      <c r="A803" s="104"/>
      <c r="B803" s="105"/>
      <c r="C803" s="104"/>
      <c r="D803" s="104"/>
      <c r="E803" s="108"/>
      <c r="F803" s="104"/>
      <c r="G803" s="104"/>
      <c r="H803" s="104"/>
      <c r="I803" s="104"/>
      <c r="J803" s="104"/>
      <c r="K803" s="104"/>
      <c r="L803" s="104"/>
      <c r="M803" s="104"/>
      <c r="N803" s="104"/>
      <c r="O803" s="104"/>
      <c r="P803" s="104"/>
      <c r="Q803" s="104"/>
      <c r="R803" s="104"/>
      <c r="S803" s="104"/>
      <c r="T803" s="104"/>
      <c r="U803" s="104"/>
      <c r="V803" s="104"/>
      <c r="W803" s="104"/>
      <c r="X803" s="104"/>
      <c r="Y803" s="104"/>
    </row>
    <row r="804" spans="1:25" ht="16.5" x14ac:dyDescent="0.25">
      <c r="A804" s="104"/>
      <c r="B804" s="105"/>
      <c r="C804" s="104"/>
      <c r="D804" s="104"/>
      <c r="E804" s="108"/>
      <c r="F804" s="104"/>
      <c r="G804" s="104"/>
      <c r="H804" s="104"/>
      <c r="I804" s="104"/>
      <c r="J804" s="104"/>
      <c r="K804" s="104"/>
      <c r="L804" s="104"/>
      <c r="M804" s="104"/>
      <c r="N804" s="104"/>
      <c r="O804" s="104"/>
      <c r="P804" s="104"/>
      <c r="Q804" s="104"/>
      <c r="R804" s="104"/>
      <c r="S804" s="104"/>
      <c r="T804" s="104"/>
      <c r="U804" s="104"/>
      <c r="V804" s="104"/>
      <c r="W804" s="104"/>
      <c r="X804" s="104"/>
      <c r="Y804" s="104"/>
    </row>
    <row r="805" spans="1:25" ht="16.5" x14ac:dyDescent="0.25">
      <c r="A805" s="104"/>
      <c r="B805" s="105"/>
      <c r="C805" s="104"/>
      <c r="D805" s="104"/>
      <c r="E805" s="108"/>
      <c r="F805" s="104"/>
      <c r="G805" s="104"/>
      <c r="H805" s="104"/>
      <c r="I805" s="104"/>
      <c r="J805" s="104"/>
      <c r="K805" s="104"/>
      <c r="L805" s="104"/>
      <c r="M805" s="104"/>
      <c r="N805" s="104"/>
      <c r="O805" s="104"/>
      <c r="P805" s="104"/>
      <c r="Q805" s="104"/>
      <c r="R805" s="104"/>
      <c r="S805" s="104"/>
      <c r="T805" s="104"/>
      <c r="U805" s="104"/>
      <c r="V805" s="104"/>
      <c r="W805" s="104"/>
      <c r="X805" s="104"/>
      <c r="Y805" s="104"/>
    </row>
    <row r="806" spans="1:25" ht="16.5" x14ac:dyDescent="0.25">
      <c r="A806" s="104"/>
      <c r="B806" s="105"/>
      <c r="C806" s="104"/>
      <c r="D806" s="104"/>
      <c r="E806" s="108"/>
      <c r="F806" s="104"/>
      <c r="G806" s="104"/>
      <c r="H806" s="104"/>
      <c r="I806" s="104"/>
      <c r="J806" s="104"/>
      <c r="K806" s="104"/>
      <c r="L806" s="104"/>
      <c r="M806" s="104"/>
      <c r="N806" s="104"/>
      <c r="O806" s="104"/>
      <c r="P806" s="104"/>
      <c r="Q806" s="104"/>
      <c r="R806" s="104"/>
      <c r="S806" s="104"/>
      <c r="T806" s="104"/>
      <c r="U806" s="104"/>
      <c r="V806" s="104"/>
      <c r="W806" s="104"/>
      <c r="X806" s="104"/>
      <c r="Y806" s="104"/>
    </row>
    <row r="807" spans="1:25" ht="16.5" x14ac:dyDescent="0.25">
      <c r="A807" s="104"/>
      <c r="B807" s="105"/>
      <c r="C807" s="104"/>
      <c r="D807" s="104"/>
      <c r="E807" s="108"/>
      <c r="F807" s="104"/>
      <c r="G807" s="104"/>
      <c r="H807" s="104"/>
      <c r="I807" s="104"/>
      <c r="J807" s="104"/>
      <c r="K807" s="104"/>
      <c r="L807" s="104"/>
      <c r="M807" s="104"/>
      <c r="N807" s="104"/>
      <c r="O807" s="104"/>
      <c r="P807" s="104"/>
      <c r="Q807" s="104"/>
      <c r="R807" s="104"/>
      <c r="S807" s="104"/>
      <c r="T807" s="104"/>
      <c r="U807" s="104"/>
      <c r="V807" s="104"/>
      <c r="W807" s="104"/>
      <c r="X807" s="104"/>
      <c r="Y807" s="104"/>
    </row>
    <row r="808" spans="1:25" ht="16.5" x14ac:dyDescent="0.25">
      <c r="A808" s="104"/>
      <c r="B808" s="105"/>
      <c r="C808" s="104"/>
      <c r="D808" s="104"/>
      <c r="E808" s="108"/>
      <c r="F808" s="104"/>
      <c r="G808" s="104"/>
      <c r="H808" s="104"/>
      <c r="I808" s="104"/>
      <c r="J808" s="104"/>
      <c r="K808" s="104"/>
      <c r="L808" s="104"/>
      <c r="M808" s="104"/>
      <c r="N808" s="104"/>
      <c r="O808" s="104"/>
      <c r="P808" s="104"/>
      <c r="Q808" s="104"/>
      <c r="R808" s="104"/>
      <c r="S808" s="104"/>
      <c r="T808" s="104"/>
      <c r="U808" s="104"/>
      <c r="V808" s="104"/>
      <c r="W808" s="104"/>
      <c r="X808" s="104"/>
      <c r="Y808" s="104"/>
    </row>
    <row r="809" spans="1:25" ht="16.5" x14ac:dyDescent="0.25">
      <c r="A809" s="104"/>
      <c r="B809" s="105"/>
      <c r="C809" s="104"/>
      <c r="D809" s="104"/>
      <c r="E809" s="108"/>
      <c r="F809" s="104"/>
      <c r="G809" s="104"/>
      <c r="H809" s="104"/>
      <c r="I809" s="104"/>
      <c r="J809" s="104"/>
      <c r="K809" s="104"/>
      <c r="L809" s="104"/>
      <c r="M809" s="104"/>
      <c r="N809" s="104"/>
      <c r="O809" s="104"/>
      <c r="P809" s="104"/>
      <c r="Q809" s="104"/>
      <c r="R809" s="104"/>
      <c r="S809" s="104"/>
      <c r="T809" s="104"/>
      <c r="U809" s="104"/>
      <c r="V809" s="104"/>
      <c r="W809" s="104"/>
      <c r="X809" s="104"/>
      <c r="Y809" s="104"/>
    </row>
    <row r="810" spans="1:25" ht="16.5" x14ac:dyDescent="0.25">
      <c r="A810" s="104"/>
      <c r="B810" s="105"/>
      <c r="C810" s="104"/>
      <c r="D810" s="104"/>
      <c r="E810" s="108"/>
      <c r="F810" s="104"/>
      <c r="G810" s="104"/>
      <c r="H810" s="104"/>
      <c r="I810" s="104"/>
      <c r="J810" s="104"/>
      <c r="K810" s="104"/>
      <c r="L810" s="104"/>
      <c r="M810" s="104"/>
      <c r="N810" s="104"/>
      <c r="O810" s="104"/>
      <c r="P810" s="104"/>
      <c r="Q810" s="104"/>
      <c r="R810" s="104"/>
      <c r="S810" s="104"/>
      <c r="T810" s="104"/>
      <c r="U810" s="104"/>
      <c r="V810" s="104"/>
      <c r="W810" s="104"/>
      <c r="X810" s="104"/>
      <c r="Y810" s="104"/>
    </row>
    <row r="811" spans="1:25" ht="16.5" x14ac:dyDescent="0.25">
      <c r="A811" s="104"/>
      <c r="B811" s="105"/>
      <c r="C811" s="104"/>
      <c r="D811" s="104"/>
      <c r="E811" s="108"/>
      <c r="F811" s="104"/>
      <c r="G811" s="104"/>
      <c r="H811" s="104"/>
      <c r="I811" s="104"/>
      <c r="J811" s="104"/>
      <c r="K811" s="104"/>
      <c r="L811" s="104"/>
      <c r="M811" s="104"/>
      <c r="N811" s="104"/>
      <c r="O811" s="104"/>
      <c r="P811" s="104"/>
      <c r="Q811" s="104"/>
      <c r="R811" s="104"/>
      <c r="S811" s="104"/>
      <c r="T811" s="104"/>
      <c r="U811" s="104"/>
      <c r="V811" s="104"/>
      <c r="W811" s="104"/>
      <c r="X811" s="104"/>
      <c r="Y811" s="104"/>
    </row>
    <row r="812" spans="1:25" ht="16.5" x14ac:dyDescent="0.25">
      <c r="A812" s="104"/>
      <c r="B812" s="105"/>
      <c r="C812" s="104"/>
      <c r="D812" s="104"/>
      <c r="E812" s="108"/>
      <c r="F812" s="104"/>
      <c r="G812" s="104"/>
      <c r="H812" s="104"/>
      <c r="I812" s="104"/>
      <c r="J812" s="104"/>
      <c r="K812" s="104"/>
      <c r="L812" s="104"/>
      <c r="M812" s="104"/>
      <c r="N812" s="104"/>
      <c r="O812" s="104"/>
      <c r="P812" s="104"/>
      <c r="Q812" s="104"/>
      <c r="R812" s="104"/>
      <c r="S812" s="104"/>
      <c r="T812" s="104"/>
      <c r="U812" s="104"/>
      <c r="V812" s="104"/>
      <c r="W812" s="104"/>
      <c r="X812" s="104"/>
      <c r="Y812" s="104"/>
    </row>
    <row r="813" spans="1:25" ht="16.5" x14ac:dyDescent="0.25">
      <c r="A813" s="104"/>
      <c r="B813" s="105"/>
      <c r="C813" s="104"/>
      <c r="D813" s="104"/>
      <c r="E813" s="108"/>
      <c r="F813" s="104"/>
      <c r="G813" s="104"/>
      <c r="H813" s="104"/>
      <c r="I813" s="104"/>
      <c r="J813" s="104"/>
      <c r="K813" s="104"/>
      <c r="L813" s="104"/>
      <c r="M813" s="104"/>
      <c r="N813" s="104"/>
      <c r="O813" s="104"/>
      <c r="P813" s="104"/>
      <c r="Q813" s="104"/>
      <c r="R813" s="104"/>
      <c r="S813" s="104"/>
      <c r="T813" s="104"/>
      <c r="U813" s="104"/>
      <c r="V813" s="104"/>
      <c r="W813" s="104"/>
      <c r="X813" s="104"/>
      <c r="Y813" s="104"/>
    </row>
    <row r="814" spans="1:25" ht="16.5" x14ac:dyDescent="0.25">
      <c r="A814" s="104"/>
      <c r="B814" s="105"/>
      <c r="C814" s="104"/>
      <c r="D814" s="104"/>
      <c r="E814" s="108"/>
      <c r="F814" s="104"/>
      <c r="G814" s="104"/>
      <c r="H814" s="104"/>
      <c r="I814" s="104"/>
      <c r="J814" s="104"/>
      <c r="K814" s="104"/>
      <c r="L814" s="104"/>
      <c r="M814" s="104"/>
      <c r="N814" s="104"/>
      <c r="O814" s="104"/>
      <c r="P814" s="104"/>
      <c r="Q814" s="104"/>
      <c r="R814" s="104"/>
      <c r="S814" s="104"/>
      <c r="T814" s="104"/>
      <c r="U814" s="104"/>
      <c r="V814" s="104"/>
      <c r="W814" s="104"/>
      <c r="X814" s="104"/>
      <c r="Y814" s="104"/>
    </row>
    <row r="815" spans="1:25" ht="16.5" x14ac:dyDescent="0.25">
      <c r="A815" s="104"/>
      <c r="B815" s="105"/>
      <c r="C815" s="104"/>
      <c r="D815" s="104"/>
      <c r="E815" s="108"/>
      <c r="F815" s="104"/>
      <c r="G815" s="104"/>
      <c r="H815" s="104"/>
      <c r="I815" s="104"/>
      <c r="J815" s="104"/>
      <c r="K815" s="104"/>
      <c r="L815" s="104"/>
      <c r="M815" s="104"/>
      <c r="N815" s="104"/>
      <c r="O815" s="104"/>
      <c r="P815" s="104"/>
      <c r="Q815" s="104"/>
      <c r="R815" s="104"/>
      <c r="S815" s="104"/>
      <c r="T815" s="104"/>
      <c r="U815" s="104"/>
      <c r="V815" s="104"/>
      <c r="W815" s="104"/>
      <c r="X815" s="104"/>
      <c r="Y815" s="104"/>
    </row>
    <row r="816" spans="1:25" ht="16.5" x14ac:dyDescent="0.25">
      <c r="A816" s="104"/>
      <c r="B816" s="105"/>
      <c r="C816" s="104"/>
      <c r="D816" s="104"/>
      <c r="E816" s="108"/>
      <c r="F816" s="104"/>
      <c r="G816" s="104"/>
      <c r="H816" s="104"/>
      <c r="I816" s="104"/>
      <c r="J816" s="104"/>
      <c r="K816" s="104"/>
      <c r="L816" s="104"/>
      <c r="M816" s="104"/>
      <c r="N816" s="104"/>
      <c r="O816" s="104"/>
      <c r="P816" s="104"/>
      <c r="Q816" s="104"/>
      <c r="R816" s="104"/>
      <c r="S816" s="104"/>
      <c r="T816" s="104"/>
      <c r="U816" s="104"/>
      <c r="V816" s="104"/>
      <c r="W816" s="104"/>
      <c r="X816" s="104"/>
      <c r="Y816" s="104"/>
    </row>
    <row r="817" spans="1:25" ht="16.5" x14ac:dyDescent="0.25">
      <c r="A817" s="104"/>
      <c r="B817" s="105"/>
      <c r="C817" s="104"/>
      <c r="D817" s="104"/>
      <c r="E817" s="108"/>
      <c r="F817" s="104"/>
      <c r="G817" s="104"/>
      <c r="H817" s="104"/>
      <c r="I817" s="104"/>
      <c r="J817" s="104"/>
      <c r="K817" s="104"/>
      <c r="L817" s="104"/>
      <c r="M817" s="104"/>
      <c r="N817" s="104"/>
      <c r="O817" s="104"/>
      <c r="P817" s="104"/>
      <c r="Q817" s="104"/>
      <c r="R817" s="104"/>
      <c r="S817" s="104"/>
      <c r="T817" s="104"/>
      <c r="U817" s="104"/>
      <c r="V817" s="104"/>
      <c r="W817" s="104"/>
      <c r="X817" s="104"/>
      <c r="Y817" s="104"/>
    </row>
    <row r="818" spans="1:25" ht="16.5" x14ac:dyDescent="0.25">
      <c r="A818" s="104"/>
      <c r="B818" s="105"/>
      <c r="C818" s="104"/>
      <c r="D818" s="104"/>
      <c r="E818" s="108"/>
      <c r="F818" s="104"/>
      <c r="G818" s="104"/>
      <c r="H818" s="104"/>
      <c r="I818" s="104"/>
      <c r="J818" s="104"/>
      <c r="K818" s="104"/>
      <c r="L818" s="104"/>
      <c r="M818" s="104"/>
      <c r="N818" s="104"/>
      <c r="O818" s="104"/>
      <c r="P818" s="104"/>
      <c r="Q818" s="104"/>
      <c r="R818" s="104"/>
      <c r="S818" s="104"/>
      <c r="T818" s="104"/>
      <c r="U818" s="104"/>
      <c r="V818" s="104"/>
      <c r="W818" s="104"/>
      <c r="X818" s="104"/>
      <c r="Y818" s="104"/>
    </row>
    <row r="819" spans="1:25" ht="16.5" x14ac:dyDescent="0.25">
      <c r="A819" s="104"/>
      <c r="B819" s="105"/>
      <c r="C819" s="104"/>
      <c r="D819" s="104"/>
      <c r="E819" s="108"/>
      <c r="F819" s="104"/>
      <c r="G819" s="104"/>
      <c r="H819" s="104"/>
      <c r="I819" s="104"/>
      <c r="J819" s="104"/>
      <c r="K819" s="104"/>
      <c r="L819" s="104"/>
      <c r="M819" s="104"/>
      <c r="N819" s="104"/>
      <c r="O819" s="104"/>
      <c r="P819" s="104"/>
      <c r="Q819" s="104"/>
      <c r="R819" s="104"/>
      <c r="S819" s="104"/>
      <c r="T819" s="104"/>
      <c r="U819" s="104"/>
      <c r="V819" s="104"/>
      <c r="W819" s="104"/>
      <c r="X819" s="104"/>
      <c r="Y819" s="104"/>
    </row>
    <row r="820" spans="1:25" ht="16.5" x14ac:dyDescent="0.25">
      <c r="A820" s="104"/>
      <c r="B820" s="105"/>
      <c r="C820" s="104"/>
      <c r="D820" s="104"/>
      <c r="E820" s="108"/>
      <c r="F820" s="104"/>
      <c r="G820" s="104"/>
      <c r="H820" s="104"/>
      <c r="I820" s="104"/>
      <c r="J820" s="104"/>
      <c r="K820" s="104"/>
      <c r="L820" s="104"/>
      <c r="M820" s="104"/>
      <c r="N820" s="104"/>
      <c r="O820" s="104"/>
      <c r="P820" s="104"/>
      <c r="Q820" s="104"/>
      <c r="R820" s="104"/>
      <c r="S820" s="104"/>
      <c r="T820" s="104"/>
      <c r="U820" s="104"/>
      <c r="V820" s="104"/>
      <c r="W820" s="104"/>
      <c r="X820" s="104"/>
      <c r="Y820" s="104"/>
    </row>
    <row r="821" spans="1:25" ht="16.5" x14ac:dyDescent="0.25">
      <c r="A821" s="104"/>
      <c r="B821" s="105"/>
      <c r="C821" s="104"/>
      <c r="D821" s="104"/>
      <c r="E821" s="108"/>
      <c r="F821" s="104"/>
      <c r="G821" s="104"/>
      <c r="H821" s="104"/>
      <c r="I821" s="104"/>
      <c r="J821" s="104"/>
      <c r="K821" s="104"/>
      <c r="L821" s="104"/>
      <c r="M821" s="104"/>
      <c r="N821" s="104"/>
      <c r="O821" s="104"/>
      <c r="P821" s="104"/>
      <c r="Q821" s="104"/>
      <c r="R821" s="104"/>
      <c r="S821" s="104"/>
      <c r="T821" s="104"/>
      <c r="U821" s="104"/>
      <c r="V821" s="104"/>
      <c r="W821" s="104"/>
      <c r="X821" s="104"/>
      <c r="Y821" s="104"/>
    </row>
    <row r="822" spans="1:25" ht="16.5" x14ac:dyDescent="0.25">
      <c r="A822" s="104"/>
      <c r="B822" s="105"/>
      <c r="C822" s="104"/>
      <c r="D822" s="104"/>
      <c r="E822" s="108"/>
      <c r="F822" s="104"/>
      <c r="G822" s="104"/>
      <c r="H822" s="104"/>
      <c r="I822" s="104"/>
      <c r="J822" s="104"/>
      <c r="K822" s="104"/>
      <c r="L822" s="104"/>
      <c r="M822" s="104"/>
      <c r="N822" s="104"/>
      <c r="O822" s="104"/>
      <c r="P822" s="104"/>
      <c r="Q822" s="104"/>
      <c r="R822" s="104"/>
      <c r="S822" s="104"/>
      <c r="T822" s="104"/>
      <c r="U822" s="104"/>
      <c r="V822" s="104"/>
      <c r="W822" s="104"/>
      <c r="X822" s="104"/>
      <c r="Y822" s="104"/>
    </row>
    <row r="823" spans="1:25" ht="16.5" x14ac:dyDescent="0.25">
      <c r="A823" s="104"/>
      <c r="B823" s="105"/>
      <c r="C823" s="104"/>
      <c r="D823" s="104"/>
      <c r="E823" s="108"/>
      <c r="F823" s="104"/>
      <c r="G823" s="104"/>
      <c r="H823" s="104"/>
      <c r="I823" s="104"/>
      <c r="J823" s="104"/>
      <c r="K823" s="104"/>
      <c r="L823" s="104"/>
      <c r="M823" s="104"/>
      <c r="N823" s="104"/>
      <c r="O823" s="104"/>
      <c r="P823" s="104"/>
      <c r="Q823" s="104"/>
      <c r="R823" s="104"/>
      <c r="S823" s="104"/>
      <c r="T823" s="104"/>
      <c r="U823" s="104"/>
      <c r="V823" s="104"/>
      <c r="W823" s="104"/>
      <c r="X823" s="104"/>
      <c r="Y823" s="104"/>
    </row>
    <row r="824" spans="1:25" ht="16.5" x14ac:dyDescent="0.25">
      <c r="A824" s="104"/>
      <c r="B824" s="105"/>
      <c r="C824" s="104"/>
      <c r="D824" s="104"/>
      <c r="E824" s="108"/>
      <c r="F824" s="104"/>
      <c r="G824" s="104"/>
      <c r="H824" s="104"/>
      <c r="I824" s="104"/>
      <c r="J824" s="104"/>
      <c r="K824" s="104"/>
      <c r="L824" s="104"/>
      <c r="M824" s="104"/>
      <c r="N824" s="104"/>
      <c r="O824" s="104"/>
      <c r="P824" s="104"/>
      <c r="Q824" s="104"/>
      <c r="R824" s="104"/>
      <c r="S824" s="104"/>
      <c r="T824" s="104"/>
      <c r="U824" s="104"/>
      <c r="V824" s="104"/>
      <c r="W824" s="104"/>
      <c r="X824" s="104"/>
      <c r="Y824" s="104"/>
    </row>
    <row r="825" spans="1:25" ht="16.5" x14ac:dyDescent="0.25">
      <c r="A825" s="104"/>
      <c r="B825" s="105"/>
      <c r="C825" s="104"/>
      <c r="D825" s="104"/>
      <c r="E825" s="108"/>
      <c r="F825" s="104"/>
      <c r="G825" s="104"/>
      <c r="H825" s="104"/>
      <c r="I825" s="104"/>
      <c r="J825" s="104"/>
      <c r="K825" s="104"/>
      <c r="L825" s="104"/>
      <c r="M825" s="104"/>
      <c r="N825" s="104"/>
      <c r="O825" s="104"/>
      <c r="P825" s="104"/>
      <c r="Q825" s="104"/>
      <c r="R825" s="104"/>
      <c r="S825" s="104"/>
      <c r="T825" s="104"/>
      <c r="U825" s="104"/>
      <c r="V825" s="104"/>
      <c r="W825" s="104"/>
      <c r="X825" s="104"/>
      <c r="Y825" s="104"/>
    </row>
    <row r="826" spans="1:25" ht="16.5" x14ac:dyDescent="0.25">
      <c r="A826" s="104"/>
      <c r="B826" s="105"/>
      <c r="C826" s="104"/>
      <c r="D826" s="104"/>
      <c r="E826" s="108"/>
      <c r="F826" s="104"/>
      <c r="G826" s="104"/>
      <c r="H826" s="104"/>
      <c r="I826" s="104"/>
      <c r="J826" s="104"/>
      <c r="K826" s="104"/>
      <c r="L826" s="104"/>
      <c r="M826" s="104"/>
      <c r="N826" s="104"/>
      <c r="O826" s="104"/>
      <c r="P826" s="104"/>
      <c r="Q826" s="104"/>
      <c r="R826" s="104"/>
      <c r="S826" s="104"/>
      <c r="T826" s="104"/>
      <c r="U826" s="104"/>
      <c r="V826" s="104"/>
      <c r="W826" s="104"/>
      <c r="X826" s="104"/>
      <c r="Y826" s="104"/>
    </row>
    <row r="827" spans="1:25" ht="16.5" x14ac:dyDescent="0.25">
      <c r="A827" s="104"/>
      <c r="B827" s="105"/>
      <c r="C827" s="104"/>
      <c r="D827" s="104"/>
      <c r="E827" s="108"/>
      <c r="F827" s="104"/>
      <c r="G827" s="104"/>
      <c r="H827" s="104"/>
      <c r="I827" s="104"/>
      <c r="J827" s="104"/>
      <c r="K827" s="104"/>
      <c r="L827" s="104"/>
      <c r="M827" s="104"/>
      <c r="N827" s="104"/>
      <c r="O827" s="104"/>
      <c r="P827" s="104"/>
      <c r="Q827" s="104"/>
      <c r="R827" s="104"/>
      <c r="S827" s="104"/>
      <c r="T827" s="104"/>
      <c r="U827" s="104"/>
      <c r="V827" s="104"/>
      <c r="W827" s="104"/>
      <c r="X827" s="104"/>
      <c r="Y827" s="104"/>
    </row>
    <row r="828" spans="1:25" ht="16.5" x14ac:dyDescent="0.25">
      <c r="A828" s="104"/>
      <c r="B828" s="105"/>
      <c r="C828" s="104"/>
      <c r="D828" s="104"/>
      <c r="E828" s="108"/>
      <c r="F828" s="104"/>
      <c r="G828" s="104"/>
      <c r="H828" s="104"/>
      <c r="I828" s="104"/>
      <c r="J828" s="104"/>
      <c r="K828" s="104"/>
      <c r="L828" s="104"/>
      <c r="M828" s="104"/>
      <c r="N828" s="104"/>
      <c r="O828" s="104"/>
      <c r="P828" s="104"/>
      <c r="Q828" s="104"/>
      <c r="R828" s="104"/>
      <c r="S828" s="104"/>
      <c r="T828" s="104"/>
      <c r="U828" s="104"/>
      <c r="V828" s="104"/>
      <c r="W828" s="104"/>
      <c r="X828" s="104"/>
      <c r="Y828" s="104"/>
    </row>
    <row r="829" spans="1:25" ht="16.5" x14ac:dyDescent="0.25">
      <c r="A829" s="104"/>
      <c r="B829" s="105"/>
      <c r="C829" s="104"/>
      <c r="D829" s="104"/>
      <c r="E829" s="108"/>
      <c r="F829" s="104"/>
      <c r="G829" s="104"/>
      <c r="H829" s="104"/>
      <c r="I829" s="104"/>
      <c r="J829" s="104"/>
      <c r="K829" s="104"/>
      <c r="L829" s="104"/>
      <c r="M829" s="104"/>
      <c r="N829" s="104"/>
      <c r="O829" s="104"/>
      <c r="P829" s="104"/>
      <c r="Q829" s="104"/>
      <c r="R829" s="104"/>
      <c r="S829" s="104"/>
      <c r="T829" s="104"/>
      <c r="U829" s="104"/>
      <c r="V829" s="104"/>
      <c r="W829" s="104"/>
      <c r="X829" s="104"/>
      <c r="Y829" s="104"/>
    </row>
    <row r="830" spans="1:25" ht="16.5" x14ac:dyDescent="0.25">
      <c r="A830" s="104"/>
      <c r="B830" s="105"/>
      <c r="C830" s="104"/>
      <c r="D830" s="104"/>
      <c r="E830" s="108"/>
      <c r="F830" s="104"/>
      <c r="G830" s="104"/>
      <c r="H830" s="104"/>
      <c r="I830" s="104"/>
      <c r="J830" s="104"/>
      <c r="K830" s="104"/>
      <c r="L830" s="104"/>
      <c r="M830" s="104"/>
      <c r="N830" s="104"/>
      <c r="O830" s="104"/>
      <c r="P830" s="104"/>
      <c r="Q830" s="104"/>
      <c r="R830" s="104"/>
      <c r="S830" s="104"/>
      <c r="T830" s="104"/>
      <c r="U830" s="104"/>
      <c r="V830" s="104"/>
      <c r="W830" s="104"/>
      <c r="X830" s="104"/>
      <c r="Y830" s="104"/>
    </row>
    <row r="831" spans="1:25" ht="16.5" x14ac:dyDescent="0.25">
      <c r="A831" s="104"/>
      <c r="B831" s="105"/>
      <c r="C831" s="104"/>
      <c r="D831" s="104"/>
      <c r="E831" s="108"/>
      <c r="F831" s="104"/>
      <c r="G831" s="104"/>
      <c r="H831" s="104"/>
      <c r="I831" s="104"/>
      <c r="J831" s="104"/>
      <c r="K831" s="104"/>
      <c r="L831" s="104"/>
      <c r="M831" s="104"/>
      <c r="N831" s="104"/>
      <c r="O831" s="104"/>
      <c r="P831" s="104"/>
      <c r="Q831" s="104"/>
      <c r="R831" s="104"/>
      <c r="S831" s="104"/>
      <c r="T831" s="104"/>
      <c r="U831" s="104"/>
      <c r="V831" s="104"/>
      <c r="W831" s="104"/>
      <c r="X831" s="104"/>
      <c r="Y831" s="104"/>
    </row>
    <row r="832" spans="1:25" ht="16.5" x14ac:dyDescent="0.25">
      <c r="A832" s="104"/>
      <c r="B832" s="105"/>
      <c r="C832" s="104"/>
      <c r="D832" s="104"/>
      <c r="E832" s="108"/>
      <c r="F832" s="104"/>
      <c r="G832" s="104"/>
      <c r="H832" s="104"/>
      <c r="I832" s="104"/>
      <c r="J832" s="104"/>
      <c r="K832" s="104"/>
      <c r="L832" s="104"/>
      <c r="M832" s="104"/>
      <c r="N832" s="104"/>
      <c r="O832" s="104"/>
      <c r="P832" s="104"/>
      <c r="Q832" s="104"/>
      <c r="R832" s="104"/>
      <c r="S832" s="104"/>
      <c r="T832" s="104"/>
      <c r="U832" s="104"/>
      <c r="V832" s="104"/>
      <c r="W832" s="104"/>
      <c r="X832" s="104"/>
      <c r="Y832" s="104"/>
    </row>
    <row r="833" spans="1:25" ht="16.5" x14ac:dyDescent="0.25">
      <c r="A833" s="104"/>
      <c r="B833" s="105"/>
      <c r="C833" s="104"/>
      <c r="D833" s="104"/>
      <c r="E833" s="108"/>
      <c r="F833" s="104"/>
      <c r="G833" s="104"/>
      <c r="H833" s="104"/>
      <c r="I833" s="104"/>
      <c r="J833" s="104"/>
      <c r="K833" s="104"/>
      <c r="L833" s="104"/>
      <c r="M833" s="104"/>
      <c r="N833" s="104"/>
      <c r="O833" s="104"/>
      <c r="P833" s="104"/>
      <c r="Q833" s="104"/>
      <c r="R833" s="104"/>
      <c r="S833" s="104"/>
      <c r="T833" s="104"/>
      <c r="U833" s="104"/>
      <c r="V833" s="104"/>
      <c r="W833" s="104"/>
      <c r="X833" s="104"/>
      <c r="Y833" s="104"/>
    </row>
    <row r="834" spans="1:25" ht="16.5" x14ac:dyDescent="0.25">
      <c r="A834" s="104"/>
      <c r="B834" s="105"/>
      <c r="C834" s="104"/>
      <c r="D834" s="104"/>
      <c r="E834" s="108"/>
      <c r="F834" s="104"/>
      <c r="G834" s="104"/>
      <c r="H834" s="104"/>
      <c r="I834" s="104"/>
      <c r="J834" s="104"/>
      <c r="K834" s="104"/>
      <c r="L834" s="104"/>
      <c r="M834" s="104"/>
      <c r="N834" s="104"/>
      <c r="O834" s="104"/>
      <c r="P834" s="104"/>
      <c r="Q834" s="104"/>
      <c r="R834" s="104"/>
      <c r="S834" s="104"/>
      <c r="T834" s="104"/>
      <c r="U834" s="104"/>
      <c r="V834" s="104"/>
      <c r="W834" s="104"/>
      <c r="X834" s="104"/>
      <c r="Y834" s="104"/>
    </row>
    <row r="835" spans="1:25" ht="16.5" x14ac:dyDescent="0.25">
      <c r="A835" s="104"/>
      <c r="B835" s="105"/>
      <c r="C835" s="104"/>
      <c r="D835" s="104"/>
      <c r="E835" s="108"/>
      <c r="F835" s="104"/>
      <c r="G835" s="104"/>
      <c r="H835" s="104"/>
      <c r="I835" s="104"/>
      <c r="J835" s="104"/>
      <c r="K835" s="104"/>
      <c r="L835" s="104"/>
      <c r="M835" s="104"/>
      <c r="N835" s="104"/>
      <c r="O835" s="104"/>
      <c r="P835" s="104"/>
      <c r="Q835" s="104"/>
      <c r="R835" s="104"/>
      <c r="S835" s="104"/>
      <c r="T835" s="104"/>
      <c r="U835" s="104"/>
      <c r="V835" s="104"/>
      <c r="W835" s="104"/>
      <c r="X835" s="104"/>
      <c r="Y835" s="104"/>
    </row>
    <row r="836" spans="1:25" ht="16.5" x14ac:dyDescent="0.25">
      <c r="A836" s="104"/>
      <c r="B836" s="105"/>
      <c r="C836" s="104"/>
      <c r="D836" s="104"/>
      <c r="E836" s="108"/>
      <c r="F836" s="104"/>
      <c r="G836" s="104"/>
      <c r="H836" s="104"/>
      <c r="I836" s="104"/>
      <c r="J836" s="104"/>
      <c r="K836" s="104"/>
      <c r="L836" s="104"/>
      <c r="M836" s="104"/>
      <c r="N836" s="104"/>
      <c r="O836" s="104"/>
      <c r="P836" s="104"/>
      <c r="Q836" s="104"/>
      <c r="R836" s="104"/>
      <c r="S836" s="104"/>
      <c r="T836" s="104"/>
      <c r="U836" s="104"/>
      <c r="V836" s="104"/>
      <c r="W836" s="104"/>
      <c r="X836" s="104"/>
      <c r="Y836" s="104"/>
    </row>
    <row r="837" spans="1:25" ht="16.5" x14ac:dyDescent="0.25">
      <c r="A837" s="104"/>
      <c r="B837" s="105"/>
      <c r="C837" s="104"/>
      <c r="D837" s="104"/>
      <c r="E837" s="108"/>
      <c r="F837" s="104"/>
      <c r="G837" s="104"/>
      <c r="H837" s="104"/>
      <c r="I837" s="104"/>
      <c r="J837" s="104"/>
      <c r="K837" s="104"/>
      <c r="L837" s="104"/>
      <c r="M837" s="104"/>
      <c r="N837" s="104"/>
      <c r="O837" s="104"/>
      <c r="P837" s="104"/>
      <c r="Q837" s="104"/>
      <c r="R837" s="104"/>
      <c r="S837" s="104"/>
      <c r="T837" s="104"/>
      <c r="U837" s="104"/>
      <c r="V837" s="104"/>
      <c r="W837" s="104"/>
      <c r="X837" s="104"/>
      <c r="Y837" s="104"/>
    </row>
    <row r="838" spans="1:25" ht="16.5" x14ac:dyDescent="0.25">
      <c r="A838" s="104"/>
      <c r="B838" s="105"/>
      <c r="C838" s="104"/>
      <c r="D838" s="104"/>
      <c r="E838" s="108"/>
      <c r="F838" s="104"/>
      <c r="G838" s="104"/>
      <c r="H838" s="104"/>
      <c r="I838" s="104"/>
      <c r="J838" s="104"/>
      <c r="K838" s="104"/>
      <c r="L838" s="104"/>
      <c r="M838" s="104"/>
      <c r="N838" s="104"/>
      <c r="O838" s="104"/>
      <c r="P838" s="104"/>
      <c r="Q838" s="104"/>
      <c r="R838" s="104"/>
      <c r="S838" s="104"/>
      <c r="T838" s="104"/>
      <c r="U838" s="104"/>
      <c r="V838" s="104"/>
      <c r="W838" s="104"/>
      <c r="X838" s="104"/>
      <c r="Y838" s="104"/>
    </row>
    <row r="839" spans="1:25" ht="16.5" x14ac:dyDescent="0.25">
      <c r="A839" s="104"/>
      <c r="B839" s="105"/>
      <c r="C839" s="104"/>
      <c r="D839" s="104"/>
      <c r="E839" s="108"/>
      <c r="F839" s="104"/>
      <c r="G839" s="104"/>
      <c r="H839" s="104"/>
      <c r="I839" s="104"/>
      <c r="J839" s="104"/>
      <c r="K839" s="104"/>
      <c r="L839" s="104"/>
      <c r="M839" s="104"/>
      <c r="N839" s="104"/>
      <c r="O839" s="104"/>
      <c r="P839" s="104"/>
      <c r="Q839" s="104"/>
      <c r="R839" s="104"/>
      <c r="S839" s="104"/>
      <c r="T839" s="104"/>
      <c r="U839" s="104"/>
      <c r="V839" s="104"/>
      <c r="W839" s="104"/>
      <c r="X839" s="104"/>
      <c r="Y839" s="104"/>
    </row>
    <row r="840" spans="1:25" ht="16.5" x14ac:dyDescent="0.25">
      <c r="A840" s="104"/>
      <c r="B840" s="105"/>
      <c r="C840" s="104"/>
      <c r="D840" s="104"/>
      <c r="E840" s="108"/>
      <c r="F840" s="104"/>
      <c r="G840" s="104"/>
      <c r="H840" s="104"/>
      <c r="I840" s="104"/>
      <c r="J840" s="104"/>
      <c r="K840" s="104"/>
      <c r="L840" s="104"/>
      <c r="M840" s="104"/>
      <c r="N840" s="104"/>
      <c r="O840" s="104"/>
      <c r="P840" s="104"/>
      <c r="Q840" s="104"/>
      <c r="R840" s="104"/>
      <c r="S840" s="104"/>
      <c r="T840" s="104"/>
      <c r="U840" s="104"/>
      <c r="V840" s="104"/>
      <c r="W840" s="104"/>
      <c r="X840" s="104"/>
      <c r="Y840" s="104"/>
    </row>
    <row r="841" spans="1:25" ht="16.5" x14ac:dyDescent="0.25">
      <c r="A841" s="104"/>
      <c r="B841" s="105"/>
      <c r="C841" s="104"/>
      <c r="D841" s="104"/>
      <c r="E841" s="108"/>
      <c r="F841" s="104"/>
      <c r="G841" s="104"/>
      <c r="H841" s="104"/>
      <c r="I841" s="104"/>
      <c r="J841" s="104"/>
      <c r="K841" s="104"/>
      <c r="L841" s="104"/>
      <c r="M841" s="104"/>
      <c r="N841" s="104"/>
      <c r="O841" s="104"/>
      <c r="P841" s="104"/>
      <c r="Q841" s="104"/>
      <c r="R841" s="104"/>
      <c r="S841" s="104"/>
      <c r="T841" s="104"/>
      <c r="U841" s="104"/>
      <c r="V841" s="104"/>
      <c r="W841" s="104"/>
      <c r="X841" s="104"/>
      <c r="Y841" s="104"/>
    </row>
    <row r="842" spans="1:25" ht="16.5" x14ac:dyDescent="0.25">
      <c r="A842" s="104"/>
      <c r="B842" s="105"/>
      <c r="C842" s="104"/>
      <c r="D842" s="104"/>
      <c r="E842" s="108"/>
      <c r="F842" s="104"/>
      <c r="G842" s="104"/>
      <c r="H842" s="104"/>
      <c r="I842" s="104"/>
      <c r="J842" s="104"/>
      <c r="K842" s="104"/>
      <c r="L842" s="104"/>
      <c r="M842" s="104"/>
      <c r="N842" s="104"/>
      <c r="O842" s="104"/>
      <c r="P842" s="104"/>
      <c r="Q842" s="104"/>
      <c r="R842" s="104"/>
      <c r="S842" s="104"/>
      <c r="T842" s="104"/>
      <c r="U842" s="104"/>
      <c r="V842" s="104"/>
      <c r="W842" s="104"/>
      <c r="X842" s="104"/>
      <c r="Y842" s="104"/>
    </row>
    <row r="843" spans="1:25" ht="16.5" x14ac:dyDescent="0.25">
      <c r="A843" s="104"/>
      <c r="B843" s="105"/>
      <c r="C843" s="104"/>
      <c r="D843" s="104"/>
      <c r="E843" s="108"/>
      <c r="F843" s="104"/>
      <c r="G843" s="104"/>
      <c r="H843" s="104"/>
      <c r="I843" s="104"/>
      <c r="J843" s="104"/>
      <c r="K843" s="104"/>
      <c r="L843" s="104"/>
      <c r="M843" s="104"/>
      <c r="N843" s="104"/>
      <c r="O843" s="104"/>
      <c r="P843" s="104"/>
      <c r="Q843" s="104"/>
      <c r="R843" s="104"/>
      <c r="S843" s="104"/>
      <c r="T843" s="104"/>
      <c r="U843" s="104"/>
      <c r="V843" s="104"/>
      <c r="W843" s="104"/>
      <c r="X843" s="104"/>
      <c r="Y843" s="104"/>
    </row>
    <row r="844" spans="1:25" ht="16.5" x14ac:dyDescent="0.25">
      <c r="A844" s="104"/>
      <c r="B844" s="105"/>
      <c r="C844" s="104"/>
      <c r="D844" s="104"/>
      <c r="E844" s="108"/>
      <c r="F844" s="104"/>
      <c r="G844" s="104"/>
      <c r="H844" s="104"/>
      <c r="I844" s="104"/>
      <c r="J844" s="104"/>
      <c r="K844" s="104"/>
      <c r="L844" s="104"/>
      <c r="M844" s="104"/>
      <c r="N844" s="104"/>
      <c r="O844" s="104"/>
      <c r="P844" s="104"/>
      <c r="Q844" s="104"/>
      <c r="R844" s="104"/>
      <c r="S844" s="104"/>
      <c r="T844" s="104"/>
      <c r="U844" s="104"/>
      <c r="V844" s="104"/>
      <c r="W844" s="104"/>
      <c r="X844" s="104"/>
      <c r="Y844" s="104"/>
    </row>
    <row r="845" spans="1:25" ht="16.5" x14ac:dyDescent="0.25">
      <c r="A845" s="104"/>
      <c r="B845" s="105"/>
      <c r="C845" s="104"/>
      <c r="D845" s="104"/>
      <c r="E845" s="108"/>
      <c r="F845" s="104"/>
      <c r="G845" s="104"/>
      <c r="H845" s="104"/>
      <c r="I845" s="104"/>
      <c r="J845" s="104"/>
      <c r="K845" s="104"/>
      <c r="L845" s="104"/>
      <c r="M845" s="104"/>
      <c r="N845" s="104"/>
      <c r="O845" s="104"/>
      <c r="P845" s="104"/>
      <c r="Q845" s="104"/>
      <c r="R845" s="104"/>
      <c r="S845" s="104"/>
      <c r="T845" s="104"/>
      <c r="U845" s="104"/>
      <c r="V845" s="104"/>
      <c r="W845" s="104"/>
      <c r="X845" s="104"/>
      <c r="Y845" s="104"/>
    </row>
    <row r="846" spans="1:25" ht="16.5" x14ac:dyDescent="0.25">
      <c r="A846" s="104"/>
      <c r="B846" s="105"/>
      <c r="C846" s="104"/>
      <c r="D846" s="104"/>
      <c r="E846" s="108"/>
      <c r="F846" s="104"/>
      <c r="G846" s="104"/>
      <c r="H846" s="104"/>
      <c r="I846" s="104"/>
      <c r="J846" s="104"/>
      <c r="K846" s="104"/>
      <c r="L846" s="104"/>
      <c r="M846" s="104"/>
      <c r="N846" s="104"/>
      <c r="O846" s="104"/>
      <c r="P846" s="104"/>
      <c r="Q846" s="104"/>
      <c r="R846" s="104"/>
      <c r="S846" s="104"/>
      <c r="T846" s="104"/>
      <c r="U846" s="104"/>
      <c r="V846" s="104"/>
      <c r="W846" s="104"/>
      <c r="X846" s="104"/>
      <c r="Y846" s="104"/>
    </row>
    <row r="847" spans="1:25" ht="16.5" x14ac:dyDescent="0.25">
      <c r="A847" s="104"/>
      <c r="B847" s="105"/>
      <c r="C847" s="104"/>
      <c r="D847" s="104"/>
      <c r="E847" s="108"/>
      <c r="F847" s="104"/>
      <c r="G847" s="104"/>
      <c r="H847" s="104"/>
      <c r="I847" s="104"/>
      <c r="J847" s="104"/>
      <c r="K847" s="104"/>
      <c r="L847" s="104"/>
      <c r="M847" s="104"/>
      <c r="N847" s="104"/>
      <c r="O847" s="104"/>
      <c r="P847" s="104"/>
      <c r="Q847" s="104"/>
      <c r="R847" s="104"/>
      <c r="S847" s="104"/>
      <c r="T847" s="104"/>
      <c r="U847" s="104"/>
      <c r="V847" s="104"/>
      <c r="W847" s="104"/>
      <c r="X847" s="104"/>
      <c r="Y847" s="104"/>
    </row>
    <row r="848" spans="1:25" ht="16.5" x14ac:dyDescent="0.25">
      <c r="A848" s="104"/>
      <c r="B848" s="105"/>
      <c r="C848" s="104"/>
      <c r="D848" s="104"/>
      <c r="E848" s="108"/>
      <c r="F848" s="104"/>
      <c r="G848" s="104"/>
      <c r="H848" s="104"/>
      <c r="I848" s="104"/>
      <c r="J848" s="104"/>
      <c r="K848" s="104"/>
      <c r="L848" s="104"/>
      <c r="M848" s="104"/>
      <c r="N848" s="104"/>
      <c r="O848" s="104"/>
      <c r="P848" s="104"/>
      <c r="Q848" s="104"/>
      <c r="R848" s="104"/>
      <c r="S848" s="104"/>
      <c r="T848" s="104"/>
      <c r="U848" s="104"/>
      <c r="V848" s="104"/>
      <c r="W848" s="104"/>
      <c r="X848" s="104"/>
      <c r="Y848" s="104"/>
    </row>
    <row r="849" spans="1:25" ht="16.5" x14ac:dyDescent="0.25">
      <c r="A849" s="104"/>
      <c r="B849" s="105"/>
      <c r="C849" s="104"/>
      <c r="D849" s="104"/>
      <c r="E849" s="108"/>
      <c r="F849" s="104"/>
      <c r="G849" s="104"/>
      <c r="H849" s="104"/>
      <c r="I849" s="104"/>
      <c r="J849" s="104"/>
      <c r="K849" s="104"/>
      <c r="L849" s="104"/>
      <c r="M849" s="104"/>
      <c r="N849" s="104"/>
      <c r="O849" s="104"/>
      <c r="P849" s="104"/>
      <c r="Q849" s="104"/>
      <c r="R849" s="104"/>
      <c r="S849" s="104"/>
      <c r="T849" s="104"/>
      <c r="U849" s="104"/>
      <c r="V849" s="104"/>
      <c r="W849" s="104"/>
      <c r="X849" s="104"/>
      <c r="Y849" s="104"/>
    </row>
    <row r="850" spans="1:25" ht="16.5" x14ac:dyDescent="0.25">
      <c r="A850" s="104"/>
      <c r="B850" s="105"/>
      <c r="C850" s="104"/>
      <c r="D850" s="104"/>
      <c r="E850" s="108"/>
      <c r="F850" s="104"/>
      <c r="G850" s="104"/>
      <c r="H850" s="104"/>
      <c r="I850" s="104"/>
      <c r="J850" s="104"/>
      <c r="K850" s="104"/>
      <c r="L850" s="104"/>
      <c r="M850" s="104"/>
      <c r="N850" s="104"/>
      <c r="O850" s="104"/>
      <c r="P850" s="104"/>
      <c r="Q850" s="104"/>
      <c r="R850" s="104"/>
      <c r="S850" s="104"/>
      <c r="T850" s="104"/>
      <c r="U850" s="104"/>
      <c r="V850" s="104"/>
      <c r="W850" s="104"/>
      <c r="X850" s="104"/>
      <c r="Y850" s="104"/>
    </row>
    <row r="851" spans="1:25" ht="16.5" x14ac:dyDescent="0.25">
      <c r="A851" s="104"/>
      <c r="B851" s="105"/>
      <c r="C851" s="104"/>
      <c r="D851" s="104"/>
      <c r="E851" s="108"/>
      <c r="F851" s="104"/>
      <c r="G851" s="104"/>
      <c r="H851" s="104"/>
      <c r="I851" s="104"/>
      <c r="J851" s="104"/>
      <c r="K851" s="104"/>
      <c r="L851" s="104"/>
      <c r="M851" s="104"/>
      <c r="N851" s="104"/>
      <c r="O851" s="104"/>
      <c r="P851" s="104"/>
      <c r="Q851" s="104"/>
      <c r="R851" s="104"/>
      <c r="S851" s="104"/>
      <c r="T851" s="104"/>
      <c r="U851" s="104"/>
      <c r="V851" s="104"/>
      <c r="W851" s="104"/>
      <c r="X851" s="104"/>
      <c r="Y851" s="104"/>
    </row>
    <row r="852" spans="1:25" ht="16.5" x14ac:dyDescent="0.25">
      <c r="A852" s="104"/>
      <c r="B852" s="105"/>
      <c r="C852" s="104"/>
      <c r="D852" s="104"/>
      <c r="E852" s="108"/>
      <c r="F852" s="104"/>
      <c r="G852" s="104"/>
      <c r="H852" s="104"/>
      <c r="I852" s="104"/>
      <c r="J852" s="104"/>
      <c r="K852" s="104"/>
      <c r="L852" s="104"/>
      <c r="M852" s="104"/>
      <c r="N852" s="104"/>
      <c r="O852" s="104"/>
      <c r="P852" s="104"/>
      <c r="Q852" s="104"/>
      <c r="R852" s="104"/>
      <c r="S852" s="104"/>
      <c r="T852" s="104"/>
      <c r="U852" s="104"/>
      <c r="V852" s="104"/>
      <c r="W852" s="104"/>
      <c r="X852" s="104"/>
      <c r="Y852" s="104"/>
    </row>
    <row r="853" spans="1:25" ht="16.5" x14ac:dyDescent="0.25">
      <c r="A853" s="104"/>
      <c r="B853" s="105"/>
      <c r="C853" s="104"/>
      <c r="D853" s="104"/>
      <c r="E853" s="108"/>
      <c r="F853" s="104"/>
      <c r="G853" s="104"/>
      <c r="H853" s="104"/>
      <c r="I853" s="104"/>
      <c r="J853" s="104"/>
      <c r="K853" s="104"/>
      <c r="L853" s="104"/>
      <c r="M853" s="104"/>
      <c r="N853" s="104"/>
      <c r="O853" s="104"/>
      <c r="P853" s="104"/>
      <c r="Q853" s="104"/>
      <c r="R853" s="104"/>
      <c r="S853" s="104"/>
      <c r="T853" s="104"/>
      <c r="U853" s="104"/>
      <c r="V853" s="104"/>
      <c r="W853" s="104"/>
      <c r="X853" s="104"/>
      <c r="Y853" s="104"/>
    </row>
    <row r="854" spans="1:25" ht="16.5" x14ac:dyDescent="0.25">
      <c r="A854" s="104"/>
      <c r="B854" s="105"/>
      <c r="C854" s="104"/>
      <c r="D854" s="104"/>
      <c r="E854" s="108"/>
      <c r="F854" s="104"/>
      <c r="G854" s="104"/>
      <c r="H854" s="104"/>
      <c r="I854" s="104"/>
      <c r="J854" s="104"/>
      <c r="K854" s="104"/>
      <c r="L854" s="104"/>
      <c r="M854" s="104"/>
      <c r="N854" s="104"/>
      <c r="O854" s="104"/>
      <c r="P854" s="104"/>
      <c r="Q854" s="104"/>
      <c r="R854" s="104"/>
      <c r="S854" s="104"/>
      <c r="T854" s="104"/>
      <c r="U854" s="104"/>
      <c r="V854" s="104"/>
      <c r="W854" s="104"/>
      <c r="X854" s="104"/>
      <c r="Y854" s="104"/>
    </row>
    <row r="855" spans="1:25" ht="16.5" x14ac:dyDescent="0.25">
      <c r="A855" s="104"/>
      <c r="B855" s="105"/>
      <c r="C855" s="104"/>
      <c r="D855" s="104"/>
      <c r="E855" s="108"/>
      <c r="F855" s="104"/>
      <c r="G855" s="104"/>
      <c r="H855" s="104"/>
      <c r="I855" s="104"/>
      <c r="J855" s="104"/>
      <c r="K855" s="104"/>
      <c r="L855" s="104"/>
      <c r="M855" s="104"/>
      <c r="N855" s="104"/>
      <c r="O855" s="104"/>
      <c r="P855" s="104"/>
      <c r="Q855" s="104"/>
      <c r="R855" s="104"/>
      <c r="S855" s="104"/>
      <c r="T855" s="104"/>
      <c r="U855" s="104"/>
      <c r="V855" s="104"/>
      <c r="W855" s="104"/>
      <c r="X855" s="104"/>
      <c r="Y855" s="104"/>
    </row>
    <row r="856" spans="1:25" ht="16.5" x14ac:dyDescent="0.25">
      <c r="A856" s="104"/>
      <c r="B856" s="105"/>
      <c r="C856" s="104"/>
      <c r="D856" s="104"/>
      <c r="E856" s="108"/>
      <c r="F856" s="104"/>
      <c r="G856" s="104"/>
      <c r="H856" s="104"/>
      <c r="I856" s="104"/>
      <c r="J856" s="104"/>
      <c r="K856" s="104"/>
      <c r="L856" s="104"/>
      <c r="M856" s="104"/>
      <c r="N856" s="104"/>
      <c r="O856" s="104"/>
      <c r="P856" s="104"/>
      <c r="Q856" s="104"/>
      <c r="R856" s="104"/>
      <c r="S856" s="104"/>
      <c r="T856" s="104"/>
      <c r="U856" s="104"/>
      <c r="V856" s="104"/>
      <c r="W856" s="104"/>
      <c r="X856" s="104"/>
      <c r="Y856" s="104"/>
    </row>
    <row r="857" spans="1:25" ht="16.5" x14ac:dyDescent="0.25">
      <c r="A857" s="104"/>
      <c r="B857" s="105"/>
      <c r="C857" s="104"/>
      <c r="D857" s="104"/>
      <c r="E857" s="108"/>
      <c r="F857" s="104"/>
      <c r="G857" s="104"/>
      <c r="H857" s="104"/>
      <c r="I857" s="104"/>
      <c r="J857" s="104"/>
      <c r="K857" s="104"/>
      <c r="L857" s="104"/>
      <c r="M857" s="104"/>
      <c r="N857" s="104"/>
      <c r="O857" s="104"/>
      <c r="P857" s="104"/>
      <c r="Q857" s="104"/>
      <c r="R857" s="104"/>
      <c r="S857" s="104"/>
      <c r="T857" s="104"/>
      <c r="U857" s="104"/>
      <c r="V857" s="104"/>
      <c r="W857" s="104"/>
      <c r="X857" s="104"/>
      <c r="Y857" s="104"/>
    </row>
    <row r="858" spans="1:25" ht="16.5" x14ac:dyDescent="0.25">
      <c r="A858" s="104"/>
      <c r="B858" s="105"/>
      <c r="C858" s="104"/>
      <c r="D858" s="104"/>
      <c r="E858" s="108"/>
      <c r="F858" s="104"/>
      <c r="G858" s="104"/>
      <c r="H858" s="104"/>
      <c r="I858" s="104"/>
      <c r="J858" s="104"/>
      <c r="K858" s="104"/>
      <c r="L858" s="104"/>
      <c r="M858" s="104"/>
      <c r="N858" s="104"/>
      <c r="O858" s="104"/>
      <c r="P858" s="104"/>
      <c r="Q858" s="104"/>
      <c r="R858" s="104"/>
      <c r="S858" s="104"/>
      <c r="T858" s="104"/>
      <c r="U858" s="104"/>
      <c r="V858" s="104"/>
      <c r="W858" s="104"/>
      <c r="X858" s="104"/>
      <c r="Y858" s="104"/>
    </row>
    <row r="859" spans="1:25" ht="16.5" x14ac:dyDescent="0.25">
      <c r="A859" s="104"/>
      <c r="B859" s="105"/>
      <c r="C859" s="104"/>
      <c r="D859" s="104"/>
      <c r="E859" s="108"/>
      <c r="F859" s="104"/>
      <c r="G859" s="104"/>
      <c r="H859" s="104"/>
      <c r="I859" s="104"/>
      <c r="J859" s="104"/>
      <c r="K859" s="104"/>
      <c r="L859" s="104"/>
      <c r="M859" s="104"/>
      <c r="N859" s="104"/>
      <c r="O859" s="104"/>
      <c r="P859" s="104"/>
      <c r="Q859" s="104"/>
      <c r="R859" s="104"/>
      <c r="S859" s="104"/>
      <c r="T859" s="104"/>
      <c r="U859" s="104"/>
      <c r="V859" s="104"/>
      <c r="W859" s="104"/>
      <c r="X859" s="104"/>
      <c r="Y859" s="104"/>
    </row>
    <row r="860" spans="1:25" ht="16.5" x14ac:dyDescent="0.25">
      <c r="A860" s="104"/>
      <c r="B860" s="105"/>
      <c r="C860" s="104"/>
      <c r="D860" s="104"/>
      <c r="E860" s="108"/>
      <c r="F860" s="104"/>
      <c r="G860" s="104"/>
      <c r="H860" s="104"/>
      <c r="I860" s="104"/>
      <c r="J860" s="104"/>
      <c r="K860" s="104"/>
      <c r="L860" s="104"/>
      <c r="M860" s="104"/>
      <c r="N860" s="104"/>
      <c r="O860" s="104"/>
      <c r="P860" s="104"/>
      <c r="Q860" s="104"/>
      <c r="R860" s="104"/>
      <c r="S860" s="104"/>
      <c r="T860" s="104"/>
      <c r="U860" s="104"/>
      <c r="V860" s="104"/>
      <c r="W860" s="104"/>
      <c r="X860" s="104"/>
      <c r="Y860" s="104"/>
    </row>
    <row r="861" spans="1:25" ht="16.5" x14ac:dyDescent="0.25">
      <c r="A861" s="104"/>
      <c r="B861" s="105"/>
      <c r="C861" s="104"/>
      <c r="D861" s="104"/>
      <c r="E861" s="108"/>
      <c r="F861" s="104"/>
      <c r="G861" s="104"/>
      <c r="H861" s="104"/>
      <c r="I861" s="104"/>
      <c r="J861" s="104"/>
      <c r="K861" s="104"/>
      <c r="L861" s="104"/>
      <c r="M861" s="104"/>
      <c r="N861" s="104"/>
      <c r="O861" s="104"/>
      <c r="P861" s="104"/>
      <c r="Q861" s="104"/>
      <c r="R861" s="104"/>
      <c r="S861" s="104"/>
      <c r="T861" s="104"/>
      <c r="U861" s="104"/>
      <c r="V861" s="104"/>
      <c r="W861" s="104"/>
      <c r="X861" s="104"/>
      <c r="Y861" s="104"/>
    </row>
    <row r="862" spans="1:25" ht="16.5" x14ac:dyDescent="0.25">
      <c r="A862" s="104"/>
      <c r="B862" s="105"/>
      <c r="C862" s="104"/>
      <c r="D862" s="104"/>
      <c r="E862" s="108"/>
      <c r="F862" s="104"/>
      <c r="G862" s="104"/>
      <c r="H862" s="104"/>
      <c r="I862" s="104"/>
      <c r="J862" s="104"/>
      <c r="K862" s="104"/>
      <c r="L862" s="104"/>
      <c r="M862" s="104"/>
      <c r="N862" s="104"/>
      <c r="O862" s="104"/>
      <c r="P862" s="104"/>
      <c r="Q862" s="104"/>
      <c r="R862" s="104"/>
      <c r="S862" s="104"/>
      <c r="T862" s="104"/>
      <c r="U862" s="104"/>
      <c r="V862" s="104"/>
      <c r="W862" s="104"/>
      <c r="X862" s="104"/>
      <c r="Y862" s="104"/>
    </row>
    <row r="863" spans="1:25" ht="16.5" x14ac:dyDescent="0.25">
      <c r="A863" s="104"/>
      <c r="B863" s="105"/>
      <c r="C863" s="104"/>
      <c r="D863" s="104"/>
      <c r="E863" s="108"/>
      <c r="F863" s="104"/>
      <c r="G863" s="104"/>
      <c r="H863" s="104"/>
      <c r="I863" s="104"/>
      <c r="J863" s="104"/>
      <c r="K863" s="104"/>
      <c r="L863" s="104"/>
      <c r="M863" s="104"/>
      <c r="N863" s="104"/>
      <c r="O863" s="104"/>
      <c r="P863" s="104"/>
      <c r="Q863" s="104"/>
      <c r="R863" s="104"/>
      <c r="S863" s="104"/>
      <c r="T863" s="104"/>
      <c r="U863" s="104"/>
      <c r="V863" s="104"/>
      <c r="W863" s="104"/>
      <c r="X863" s="104"/>
      <c r="Y863" s="104"/>
    </row>
    <row r="864" spans="1:25" ht="16.5" x14ac:dyDescent="0.25">
      <c r="A864" s="104"/>
      <c r="B864" s="105"/>
      <c r="C864" s="104"/>
      <c r="D864" s="104"/>
      <c r="E864" s="108"/>
      <c r="F864" s="104"/>
      <c r="G864" s="104"/>
      <c r="H864" s="104"/>
      <c r="I864" s="104"/>
      <c r="J864" s="104"/>
      <c r="K864" s="104"/>
      <c r="L864" s="104"/>
      <c r="M864" s="104"/>
      <c r="N864" s="104"/>
      <c r="O864" s="104"/>
      <c r="P864" s="104"/>
      <c r="Q864" s="104"/>
      <c r="R864" s="104"/>
      <c r="S864" s="104"/>
      <c r="T864" s="104"/>
      <c r="U864" s="104"/>
      <c r="V864" s="104"/>
      <c r="W864" s="104"/>
      <c r="X864" s="104"/>
      <c r="Y864" s="104"/>
    </row>
    <row r="865" spans="1:25" ht="16.5" x14ac:dyDescent="0.25">
      <c r="A865" s="104"/>
      <c r="B865" s="105"/>
      <c r="C865" s="104"/>
      <c r="D865" s="104"/>
      <c r="E865" s="108"/>
      <c r="F865" s="104"/>
      <c r="G865" s="104"/>
      <c r="H865" s="104"/>
      <c r="I865" s="104"/>
      <c r="J865" s="104"/>
      <c r="K865" s="104"/>
      <c r="L865" s="104"/>
      <c r="M865" s="104"/>
      <c r="N865" s="104"/>
      <c r="O865" s="104"/>
      <c r="P865" s="104"/>
      <c r="Q865" s="104"/>
      <c r="R865" s="104"/>
      <c r="S865" s="104"/>
      <c r="T865" s="104"/>
      <c r="U865" s="104"/>
      <c r="V865" s="104"/>
      <c r="W865" s="104"/>
      <c r="X865" s="104"/>
      <c r="Y865" s="104"/>
    </row>
    <row r="866" spans="1:25" ht="16.5" x14ac:dyDescent="0.25">
      <c r="A866" s="104"/>
      <c r="B866" s="105"/>
      <c r="C866" s="104"/>
      <c r="D866" s="104"/>
      <c r="E866" s="108"/>
      <c r="F866" s="104"/>
      <c r="G866" s="104"/>
      <c r="H866" s="104"/>
      <c r="I866" s="104"/>
      <c r="J866" s="104"/>
      <c r="K866" s="104"/>
      <c r="L866" s="104"/>
      <c r="M866" s="104"/>
      <c r="N866" s="104"/>
      <c r="O866" s="104"/>
      <c r="P866" s="104"/>
      <c r="Q866" s="104"/>
      <c r="R866" s="104"/>
      <c r="S866" s="104"/>
      <c r="T866" s="104"/>
      <c r="U866" s="104"/>
      <c r="V866" s="104"/>
      <c r="W866" s="104"/>
      <c r="X866" s="104"/>
      <c r="Y866" s="104"/>
    </row>
    <row r="867" spans="1:25" ht="16.5" x14ac:dyDescent="0.25">
      <c r="A867" s="104"/>
      <c r="B867" s="105"/>
      <c r="C867" s="104"/>
      <c r="D867" s="104"/>
      <c r="E867" s="108"/>
      <c r="F867" s="104"/>
      <c r="G867" s="104"/>
      <c r="H867" s="104"/>
      <c r="I867" s="104"/>
      <c r="J867" s="104"/>
      <c r="K867" s="104"/>
      <c r="L867" s="104"/>
      <c r="M867" s="104"/>
      <c r="N867" s="104"/>
      <c r="O867" s="104"/>
      <c r="P867" s="104"/>
      <c r="Q867" s="104"/>
      <c r="R867" s="104"/>
      <c r="S867" s="104"/>
      <c r="T867" s="104"/>
      <c r="U867" s="104"/>
      <c r="V867" s="104"/>
      <c r="W867" s="104"/>
      <c r="X867" s="104"/>
      <c r="Y867" s="104"/>
    </row>
    <row r="868" spans="1:25" ht="16.5" x14ac:dyDescent="0.25">
      <c r="A868" s="104"/>
      <c r="B868" s="105"/>
      <c r="C868" s="104"/>
      <c r="D868" s="104"/>
      <c r="E868" s="108"/>
      <c r="F868" s="104"/>
      <c r="G868" s="104"/>
      <c r="H868" s="104"/>
      <c r="I868" s="104"/>
      <c r="J868" s="104"/>
      <c r="K868" s="104"/>
      <c r="L868" s="104"/>
      <c r="M868" s="104"/>
      <c r="N868" s="104"/>
      <c r="O868" s="104"/>
      <c r="P868" s="104"/>
      <c r="Q868" s="104"/>
      <c r="R868" s="104"/>
      <c r="S868" s="104"/>
      <c r="T868" s="104"/>
      <c r="U868" s="104"/>
      <c r="V868" s="104"/>
      <c r="W868" s="104"/>
      <c r="X868" s="104"/>
      <c r="Y868" s="104"/>
    </row>
    <row r="869" spans="1:25" ht="16.5" x14ac:dyDescent="0.25">
      <c r="A869" s="104"/>
      <c r="B869" s="105"/>
      <c r="C869" s="104"/>
      <c r="D869" s="104"/>
      <c r="E869" s="108"/>
      <c r="F869" s="104"/>
      <c r="G869" s="104"/>
      <c r="H869" s="104"/>
      <c r="I869" s="104"/>
      <c r="J869" s="104"/>
      <c r="K869" s="104"/>
      <c r="L869" s="104"/>
      <c r="M869" s="104"/>
      <c r="N869" s="104"/>
      <c r="O869" s="104"/>
      <c r="P869" s="104"/>
      <c r="Q869" s="104"/>
      <c r="R869" s="104"/>
      <c r="S869" s="104"/>
      <c r="T869" s="104"/>
      <c r="U869" s="104"/>
      <c r="V869" s="104"/>
      <c r="W869" s="104"/>
      <c r="X869" s="104"/>
      <c r="Y869" s="104"/>
    </row>
    <row r="870" spans="1:25" ht="16.5" x14ac:dyDescent="0.25">
      <c r="A870" s="104"/>
      <c r="B870" s="105"/>
      <c r="C870" s="104"/>
      <c r="D870" s="104"/>
      <c r="E870" s="108"/>
      <c r="F870" s="104"/>
      <c r="G870" s="104"/>
      <c r="H870" s="104"/>
      <c r="I870" s="104"/>
      <c r="J870" s="104"/>
      <c r="K870" s="104"/>
      <c r="L870" s="104"/>
      <c r="M870" s="104"/>
      <c r="N870" s="104"/>
      <c r="O870" s="104"/>
      <c r="P870" s="104"/>
      <c r="Q870" s="104"/>
      <c r="R870" s="104"/>
      <c r="S870" s="104"/>
      <c r="T870" s="104"/>
      <c r="U870" s="104"/>
      <c r="V870" s="104"/>
      <c r="W870" s="104"/>
      <c r="X870" s="104"/>
      <c r="Y870" s="104"/>
    </row>
    <row r="871" spans="1:25" ht="16.5" x14ac:dyDescent="0.25">
      <c r="A871" s="104"/>
      <c r="B871" s="105"/>
      <c r="C871" s="104"/>
      <c r="D871" s="104"/>
      <c r="E871" s="108"/>
      <c r="F871" s="104"/>
      <c r="G871" s="104"/>
      <c r="H871" s="104"/>
      <c r="I871" s="104"/>
      <c r="J871" s="104"/>
      <c r="K871" s="104"/>
      <c r="L871" s="104"/>
      <c r="M871" s="104"/>
      <c r="N871" s="104"/>
      <c r="O871" s="104"/>
      <c r="P871" s="104"/>
      <c r="Q871" s="104"/>
      <c r="R871" s="104"/>
      <c r="S871" s="104"/>
      <c r="T871" s="104"/>
      <c r="U871" s="104"/>
      <c r="V871" s="104"/>
      <c r="W871" s="104"/>
      <c r="X871" s="104"/>
      <c r="Y871" s="104"/>
    </row>
    <row r="872" spans="1:25" ht="16.5" x14ac:dyDescent="0.25">
      <c r="A872" s="104"/>
      <c r="B872" s="105"/>
      <c r="C872" s="104"/>
      <c r="D872" s="104"/>
      <c r="E872" s="108"/>
      <c r="F872" s="104"/>
      <c r="G872" s="104"/>
      <c r="H872" s="104"/>
      <c r="I872" s="104"/>
      <c r="J872" s="104"/>
      <c r="K872" s="104"/>
      <c r="L872" s="104"/>
      <c r="M872" s="104"/>
      <c r="N872" s="104"/>
      <c r="O872" s="104"/>
      <c r="P872" s="104"/>
      <c r="Q872" s="104"/>
      <c r="R872" s="104"/>
      <c r="S872" s="104"/>
      <c r="T872" s="104"/>
      <c r="U872" s="104"/>
      <c r="V872" s="104"/>
      <c r="W872" s="104"/>
      <c r="X872" s="104"/>
      <c r="Y872" s="104"/>
    </row>
    <row r="873" spans="1:25" ht="16.5" x14ac:dyDescent="0.25">
      <c r="A873" s="104"/>
      <c r="B873" s="105"/>
      <c r="C873" s="104"/>
      <c r="D873" s="104"/>
      <c r="E873" s="108"/>
      <c r="F873" s="104"/>
      <c r="G873" s="104"/>
      <c r="H873" s="104"/>
      <c r="I873" s="104"/>
      <c r="J873" s="104"/>
      <c r="K873" s="104"/>
      <c r="L873" s="104"/>
      <c r="M873" s="104"/>
      <c r="N873" s="104"/>
      <c r="O873" s="104"/>
      <c r="P873" s="104"/>
      <c r="Q873" s="104"/>
      <c r="R873" s="104"/>
      <c r="S873" s="104"/>
      <c r="T873" s="104"/>
      <c r="U873" s="104"/>
      <c r="V873" s="104"/>
      <c r="W873" s="104"/>
      <c r="X873" s="104"/>
      <c r="Y873" s="104"/>
    </row>
    <row r="874" spans="1:25" ht="16.5" x14ac:dyDescent="0.25">
      <c r="A874" s="104"/>
      <c r="B874" s="105"/>
      <c r="C874" s="104"/>
      <c r="D874" s="104"/>
      <c r="E874" s="108"/>
      <c r="F874" s="104"/>
      <c r="G874" s="104"/>
      <c r="H874" s="104"/>
      <c r="I874" s="104"/>
      <c r="J874" s="104"/>
      <c r="K874" s="104"/>
      <c r="L874" s="104"/>
      <c r="M874" s="104"/>
      <c r="N874" s="104"/>
      <c r="O874" s="104"/>
      <c r="P874" s="104"/>
      <c r="Q874" s="104"/>
      <c r="R874" s="104"/>
      <c r="S874" s="104"/>
      <c r="T874" s="104"/>
      <c r="U874" s="104"/>
      <c r="V874" s="104"/>
      <c r="W874" s="104"/>
      <c r="X874" s="104"/>
      <c r="Y874" s="104"/>
    </row>
    <row r="875" spans="1:25" ht="16.5" x14ac:dyDescent="0.25">
      <c r="A875" s="104"/>
      <c r="B875" s="105"/>
      <c r="C875" s="104"/>
      <c r="D875" s="104"/>
      <c r="E875" s="108"/>
      <c r="F875" s="104"/>
      <c r="G875" s="104"/>
      <c r="H875" s="104"/>
      <c r="I875" s="104"/>
      <c r="J875" s="104"/>
      <c r="K875" s="104"/>
      <c r="L875" s="104"/>
      <c r="M875" s="104"/>
      <c r="N875" s="104"/>
      <c r="O875" s="104"/>
      <c r="P875" s="104"/>
      <c r="Q875" s="104"/>
      <c r="R875" s="104"/>
      <c r="S875" s="104"/>
      <c r="T875" s="104"/>
      <c r="U875" s="104"/>
      <c r="V875" s="104"/>
      <c r="W875" s="104"/>
      <c r="X875" s="104"/>
      <c r="Y875" s="104"/>
    </row>
    <row r="876" spans="1:25" ht="16.5" x14ac:dyDescent="0.25">
      <c r="A876" s="104"/>
      <c r="B876" s="105"/>
      <c r="C876" s="104"/>
      <c r="D876" s="104"/>
      <c r="E876" s="108"/>
      <c r="F876" s="104"/>
      <c r="G876" s="104"/>
      <c r="H876" s="104"/>
      <c r="I876" s="104"/>
      <c r="J876" s="104"/>
      <c r="K876" s="104"/>
      <c r="L876" s="104"/>
      <c r="M876" s="104"/>
      <c r="N876" s="104"/>
      <c r="O876" s="104"/>
      <c r="P876" s="104"/>
      <c r="Q876" s="104"/>
      <c r="R876" s="104"/>
      <c r="S876" s="104"/>
      <c r="T876" s="104"/>
      <c r="U876" s="104"/>
      <c r="V876" s="104"/>
      <c r="W876" s="104"/>
      <c r="X876" s="104"/>
      <c r="Y876" s="104"/>
    </row>
    <row r="877" spans="1:25" ht="16.5" x14ac:dyDescent="0.25">
      <c r="A877" s="104"/>
      <c r="B877" s="105"/>
      <c r="C877" s="104"/>
      <c r="D877" s="104"/>
      <c r="E877" s="108"/>
      <c r="F877" s="104"/>
      <c r="G877" s="104"/>
      <c r="H877" s="104"/>
      <c r="I877" s="104"/>
      <c r="J877" s="104"/>
      <c r="K877" s="104"/>
      <c r="L877" s="104"/>
      <c r="M877" s="104"/>
      <c r="N877" s="104"/>
      <c r="O877" s="104"/>
      <c r="P877" s="104"/>
      <c r="Q877" s="104"/>
      <c r="R877" s="104"/>
      <c r="S877" s="104"/>
      <c r="T877" s="104"/>
      <c r="U877" s="104"/>
      <c r="V877" s="104"/>
      <c r="W877" s="104"/>
      <c r="X877" s="104"/>
      <c r="Y877" s="104"/>
    </row>
    <row r="878" spans="1:25" ht="16.5" x14ac:dyDescent="0.25">
      <c r="A878" s="104"/>
      <c r="B878" s="105"/>
      <c r="C878" s="104"/>
      <c r="D878" s="104"/>
      <c r="E878" s="108"/>
      <c r="F878" s="104"/>
      <c r="G878" s="104"/>
      <c r="H878" s="104"/>
      <c r="I878" s="104"/>
      <c r="J878" s="104"/>
      <c r="K878" s="104"/>
      <c r="L878" s="104"/>
      <c r="M878" s="104"/>
      <c r="N878" s="104"/>
      <c r="O878" s="104"/>
      <c r="P878" s="104"/>
      <c r="Q878" s="104"/>
      <c r="R878" s="104"/>
      <c r="S878" s="104"/>
      <c r="T878" s="104"/>
      <c r="U878" s="104"/>
      <c r="V878" s="104"/>
      <c r="W878" s="104"/>
      <c r="X878" s="104"/>
      <c r="Y878" s="104"/>
    </row>
    <row r="879" spans="1:25" ht="16.5" x14ac:dyDescent="0.25">
      <c r="A879" s="104"/>
      <c r="B879" s="105"/>
      <c r="C879" s="104"/>
      <c r="D879" s="104"/>
      <c r="E879" s="108"/>
      <c r="F879" s="104"/>
      <c r="G879" s="104"/>
      <c r="H879" s="104"/>
      <c r="I879" s="104"/>
      <c r="J879" s="104"/>
      <c r="K879" s="104"/>
      <c r="L879" s="104"/>
      <c r="M879" s="104"/>
      <c r="N879" s="104"/>
      <c r="O879" s="104"/>
      <c r="P879" s="104"/>
      <c r="Q879" s="104"/>
      <c r="R879" s="104"/>
      <c r="S879" s="104"/>
      <c r="T879" s="104"/>
      <c r="U879" s="104"/>
      <c r="V879" s="104"/>
      <c r="W879" s="104"/>
      <c r="X879" s="104"/>
      <c r="Y879" s="104"/>
    </row>
    <row r="880" spans="1:25" ht="16.5" x14ac:dyDescent="0.25">
      <c r="A880" s="104"/>
      <c r="B880" s="105"/>
      <c r="C880" s="104"/>
      <c r="D880" s="104"/>
      <c r="E880" s="108"/>
      <c r="F880" s="104"/>
      <c r="G880" s="104"/>
      <c r="H880" s="104"/>
      <c r="I880" s="104"/>
      <c r="J880" s="104"/>
      <c r="K880" s="104"/>
      <c r="L880" s="104"/>
      <c r="M880" s="104"/>
      <c r="N880" s="104"/>
      <c r="O880" s="104"/>
      <c r="P880" s="104"/>
      <c r="Q880" s="104"/>
      <c r="R880" s="104"/>
      <c r="S880" s="104"/>
      <c r="T880" s="104"/>
      <c r="U880" s="104"/>
      <c r="V880" s="104"/>
      <c r="W880" s="104"/>
      <c r="X880" s="104"/>
      <c r="Y880" s="104"/>
    </row>
    <row r="881" spans="1:25" ht="16.5" x14ac:dyDescent="0.25">
      <c r="A881" s="104"/>
      <c r="B881" s="105"/>
      <c r="C881" s="104"/>
      <c r="D881" s="104"/>
      <c r="E881" s="108"/>
      <c r="F881" s="104"/>
      <c r="G881" s="104"/>
      <c r="H881" s="104"/>
      <c r="I881" s="104"/>
      <c r="J881" s="104"/>
      <c r="K881" s="104"/>
      <c r="L881" s="104"/>
      <c r="M881" s="104"/>
      <c r="N881" s="104"/>
      <c r="O881" s="104"/>
      <c r="P881" s="104"/>
      <c r="Q881" s="104"/>
      <c r="R881" s="104"/>
      <c r="S881" s="104"/>
      <c r="T881" s="104"/>
      <c r="U881" s="104"/>
      <c r="V881" s="104"/>
      <c r="W881" s="104"/>
      <c r="X881" s="104"/>
      <c r="Y881" s="104"/>
    </row>
    <row r="882" spans="1:25" ht="16.5" x14ac:dyDescent="0.25">
      <c r="A882" s="104"/>
      <c r="B882" s="105"/>
      <c r="C882" s="104"/>
      <c r="D882" s="104"/>
      <c r="E882" s="108"/>
      <c r="F882" s="104"/>
      <c r="G882" s="104"/>
      <c r="H882" s="104"/>
      <c r="I882" s="104"/>
      <c r="J882" s="104"/>
      <c r="K882" s="104"/>
      <c r="L882" s="104"/>
      <c r="M882" s="104"/>
      <c r="N882" s="104"/>
      <c r="O882" s="104"/>
      <c r="P882" s="104"/>
      <c r="Q882" s="104"/>
      <c r="R882" s="104"/>
      <c r="S882" s="104"/>
      <c r="T882" s="104"/>
      <c r="U882" s="104"/>
      <c r="V882" s="104"/>
      <c r="W882" s="104"/>
      <c r="X882" s="104"/>
      <c r="Y882" s="104"/>
    </row>
    <row r="883" spans="1:25" ht="16.5" x14ac:dyDescent="0.25">
      <c r="A883" s="104"/>
      <c r="B883" s="105"/>
      <c r="C883" s="104"/>
      <c r="D883" s="104"/>
      <c r="E883" s="108"/>
      <c r="F883" s="104"/>
      <c r="G883" s="104"/>
      <c r="H883" s="104"/>
      <c r="I883" s="104"/>
      <c r="J883" s="104"/>
      <c r="K883" s="104"/>
      <c r="L883" s="104"/>
      <c r="M883" s="104"/>
      <c r="N883" s="104"/>
      <c r="O883" s="104"/>
      <c r="P883" s="104"/>
      <c r="Q883" s="104"/>
      <c r="R883" s="104"/>
      <c r="S883" s="104"/>
      <c r="T883" s="104"/>
      <c r="U883" s="104"/>
      <c r="V883" s="104"/>
      <c r="W883" s="104"/>
      <c r="X883" s="104"/>
      <c r="Y883" s="104"/>
    </row>
    <row r="884" spans="1:25" ht="16.5" x14ac:dyDescent="0.25">
      <c r="A884" s="104"/>
      <c r="B884" s="105"/>
      <c r="C884" s="104"/>
      <c r="D884" s="104"/>
      <c r="E884" s="108"/>
      <c r="F884" s="104"/>
      <c r="G884" s="104"/>
      <c r="H884" s="104"/>
      <c r="I884" s="104"/>
      <c r="J884" s="104"/>
      <c r="K884" s="104"/>
      <c r="L884" s="104"/>
      <c r="M884" s="104"/>
      <c r="N884" s="104"/>
      <c r="O884" s="104"/>
      <c r="P884" s="104"/>
      <c r="Q884" s="104"/>
      <c r="R884" s="104"/>
      <c r="S884" s="104"/>
      <c r="T884" s="104"/>
      <c r="U884" s="104"/>
      <c r="V884" s="104"/>
      <c r="W884" s="104"/>
      <c r="X884" s="104"/>
      <c r="Y884" s="104"/>
    </row>
    <row r="885" spans="1:25" ht="16.5" x14ac:dyDescent="0.25">
      <c r="A885" s="104"/>
      <c r="B885" s="105"/>
      <c r="C885" s="104"/>
      <c r="D885" s="104"/>
      <c r="E885" s="108"/>
      <c r="F885" s="104"/>
      <c r="G885" s="104"/>
      <c r="H885" s="104"/>
      <c r="I885" s="104"/>
      <c r="J885" s="104"/>
      <c r="K885" s="104"/>
      <c r="L885" s="104"/>
      <c r="M885" s="104"/>
      <c r="N885" s="104"/>
      <c r="O885" s="104"/>
      <c r="P885" s="104"/>
      <c r="Q885" s="104"/>
      <c r="R885" s="104"/>
      <c r="S885" s="104"/>
      <c r="T885" s="104"/>
      <c r="U885" s="104"/>
      <c r="V885" s="104"/>
      <c r="W885" s="104"/>
      <c r="X885" s="104"/>
      <c r="Y885" s="104"/>
    </row>
    <row r="886" spans="1:25" ht="16.5" x14ac:dyDescent="0.25">
      <c r="A886" s="104"/>
      <c r="B886" s="105"/>
      <c r="C886" s="104"/>
      <c r="D886" s="104"/>
      <c r="E886" s="108"/>
      <c r="F886" s="104"/>
      <c r="G886" s="104"/>
      <c r="H886" s="104"/>
      <c r="I886" s="104"/>
      <c r="J886" s="104"/>
      <c r="K886" s="104"/>
      <c r="L886" s="104"/>
      <c r="M886" s="104"/>
      <c r="N886" s="104"/>
      <c r="O886" s="104"/>
      <c r="P886" s="104"/>
      <c r="Q886" s="104"/>
      <c r="R886" s="104"/>
      <c r="S886" s="104"/>
      <c r="T886" s="104"/>
      <c r="U886" s="104"/>
      <c r="V886" s="104"/>
      <c r="W886" s="104"/>
      <c r="X886" s="104"/>
      <c r="Y886" s="104"/>
    </row>
    <row r="887" spans="1:25" ht="16.5" x14ac:dyDescent="0.25">
      <c r="A887" s="104"/>
      <c r="B887" s="105"/>
      <c r="C887" s="104"/>
      <c r="D887" s="104"/>
      <c r="E887" s="108"/>
      <c r="F887" s="104"/>
      <c r="G887" s="104"/>
      <c r="H887" s="104"/>
      <c r="I887" s="104"/>
      <c r="J887" s="104"/>
      <c r="K887" s="104"/>
      <c r="L887" s="104"/>
      <c r="M887" s="104"/>
      <c r="N887" s="104"/>
      <c r="O887" s="104"/>
      <c r="P887" s="104"/>
      <c r="Q887" s="104"/>
      <c r="R887" s="104"/>
      <c r="S887" s="104"/>
      <c r="T887" s="104"/>
      <c r="U887" s="104"/>
      <c r="V887" s="104"/>
      <c r="W887" s="104"/>
      <c r="X887" s="104"/>
      <c r="Y887" s="104"/>
    </row>
    <row r="888" spans="1:25" ht="16.5" x14ac:dyDescent="0.25">
      <c r="A888" s="104"/>
      <c r="B888" s="105"/>
      <c r="C888" s="104"/>
      <c r="D888" s="104"/>
      <c r="E888" s="108"/>
      <c r="F888" s="104"/>
      <c r="G888" s="104"/>
      <c r="H888" s="104"/>
      <c r="I888" s="104"/>
      <c r="J888" s="104"/>
      <c r="K888" s="104"/>
      <c r="L888" s="104"/>
      <c r="M888" s="104"/>
      <c r="N888" s="104"/>
      <c r="O888" s="104"/>
      <c r="P888" s="104"/>
      <c r="Q888" s="104"/>
      <c r="R888" s="104"/>
      <c r="S888" s="104"/>
      <c r="T888" s="104"/>
      <c r="U888" s="104"/>
      <c r="V888" s="104"/>
      <c r="W888" s="104"/>
      <c r="X888" s="104"/>
      <c r="Y888" s="104"/>
    </row>
    <row r="889" spans="1:25" ht="16.5" x14ac:dyDescent="0.25">
      <c r="A889" s="104"/>
      <c r="B889" s="105"/>
      <c r="C889" s="104"/>
      <c r="D889" s="104"/>
      <c r="E889" s="108"/>
      <c r="F889" s="104"/>
      <c r="G889" s="104"/>
      <c r="H889" s="104"/>
      <c r="I889" s="104"/>
      <c r="J889" s="104"/>
      <c r="K889" s="104"/>
      <c r="L889" s="104"/>
      <c r="M889" s="104"/>
      <c r="N889" s="104"/>
      <c r="O889" s="104"/>
      <c r="P889" s="104"/>
      <c r="Q889" s="104"/>
      <c r="R889" s="104"/>
      <c r="S889" s="104"/>
      <c r="T889" s="104"/>
      <c r="U889" s="104"/>
      <c r="V889" s="104"/>
      <c r="W889" s="104"/>
      <c r="X889" s="104"/>
      <c r="Y889" s="104"/>
    </row>
    <row r="890" spans="1:25" ht="16.5" x14ac:dyDescent="0.25">
      <c r="A890" s="104"/>
      <c r="B890" s="105"/>
      <c r="C890" s="104"/>
      <c r="D890" s="104"/>
      <c r="E890" s="108"/>
      <c r="F890" s="104"/>
      <c r="G890" s="104"/>
      <c r="H890" s="104"/>
      <c r="I890" s="104"/>
      <c r="J890" s="104"/>
      <c r="K890" s="104"/>
      <c r="L890" s="104"/>
      <c r="M890" s="104"/>
      <c r="N890" s="104"/>
      <c r="O890" s="104"/>
      <c r="P890" s="104"/>
      <c r="Q890" s="104"/>
      <c r="R890" s="104"/>
      <c r="S890" s="104"/>
      <c r="T890" s="104"/>
      <c r="U890" s="104"/>
      <c r="V890" s="104"/>
      <c r="W890" s="104"/>
      <c r="X890" s="104"/>
      <c r="Y890" s="104"/>
    </row>
    <row r="891" spans="1:25" ht="16.5" x14ac:dyDescent="0.25">
      <c r="A891" s="104"/>
      <c r="B891" s="105"/>
      <c r="C891" s="104"/>
      <c r="D891" s="104"/>
      <c r="E891" s="108"/>
      <c r="F891" s="104"/>
      <c r="G891" s="104"/>
      <c r="H891" s="104"/>
      <c r="I891" s="104"/>
      <c r="J891" s="104"/>
      <c r="K891" s="104"/>
      <c r="L891" s="104"/>
      <c r="M891" s="104"/>
      <c r="N891" s="104"/>
      <c r="O891" s="104"/>
      <c r="P891" s="104"/>
      <c r="Q891" s="104"/>
      <c r="R891" s="104"/>
      <c r="S891" s="104"/>
      <c r="T891" s="104"/>
      <c r="U891" s="104"/>
      <c r="V891" s="104"/>
      <c r="W891" s="104"/>
      <c r="X891" s="104"/>
      <c r="Y891" s="104"/>
    </row>
    <row r="892" spans="1:25" ht="16.5" x14ac:dyDescent="0.25">
      <c r="A892" s="104"/>
      <c r="B892" s="105"/>
      <c r="C892" s="104"/>
      <c r="D892" s="104"/>
      <c r="E892" s="108"/>
      <c r="F892" s="104"/>
      <c r="G892" s="104"/>
      <c r="H892" s="104"/>
      <c r="I892" s="104"/>
      <c r="J892" s="104"/>
      <c r="K892" s="104"/>
      <c r="L892" s="104"/>
      <c r="M892" s="104"/>
      <c r="N892" s="104"/>
      <c r="O892" s="104"/>
      <c r="P892" s="104"/>
      <c r="Q892" s="104"/>
      <c r="R892" s="104"/>
      <c r="S892" s="104"/>
      <c r="T892" s="104"/>
      <c r="U892" s="104"/>
      <c r="V892" s="104"/>
      <c r="W892" s="104"/>
      <c r="X892" s="104"/>
      <c r="Y892" s="104"/>
    </row>
    <row r="893" spans="1:25" ht="16.5" x14ac:dyDescent="0.25">
      <c r="A893" s="104"/>
      <c r="B893" s="105"/>
      <c r="C893" s="104"/>
      <c r="D893" s="104"/>
      <c r="E893" s="108"/>
      <c r="F893" s="104"/>
      <c r="G893" s="104"/>
      <c r="H893" s="104"/>
      <c r="I893" s="104"/>
      <c r="J893" s="104"/>
      <c r="K893" s="104"/>
      <c r="L893" s="104"/>
      <c r="M893" s="104"/>
      <c r="N893" s="104"/>
      <c r="O893" s="104"/>
      <c r="P893" s="104"/>
      <c r="Q893" s="104"/>
      <c r="R893" s="104"/>
      <c r="S893" s="104"/>
      <c r="T893" s="104"/>
      <c r="U893" s="104"/>
      <c r="V893" s="104"/>
      <c r="W893" s="104"/>
      <c r="X893" s="104"/>
      <c r="Y893" s="104"/>
    </row>
    <row r="894" spans="1:25" ht="16.5" x14ac:dyDescent="0.25">
      <c r="A894" s="104"/>
      <c r="B894" s="105"/>
      <c r="C894" s="104"/>
      <c r="D894" s="104"/>
      <c r="E894" s="108"/>
      <c r="F894" s="104"/>
      <c r="G894" s="104"/>
      <c r="H894" s="104"/>
      <c r="I894" s="104"/>
      <c r="J894" s="104"/>
      <c r="K894" s="104"/>
      <c r="L894" s="104"/>
      <c r="M894" s="104"/>
      <c r="N894" s="104"/>
      <c r="O894" s="104"/>
      <c r="P894" s="104"/>
      <c r="Q894" s="104"/>
      <c r="R894" s="104"/>
      <c r="S894" s="104"/>
      <c r="T894" s="104"/>
      <c r="U894" s="104"/>
      <c r="V894" s="104"/>
      <c r="W894" s="104"/>
      <c r="X894" s="104"/>
      <c r="Y894" s="104"/>
    </row>
    <row r="895" spans="1:25" ht="16.5" x14ac:dyDescent="0.25">
      <c r="A895" s="104"/>
      <c r="B895" s="105"/>
      <c r="C895" s="104"/>
      <c r="D895" s="104"/>
      <c r="E895" s="108"/>
      <c r="F895" s="104"/>
      <c r="G895" s="104"/>
      <c r="H895" s="104"/>
      <c r="I895" s="104"/>
      <c r="J895" s="104"/>
      <c r="K895" s="104"/>
      <c r="L895" s="104"/>
      <c r="M895" s="104"/>
      <c r="N895" s="104"/>
      <c r="O895" s="104"/>
      <c r="P895" s="104"/>
      <c r="Q895" s="104"/>
      <c r="R895" s="104"/>
      <c r="S895" s="104"/>
      <c r="T895" s="104"/>
      <c r="U895" s="104"/>
      <c r="V895" s="104"/>
      <c r="W895" s="104"/>
      <c r="X895" s="104"/>
      <c r="Y895" s="104"/>
    </row>
    <row r="896" spans="1:25" ht="16.5" x14ac:dyDescent="0.25">
      <c r="A896" s="104"/>
      <c r="B896" s="105"/>
      <c r="C896" s="104"/>
      <c r="D896" s="104"/>
      <c r="E896" s="108"/>
      <c r="F896" s="104"/>
      <c r="G896" s="104"/>
      <c r="H896" s="104"/>
      <c r="I896" s="104"/>
      <c r="J896" s="104"/>
      <c r="K896" s="104"/>
      <c r="L896" s="104"/>
      <c r="M896" s="104"/>
      <c r="N896" s="104"/>
      <c r="O896" s="104"/>
      <c r="P896" s="104"/>
      <c r="Q896" s="104"/>
      <c r="R896" s="104"/>
      <c r="S896" s="104"/>
      <c r="T896" s="104"/>
      <c r="U896" s="104"/>
      <c r="V896" s="104"/>
      <c r="W896" s="104"/>
      <c r="X896" s="104"/>
      <c r="Y896" s="104"/>
    </row>
    <row r="897" spans="1:25" ht="16.5" x14ac:dyDescent="0.25">
      <c r="A897" s="104"/>
      <c r="B897" s="105"/>
      <c r="C897" s="104"/>
      <c r="D897" s="104"/>
      <c r="E897" s="108"/>
      <c r="F897" s="104"/>
      <c r="G897" s="104"/>
      <c r="H897" s="104"/>
      <c r="I897" s="104"/>
      <c r="J897" s="104"/>
      <c r="K897" s="104"/>
      <c r="L897" s="104"/>
      <c r="M897" s="104"/>
      <c r="N897" s="104"/>
      <c r="O897" s="104"/>
      <c r="P897" s="104"/>
      <c r="Q897" s="104"/>
      <c r="R897" s="104"/>
      <c r="S897" s="104"/>
      <c r="T897" s="104"/>
      <c r="U897" s="104"/>
      <c r="V897" s="104"/>
      <c r="W897" s="104"/>
      <c r="X897" s="104"/>
      <c r="Y897" s="104"/>
    </row>
    <row r="898" spans="1:25" ht="16.5" x14ac:dyDescent="0.25">
      <c r="A898" s="104"/>
      <c r="B898" s="105"/>
      <c r="C898" s="104"/>
      <c r="D898" s="104"/>
      <c r="E898" s="108"/>
      <c r="F898" s="104"/>
      <c r="G898" s="104"/>
      <c r="H898" s="104"/>
      <c r="I898" s="104"/>
      <c r="J898" s="104"/>
      <c r="K898" s="104"/>
      <c r="L898" s="104"/>
      <c r="M898" s="104"/>
      <c r="N898" s="104"/>
      <c r="O898" s="104"/>
      <c r="P898" s="104"/>
      <c r="Q898" s="104"/>
      <c r="R898" s="104"/>
      <c r="S898" s="104"/>
      <c r="T898" s="104"/>
      <c r="U898" s="104"/>
      <c r="V898" s="104"/>
      <c r="W898" s="104"/>
      <c r="X898" s="104"/>
      <c r="Y898" s="104"/>
    </row>
    <row r="899" spans="1:25" ht="16.5" x14ac:dyDescent="0.25">
      <c r="A899" s="104"/>
      <c r="B899" s="105"/>
      <c r="C899" s="104"/>
      <c r="D899" s="104"/>
      <c r="E899" s="108"/>
      <c r="F899" s="104"/>
      <c r="G899" s="104"/>
      <c r="H899" s="104"/>
      <c r="I899" s="104"/>
      <c r="J899" s="104"/>
      <c r="K899" s="104"/>
      <c r="L899" s="104"/>
      <c r="M899" s="104"/>
      <c r="N899" s="104"/>
      <c r="O899" s="104"/>
      <c r="P899" s="104"/>
      <c r="Q899" s="104"/>
      <c r="R899" s="104"/>
      <c r="S899" s="104"/>
      <c r="T899" s="104"/>
      <c r="U899" s="104"/>
      <c r="V899" s="104"/>
      <c r="W899" s="104"/>
      <c r="X899" s="104"/>
      <c r="Y899" s="104"/>
    </row>
    <row r="900" spans="1:25" ht="16.5" x14ac:dyDescent="0.25">
      <c r="A900" s="104"/>
      <c r="B900" s="105"/>
      <c r="C900" s="104"/>
      <c r="D900" s="104"/>
      <c r="E900" s="108"/>
      <c r="F900" s="104"/>
      <c r="G900" s="104"/>
      <c r="H900" s="104"/>
      <c r="I900" s="104"/>
      <c r="J900" s="104"/>
      <c r="K900" s="104"/>
      <c r="L900" s="104"/>
      <c r="M900" s="104"/>
      <c r="N900" s="104"/>
      <c r="O900" s="104"/>
      <c r="P900" s="104"/>
      <c r="Q900" s="104"/>
      <c r="R900" s="104"/>
      <c r="S900" s="104"/>
      <c r="T900" s="104"/>
      <c r="U900" s="104"/>
      <c r="V900" s="104"/>
      <c r="W900" s="104"/>
      <c r="X900" s="104"/>
      <c r="Y900" s="104"/>
    </row>
    <row r="901" spans="1:25" ht="16.5" x14ac:dyDescent="0.25">
      <c r="A901" s="104"/>
      <c r="B901" s="105"/>
      <c r="C901" s="104"/>
      <c r="D901" s="104"/>
      <c r="E901" s="108"/>
      <c r="F901" s="104"/>
      <c r="G901" s="104"/>
      <c r="H901" s="104"/>
      <c r="I901" s="104"/>
      <c r="J901" s="104"/>
      <c r="K901" s="104"/>
      <c r="L901" s="104"/>
      <c r="M901" s="104"/>
      <c r="N901" s="104"/>
      <c r="O901" s="104"/>
      <c r="P901" s="104"/>
      <c r="Q901" s="104"/>
      <c r="R901" s="104"/>
      <c r="S901" s="104"/>
      <c r="T901" s="104"/>
      <c r="U901" s="104"/>
      <c r="V901" s="104"/>
      <c r="W901" s="104"/>
      <c r="X901" s="104"/>
      <c r="Y901" s="104"/>
    </row>
    <row r="902" spans="1:25" ht="16.5" x14ac:dyDescent="0.25">
      <c r="A902" s="104"/>
      <c r="B902" s="105"/>
      <c r="C902" s="104"/>
      <c r="D902" s="104"/>
      <c r="E902" s="108"/>
      <c r="F902" s="104"/>
      <c r="G902" s="104"/>
      <c r="H902" s="104"/>
      <c r="I902" s="104"/>
      <c r="J902" s="104"/>
      <c r="K902" s="104"/>
      <c r="L902" s="104"/>
      <c r="M902" s="104"/>
      <c r="N902" s="104"/>
      <c r="O902" s="104"/>
      <c r="P902" s="104"/>
      <c r="Q902" s="104"/>
      <c r="R902" s="104"/>
      <c r="S902" s="104"/>
      <c r="T902" s="104"/>
      <c r="U902" s="104"/>
      <c r="V902" s="104"/>
      <c r="W902" s="104"/>
      <c r="X902" s="104"/>
      <c r="Y902" s="104"/>
    </row>
    <row r="903" spans="1:25" ht="16.5" x14ac:dyDescent="0.25">
      <c r="A903" s="104"/>
      <c r="B903" s="105"/>
      <c r="C903" s="104"/>
      <c r="D903" s="104"/>
      <c r="E903" s="108"/>
      <c r="F903" s="104"/>
      <c r="G903" s="104"/>
      <c r="H903" s="104"/>
      <c r="I903" s="104"/>
      <c r="J903" s="104"/>
      <c r="K903" s="104"/>
      <c r="L903" s="104"/>
      <c r="M903" s="104"/>
      <c r="N903" s="104"/>
      <c r="O903" s="104"/>
      <c r="P903" s="104"/>
      <c r="Q903" s="104"/>
      <c r="R903" s="104"/>
      <c r="S903" s="104"/>
      <c r="T903" s="104"/>
      <c r="U903" s="104"/>
      <c r="V903" s="104"/>
      <c r="W903" s="104"/>
      <c r="X903" s="104"/>
      <c r="Y903" s="104"/>
    </row>
    <row r="904" spans="1:25" ht="16.5" x14ac:dyDescent="0.25">
      <c r="A904" s="104"/>
      <c r="B904" s="105"/>
      <c r="C904" s="104"/>
      <c r="D904" s="104"/>
      <c r="E904" s="108"/>
      <c r="F904" s="104"/>
      <c r="G904" s="104"/>
      <c r="H904" s="104"/>
      <c r="I904" s="104"/>
      <c r="J904" s="104"/>
      <c r="K904" s="104"/>
      <c r="L904" s="104"/>
      <c r="M904" s="104"/>
      <c r="N904" s="104"/>
      <c r="O904" s="104"/>
      <c r="P904" s="104"/>
      <c r="Q904" s="104"/>
      <c r="R904" s="104"/>
      <c r="S904" s="104"/>
      <c r="T904" s="104"/>
      <c r="U904" s="104"/>
      <c r="V904" s="104"/>
      <c r="W904" s="104"/>
      <c r="X904" s="104"/>
      <c r="Y904" s="104"/>
    </row>
    <row r="905" spans="1:25" ht="16.5" x14ac:dyDescent="0.25">
      <c r="A905" s="104"/>
      <c r="B905" s="105"/>
      <c r="C905" s="104"/>
      <c r="D905" s="104"/>
      <c r="E905" s="108"/>
      <c r="F905" s="104"/>
      <c r="G905" s="104"/>
      <c r="H905" s="104"/>
      <c r="I905" s="104"/>
      <c r="J905" s="104"/>
      <c r="K905" s="104"/>
      <c r="L905" s="104"/>
      <c r="M905" s="104"/>
      <c r="N905" s="104"/>
      <c r="O905" s="104"/>
      <c r="P905" s="104"/>
      <c r="Q905" s="104"/>
      <c r="R905" s="104"/>
      <c r="S905" s="104"/>
      <c r="T905" s="104"/>
      <c r="U905" s="104"/>
      <c r="V905" s="104"/>
      <c r="W905" s="104"/>
      <c r="X905" s="104"/>
      <c r="Y905" s="104"/>
    </row>
    <row r="906" spans="1:25" ht="16.5" x14ac:dyDescent="0.25">
      <c r="A906" s="104"/>
      <c r="B906" s="105"/>
      <c r="C906" s="104"/>
      <c r="D906" s="104"/>
      <c r="E906" s="108"/>
      <c r="F906" s="104"/>
      <c r="G906" s="104"/>
      <c r="H906" s="104"/>
      <c r="I906" s="104"/>
      <c r="J906" s="104"/>
      <c r="K906" s="104"/>
      <c r="L906" s="104"/>
      <c r="M906" s="104"/>
      <c r="N906" s="104"/>
      <c r="O906" s="104"/>
      <c r="P906" s="104"/>
      <c r="Q906" s="104"/>
      <c r="R906" s="104"/>
      <c r="S906" s="104"/>
      <c r="T906" s="104"/>
      <c r="U906" s="104"/>
      <c r="V906" s="104"/>
      <c r="W906" s="104"/>
      <c r="X906" s="104"/>
      <c r="Y906" s="104"/>
    </row>
    <row r="907" spans="1:25" ht="16.5" x14ac:dyDescent="0.25">
      <c r="A907" s="104"/>
      <c r="B907" s="105"/>
      <c r="C907" s="104"/>
      <c r="D907" s="104"/>
      <c r="E907" s="108"/>
      <c r="F907" s="104"/>
      <c r="G907" s="104"/>
      <c r="H907" s="104"/>
      <c r="I907" s="104"/>
      <c r="J907" s="104"/>
      <c r="K907" s="104"/>
      <c r="L907" s="104"/>
      <c r="M907" s="104"/>
      <c r="N907" s="104"/>
      <c r="O907" s="104"/>
      <c r="P907" s="104"/>
      <c r="Q907" s="104"/>
      <c r="R907" s="104"/>
      <c r="S907" s="104"/>
      <c r="T907" s="104"/>
      <c r="U907" s="104"/>
      <c r="V907" s="104"/>
      <c r="W907" s="104"/>
      <c r="X907" s="104"/>
      <c r="Y907" s="104"/>
    </row>
    <row r="908" spans="1:25" ht="16.5" x14ac:dyDescent="0.25">
      <c r="A908" s="104"/>
      <c r="B908" s="105"/>
      <c r="C908" s="104"/>
      <c r="D908" s="104"/>
      <c r="E908" s="108"/>
      <c r="F908" s="104"/>
      <c r="G908" s="104"/>
      <c r="H908" s="104"/>
      <c r="I908" s="104"/>
      <c r="J908" s="104"/>
      <c r="K908" s="104"/>
      <c r="L908" s="104"/>
      <c r="M908" s="104"/>
      <c r="N908" s="104"/>
      <c r="O908" s="104"/>
      <c r="P908" s="104"/>
      <c r="Q908" s="104"/>
      <c r="R908" s="104"/>
      <c r="S908" s="104"/>
      <c r="T908" s="104"/>
      <c r="U908" s="104"/>
      <c r="V908" s="104"/>
      <c r="W908" s="104"/>
      <c r="X908" s="104"/>
      <c r="Y908" s="104"/>
    </row>
    <row r="909" spans="1:25" ht="16.5" x14ac:dyDescent="0.25">
      <c r="A909" s="104"/>
      <c r="B909" s="105"/>
      <c r="C909" s="104"/>
      <c r="D909" s="104"/>
      <c r="E909" s="108"/>
      <c r="F909" s="104"/>
      <c r="G909" s="104"/>
      <c r="H909" s="104"/>
      <c r="I909" s="104"/>
      <c r="J909" s="104"/>
      <c r="K909" s="104"/>
      <c r="L909" s="104"/>
      <c r="M909" s="104"/>
      <c r="N909" s="104"/>
      <c r="O909" s="104"/>
      <c r="P909" s="104"/>
      <c r="Q909" s="104"/>
      <c r="R909" s="104"/>
      <c r="S909" s="104"/>
      <c r="T909" s="104"/>
      <c r="U909" s="104"/>
      <c r="V909" s="104"/>
      <c r="W909" s="104"/>
      <c r="X909" s="104"/>
      <c r="Y909" s="104"/>
    </row>
    <row r="910" spans="1:25" ht="16.5" x14ac:dyDescent="0.25">
      <c r="A910" s="104"/>
      <c r="B910" s="105"/>
      <c r="C910" s="104"/>
      <c r="D910" s="104"/>
      <c r="E910" s="108"/>
      <c r="F910" s="104"/>
      <c r="G910" s="104"/>
      <c r="H910" s="104"/>
      <c r="I910" s="104"/>
      <c r="J910" s="104"/>
      <c r="K910" s="104"/>
      <c r="L910" s="104"/>
      <c r="M910" s="104"/>
      <c r="N910" s="104"/>
      <c r="O910" s="104"/>
      <c r="P910" s="104"/>
      <c r="Q910" s="104"/>
      <c r="R910" s="104"/>
      <c r="S910" s="104"/>
      <c r="T910" s="104"/>
      <c r="U910" s="104"/>
      <c r="V910" s="104"/>
      <c r="W910" s="104"/>
      <c r="X910" s="104"/>
      <c r="Y910" s="104"/>
    </row>
    <row r="911" spans="1:25" ht="16.5" x14ac:dyDescent="0.25">
      <c r="A911" s="104"/>
      <c r="B911" s="105"/>
      <c r="C911" s="104"/>
      <c r="D911" s="104"/>
      <c r="E911" s="108"/>
      <c r="F911" s="104"/>
      <c r="G911" s="104"/>
      <c r="H911" s="104"/>
      <c r="I911" s="104"/>
      <c r="J911" s="104"/>
      <c r="K911" s="104"/>
      <c r="L911" s="104"/>
      <c r="M911" s="104"/>
      <c r="N911" s="104"/>
      <c r="O911" s="104"/>
      <c r="P911" s="104"/>
      <c r="Q911" s="104"/>
      <c r="R911" s="104"/>
      <c r="S911" s="104"/>
      <c r="T911" s="104"/>
      <c r="U911" s="104"/>
      <c r="V911" s="104"/>
      <c r="W911" s="104"/>
      <c r="X911" s="104"/>
      <c r="Y911" s="104"/>
    </row>
    <row r="912" spans="1:25" ht="16.5" x14ac:dyDescent="0.25">
      <c r="A912" s="104"/>
      <c r="B912" s="105"/>
      <c r="C912" s="104"/>
      <c r="D912" s="104"/>
      <c r="E912" s="108"/>
      <c r="F912" s="104"/>
      <c r="G912" s="104"/>
      <c r="H912" s="104"/>
      <c r="I912" s="104"/>
      <c r="J912" s="104"/>
      <c r="K912" s="104"/>
      <c r="L912" s="104"/>
      <c r="M912" s="104"/>
      <c r="N912" s="104"/>
      <c r="O912" s="104"/>
      <c r="P912" s="104"/>
      <c r="Q912" s="104"/>
      <c r="R912" s="104"/>
      <c r="S912" s="104"/>
      <c r="T912" s="104"/>
      <c r="U912" s="104"/>
      <c r="V912" s="104"/>
      <c r="W912" s="104"/>
      <c r="X912" s="104"/>
      <c r="Y912" s="104"/>
    </row>
    <row r="913" spans="1:25" ht="16.5" x14ac:dyDescent="0.25">
      <c r="A913" s="104"/>
      <c r="B913" s="105"/>
      <c r="C913" s="104"/>
      <c r="D913" s="104"/>
      <c r="E913" s="108"/>
      <c r="F913" s="104"/>
      <c r="G913" s="104"/>
      <c r="H913" s="104"/>
      <c r="I913" s="104"/>
      <c r="J913" s="104"/>
      <c r="K913" s="104"/>
      <c r="L913" s="104"/>
      <c r="M913" s="104"/>
      <c r="N913" s="104"/>
      <c r="O913" s="104"/>
      <c r="P913" s="104"/>
      <c r="Q913" s="104"/>
      <c r="R913" s="104"/>
      <c r="S913" s="104"/>
      <c r="T913" s="104"/>
      <c r="U913" s="104"/>
      <c r="V913" s="104"/>
      <c r="W913" s="104"/>
      <c r="X913" s="104"/>
      <c r="Y913" s="104"/>
    </row>
    <row r="914" spans="1:25" ht="16.5" x14ac:dyDescent="0.25">
      <c r="A914" s="104"/>
      <c r="B914" s="105"/>
      <c r="C914" s="104"/>
      <c r="D914" s="104"/>
      <c r="E914" s="108"/>
      <c r="F914" s="104"/>
      <c r="G914" s="104"/>
      <c r="H914" s="104"/>
      <c r="I914" s="104"/>
      <c r="J914" s="104"/>
      <c r="K914" s="104"/>
      <c r="L914" s="104"/>
      <c r="M914" s="104"/>
      <c r="N914" s="104"/>
      <c r="O914" s="104"/>
      <c r="P914" s="104"/>
      <c r="Q914" s="104"/>
      <c r="R914" s="104"/>
      <c r="S914" s="104"/>
      <c r="T914" s="104"/>
      <c r="U914" s="104"/>
      <c r="V914" s="104"/>
      <c r="W914" s="104"/>
      <c r="X914" s="104"/>
      <c r="Y914" s="104"/>
    </row>
    <row r="915" spans="1:25" ht="16.5" x14ac:dyDescent="0.25">
      <c r="A915" s="104"/>
      <c r="B915" s="105"/>
      <c r="C915" s="104"/>
      <c r="D915" s="104"/>
      <c r="E915" s="108"/>
      <c r="F915" s="104"/>
      <c r="G915" s="104"/>
      <c r="H915" s="104"/>
      <c r="I915" s="104"/>
      <c r="J915" s="104"/>
      <c r="K915" s="104"/>
      <c r="L915" s="104"/>
      <c r="M915" s="104"/>
      <c r="N915" s="104"/>
      <c r="O915" s="104"/>
      <c r="P915" s="104"/>
      <c r="Q915" s="104"/>
      <c r="R915" s="104"/>
      <c r="S915" s="104"/>
      <c r="T915" s="104"/>
      <c r="U915" s="104"/>
      <c r="V915" s="104"/>
      <c r="W915" s="104"/>
      <c r="X915" s="104"/>
      <c r="Y915" s="104"/>
    </row>
    <row r="916" spans="1:25" ht="16.5" x14ac:dyDescent="0.25">
      <c r="A916" s="104"/>
      <c r="B916" s="105"/>
      <c r="C916" s="104"/>
      <c r="D916" s="104"/>
      <c r="E916" s="108"/>
      <c r="F916" s="104"/>
      <c r="G916" s="104"/>
      <c r="H916" s="104"/>
      <c r="I916" s="104"/>
      <c r="J916" s="104"/>
      <c r="K916" s="104"/>
      <c r="L916" s="104"/>
      <c r="M916" s="104"/>
      <c r="N916" s="104"/>
      <c r="O916" s="104"/>
      <c r="P916" s="104"/>
      <c r="Q916" s="104"/>
      <c r="R916" s="104"/>
      <c r="S916" s="104"/>
      <c r="T916" s="104"/>
      <c r="U916" s="104"/>
      <c r="V916" s="104"/>
      <c r="W916" s="104"/>
      <c r="X916" s="104"/>
      <c r="Y916" s="104"/>
    </row>
    <row r="917" spans="1:25" ht="16.5" x14ac:dyDescent="0.25">
      <c r="A917" s="104"/>
      <c r="B917" s="105"/>
      <c r="C917" s="104"/>
      <c r="D917" s="104"/>
      <c r="E917" s="108"/>
      <c r="F917" s="104"/>
      <c r="G917" s="104"/>
      <c r="H917" s="104"/>
      <c r="I917" s="104"/>
      <c r="J917" s="104"/>
      <c r="K917" s="104"/>
      <c r="L917" s="104"/>
      <c r="M917" s="104"/>
      <c r="N917" s="104"/>
      <c r="O917" s="104"/>
      <c r="P917" s="104"/>
      <c r="Q917" s="104"/>
      <c r="R917" s="104"/>
      <c r="S917" s="104"/>
      <c r="T917" s="104"/>
      <c r="U917" s="104"/>
      <c r="V917" s="104"/>
      <c r="W917" s="104"/>
      <c r="X917" s="104"/>
      <c r="Y917" s="104"/>
    </row>
    <row r="918" spans="1:25" ht="16.5" x14ac:dyDescent="0.25">
      <c r="A918" s="104"/>
      <c r="B918" s="105"/>
      <c r="C918" s="104"/>
      <c r="D918" s="104"/>
      <c r="E918" s="108"/>
      <c r="F918" s="104"/>
      <c r="G918" s="104"/>
      <c r="H918" s="104"/>
      <c r="I918" s="104"/>
      <c r="J918" s="104"/>
      <c r="K918" s="104"/>
      <c r="L918" s="104"/>
      <c r="M918" s="104"/>
      <c r="N918" s="104"/>
      <c r="O918" s="104"/>
      <c r="P918" s="104"/>
      <c r="Q918" s="104"/>
      <c r="R918" s="104"/>
      <c r="S918" s="104"/>
      <c r="T918" s="104"/>
      <c r="U918" s="104"/>
      <c r="V918" s="104"/>
      <c r="W918" s="104"/>
      <c r="X918" s="104"/>
      <c r="Y918" s="104"/>
    </row>
    <row r="919" spans="1:25" ht="16.5" x14ac:dyDescent="0.25">
      <c r="A919" s="104"/>
      <c r="B919" s="105"/>
      <c r="C919" s="104"/>
      <c r="D919" s="104"/>
      <c r="E919" s="108"/>
      <c r="F919" s="104"/>
      <c r="G919" s="104"/>
      <c r="H919" s="104"/>
      <c r="I919" s="104"/>
      <c r="J919" s="104"/>
      <c r="K919" s="104"/>
      <c r="L919" s="104"/>
      <c r="M919" s="104"/>
      <c r="N919" s="104"/>
      <c r="O919" s="104"/>
      <c r="P919" s="104"/>
      <c r="Q919" s="104"/>
      <c r="R919" s="104"/>
      <c r="S919" s="104"/>
      <c r="T919" s="104"/>
      <c r="U919" s="104"/>
      <c r="V919" s="104"/>
      <c r="W919" s="104"/>
      <c r="X919" s="104"/>
      <c r="Y919" s="104"/>
    </row>
    <row r="920" spans="1:25" ht="16.5" x14ac:dyDescent="0.25">
      <c r="A920" s="104"/>
      <c r="B920" s="105"/>
      <c r="C920" s="104"/>
      <c r="D920" s="104"/>
      <c r="E920" s="108"/>
      <c r="F920" s="104"/>
      <c r="G920" s="104"/>
      <c r="H920" s="104"/>
      <c r="I920" s="104"/>
      <c r="J920" s="104"/>
      <c r="K920" s="104"/>
      <c r="L920" s="104"/>
      <c r="M920" s="104"/>
      <c r="N920" s="104"/>
      <c r="O920" s="104"/>
      <c r="P920" s="104"/>
      <c r="Q920" s="104"/>
      <c r="R920" s="104"/>
      <c r="S920" s="104"/>
      <c r="T920" s="104"/>
      <c r="U920" s="104"/>
      <c r="V920" s="104"/>
      <c r="W920" s="104"/>
      <c r="X920" s="104"/>
      <c r="Y920" s="104"/>
    </row>
    <row r="921" spans="1:25" ht="16.5" x14ac:dyDescent="0.25">
      <c r="A921" s="104"/>
      <c r="B921" s="105"/>
      <c r="C921" s="104"/>
      <c r="D921" s="104"/>
      <c r="E921" s="108"/>
      <c r="F921" s="104"/>
      <c r="G921" s="104"/>
      <c r="H921" s="104"/>
      <c r="I921" s="104"/>
      <c r="J921" s="104"/>
      <c r="K921" s="104"/>
      <c r="L921" s="104"/>
      <c r="M921" s="104"/>
      <c r="N921" s="104"/>
      <c r="O921" s="104"/>
      <c r="P921" s="104"/>
      <c r="Q921" s="104"/>
      <c r="R921" s="104"/>
      <c r="S921" s="104"/>
      <c r="T921" s="104"/>
      <c r="U921" s="104"/>
      <c r="V921" s="104"/>
      <c r="W921" s="104"/>
      <c r="X921" s="104"/>
      <c r="Y921" s="104"/>
    </row>
    <row r="922" spans="1:25" ht="16.5" x14ac:dyDescent="0.25">
      <c r="A922" s="104"/>
      <c r="B922" s="105"/>
      <c r="C922" s="104"/>
      <c r="D922" s="104"/>
      <c r="E922" s="108"/>
      <c r="F922" s="104"/>
      <c r="G922" s="104"/>
      <c r="H922" s="104"/>
      <c r="I922" s="104"/>
      <c r="J922" s="104"/>
      <c r="K922" s="104"/>
      <c r="L922" s="104"/>
      <c r="M922" s="104"/>
      <c r="N922" s="104"/>
      <c r="O922" s="104"/>
      <c r="P922" s="104"/>
      <c r="Q922" s="104"/>
      <c r="R922" s="104"/>
      <c r="S922" s="104"/>
      <c r="T922" s="104"/>
      <c r="U922" s="104"/>
      <c r="V922" s="104"/>
      <c r="W922" s="104"/>
      <c r="X922" s="104"/>
      <c r="Y922" s="104"/>
    </row>
    <row r="923" spans="1:25" ht="16.5" x14ac:dyDescent="0.25">
      <c r="A923" s="104"/>
      <c r="B923" s="105"/>
      <c r="C923" s="104"/>
      <c r="D923" s="104"/>
      <c r="E923" s="108"/>
      <c r="F923" s="104"/>
      <c r="G923" s="104"/>
      <c r="H923" s="104"/>
      <c r="I923" s="104"/>
      <c r="J923" s="104"/>
      <c r="K923" s="104"/>
      <c r="L923" s="104"/>
      <c r="M923" s="104"/>
      <c r="N923" s="104"/>
      <c r="O923" s="104"/>
      <c r="P923" s="104"/>
      <c r="Q923" s="104"/>
      <c r="R923" s="104"/>
      <c r="S923" s="104"/>
      <c r="T923" s="104"/>
      <c r="U923" s="104"/>
      <c r="V923" s="104"/>
      <c r="W923" s="104"/>
      <c r="X923" s="104"/>
      <c r="Y923" s="104"/>
    </row>
    <row r="924" spans="1:25" ht="16.5" x14ac:dyDescent="0.25">
      <c r="A924" s="104"/>
      <c r="B924" s="105"/>
      <c r="C924" s="104"/>
      <c r="D924" s="104"/>
      <c r="E924" s="108"/>
      <c r="F924" s="104"/>
      <c r="G924" s="104"/>
      <c r="H924" s="104"/>
      <c r="I924" s="104"/>
      <c r="J924" s="104"/>
      <c r="K924" s="104"/>
      <c r="L924" s="104"/>
      <c r="M924" s="104"/>
      <c r="N924" s="104"/>
      <c r="O924" s="104"/>
      <c r="P924" s="104"/>
      <c r="Q924" s="104"/>
      <c r="R924" s="104"/>
      <c r="S924" s="104"/>
      <c r="T924" s="104"/>
      <c r="U924" s="104"/>
      <c r="V924" s="104"/>
      <c r="W924" s="104"/>
      <c r="X924" s="104"/>
      <c r="Y924" s="104"/>
    </row>
    <row r="925" spans="1:25" ht="16.5" x14ac:dyDescent="0.25">
      <c r="A925" s="104"/>
      <c r="B925" s="105"/>
      <c r="C925" s="104"/>
      <c r="D925" s="104"/>
      <c r="E925" s="108"/>
      <c r="F925" s="104"/>
      <c r="G925" s="104"/>
      <c r="H925" s="104"/>
      <c r="I925" s="104"/>
      <c r="J925" s="104"/>
      <c r="K925" s="104"/>
      <c r="L925" s="104"/>
      <c r="M925" s="104"/>
      <c r="N925" s="104"/>
      <c r="O925" s="104"/>
      <c r="P925" s="104"/>
      <c r="Q925" s="104"/>
      <c r="R925" s="104"/>
      <c r="S925" s="104"/>
      <c r="T925" s="104"/>
      <c r="U925" s="104"/>
      <c r="V925" s="104"/>
      <c r="W925" s="104"/>
      <c r="X925" s="104"/>
      <c r="Y925" s="104"/>
    </row>
    <row r="926" spans="1:25" ht="16.5" x14ac:dyDescent="0.25">
      <c r="A926" s="104"/>
      <c r="B926" s="105"/>
      <c r="C926" s="104"/>
      <c r="D926" s="104"/>
      <c r="E926" s="108"/>
      <c r="F926" s="104"/>
      <c r="G926" s="104"/>
      <c r="H926" s="104"/>
      <c r="I926" s="104"/>
      <c r="J926" s="104"/>
      <c r="K926" s="104"/>
      <c r="L926" s="104"/>
      <c r="M926" s="104"/>
      <c r="N926" s="104"/>
      <c r="O926" s="104"/>
      <c r="P926" s="104"/>
      <c r="Q926" s="104"/>
      <c r="R926" s="104"/>
      <c r="S926" s="104"/>
      <c r="T926" s="104"/>
      <c r="U926" s="104"/>
      <c r="V926" s="104"/>
      <c r="W926" s="104"/>
      <c r="X926" s="104"/>
      <c r="Y926" s="104"/>
    </row>
    <row r="927" spans="1:25" ht="16.5" x14ac:dyDescent="0.25">
      <c r="A927" s="104"/>
      <c r="B927" s="105"/>
      <c r="C927" s="104"/>
      <c r="D927" s="104"/>
      <c r="E927" s="108"/>
      <c r="F927" s="104"/>
      <c r="G927" s="104"/>
      <c r="H927" s="104"/>
      <c r="I927" s="104"/>
      <c r="J927" s="104"/>
      <c r="K927" s="104"/>
      <c r="L927" s="104"/>
      <c r="M927" s="104"/>
      <c r="N927" s="104"/>
      <c r="O927" s="104"/>
      <c r="P927" s="104"/>
      <c r="Q927" s="104"/>
      <c r="R927" s="104"/>
      <c r="S927" s="104"/>
      <c r="T927" s="104"/>
      <c r="U927" s="104"/>
      <c r="V927" s="104"/>
      <c r="W927" s="104"/>
      <c r="X927" s="104"/>
      <c r="Y927" s="104"/>
    </row>
    <row r="928" spans="1:25" ht="16.5" x14ac:dyDescent="0.25">
      <c r="A928" s="104"/>
      <c r="B928" s="105"/>
      <c r="C928" s="104"/>
      <c r="D928" s="104"/>
      <c r="E928" s="108"/>
      <c r="F928" s="104"/>
      <c r="G928" s="104"/>
      <c r="H928" s="104"/>
      <c r="I928" s="104"/>
      <c r="J928" s="104"/>
      <c r="K928" s="104"/>
      <c r="L928" s="104"/>
      <c r="M928" s="104"/>
      <c r="N928" s="104"/>
      <c r="O928" s="104"/>
      <c r="P928" s="104"/>
      <c r="Q928" s="104"/>
      <c r="R928" s="104"/>
      <c r="S928" s="104"/>
      <c r="T928" s="104"/>
      <c r="U928" s="104"/>
      <c r="V928" s="104"/>
      <c r="W928" s="104"/>
      <c r="X928" s="104"/>
      <c r="Y928" s="104"/>
    </row>
    <row r="929" spans="1:25" ht="16.5" x14ac:dyDescent="0.25">
      <c r="A929" s="104"/>
      <c r="B929" s="105"/>
      <c r="C929" s="104"/>
      <c r="D929" s="104"/>
      <c r="E929" s="108"/>
      <c r="F929" s="104"/>
      <c r="G929" s="104"/>
      <c r="H929" s="104"/>
      <c r="I929" s="104"/>
      <c r="J929" s="104"/>
      <c r="K929" s="104"/>
      <c r="L929" s="104"/>
      <c r="M929" s="104"/>
      <c r="N929" s="104"/>
      <c r="O929" s="104"/>
      <c r="P929" s="104"/>
      <c r="Q929" s="104"/>
      <c r="R929" s="104"/>
      <c r="S929" s="104"/>
      <c r="T929" s="104"/>
      <c r="U929" s="104"/>
      <c r="V929" s="104"/>
      <c r="W929" s="104"/>
      <c r="X929" s="104"/>
      <c r="Y929" s="104"/>
    </row>
    <row r="930" spans="1:25" ht="16.5" x14ac:dyDescent="0.25">
      <c r="A930" s="104"/>
      <c r="B930" s="105"/>
      <c r="C930" s="104"/>
      <c r="D930" s="104"/>
      <c r="E930" s="108"/>
      <c r="F930" s="104"/>
      <c r="G930" s="104"/>
      <c r="H930" s="104"/>
      <c r="I930" s="104"/>
      <c r="J930" s="104"/>
      <c r="K930" s="104"/>
      <c r="L930" s="104"/>
      <c r="M930" s="104"/>
      <c r="N930" s="104"/>
      <c r="O930" s="104"/>
      <c r="P930" s="104"/>
      <c r="Q930" s="104"/>
      <c r="R930" s="104"/>
      <c r="S930" s="104"/>
      <c r="T930" s="104"/>
      <c r="U930" s="104"/>
      <c r="V930" s="104"/>
      <c r="W930" s="104"/>
      <c r="X930" s="104"/>
      <c r="Y930" s="104"/>
    </row>
    <row r="931" spans="1:25" ht="16.5" x14ac:dyDescent="0.25">
      <c r="A931" s="104"/>
      <c r="B931" s="105"/>
      <c r="C931" s="104"/>
      <c r="D931" s="104"/>
      <c r="E931" s="108"/>
      <c r="F931" s="104"/>
      <c r="G931" s="104"/>
      <c r="H931" s="104"/>
      <c r="I931" s="104"/>
      <c r="J931" s="104"/>
      <c r="K931" s="104"/>
      <c r="L931" s="104"/>
      <c r="M931" s="104"/>
      <c r="N931" s="104"/>
      <c r="O931" s="104"/>
      <c r="P931" s="104"/>
      <c r="Q931" s="104"/>
      <c r="R931" s="104"/>
      <c r="S931" s="104"/>
      <c r="T931" s="104"/>
      <c r="U931" s="104"/>
      <c r="V931" s="104"/>
      <c r="W931" s="104"/>
      <c r="X931" s="104"/>
      <c r="Y931" s="104"/>
    </row>
    <row r="932" spans="1:25" ht="16.5" x14ac:dyDescent="0.25">
      <c r="A932" s="104"/>
      <c r="B932" s="105"/>
      <c r="C932" s="104"/>
      <c r="D932" s="104"/>
      <c r="E932" s="108"/>
      <c r="F932" s="104"/>
      <c r="G932" s="104"/>
      <c r="H932" s="104"/>
      <c r="I932" s="104"/>
      <c r="J932" s="104"/>
      <c r="K932" s="104"/>
      <c r="L932" s="104"/>
      <c r="M932" s="104"/>
      <c r="N932" s="104"/>
      <c r="O932" s="104"/>
      <c r="P932" s="104"/>
      <c r="Q932" s="104"/>
      <c r="R932" s="104"/>
      <c r="S932" s="104"/>
      <c r="T932" s="104"/>
      <c r="U932" s="104"/>
      <c r="V932" s="104"/>
      <c r="W932" s="104"/>
      <c r="X932" s="104"/>
      <c r="Y932" s="104"/>
    </row>
    <row r="933" spans="1:25" ht="16.5" x14ac:dyDescent="0.25">
      <c r="A933" s="104"/>
      <c r="B933" s="105"/>
      <c r="C933" s="104"/>
      <c r="D933" s="104"/>
      <c r="E933" s="108"/>
      <c r="F933" s="104"/>
      <c r="G933" s="104"/>
      <c r="H933" s="104"/>
      <c r="I933" s="104"/>
      <c r="J933" s="104"/>
      <c r="K933" s="104"/>
      <c r="L933" s="104"/>
      <c r="M933" s="104"/>
      <c r="N933" s="104"/>
      <c r="O933" s="104"/>
      <c r="P933" s="104"/>
      <c r="Q933" s="104"/>
      <c r="R933" s="104"/>
      <c r="S933" s="104"/>
      <c r="T933" s="104"/>
      <c r="U933" s="104"/>
      <c r="V933" s="104"/>
      <c r="W933" s="104"/>
      <c r="X933" s="104"/>
      <c r="Y933" s="104"/>
    </row>
    <row r="934" spans="1:25" ht="16.5" x14ac:dyDescent="0.25">
      <c r="A934" s="104"/>
      <c r="B934" s="105"/>
      <c r="C934" s="104"/>
      <c r="D934" s="104"/>
      <c r="E934" s="108"/>
      <c r="F934" s="104"/>
      <c r="G934" s="104"/>
      <c r="H934" s="104"/>
      <c r="I934" s="104"/>
      <c r="J934" s="104"/>
      <c r="K934" s="104"/>
      <c r="L934" s="104"/>
      <c r="M934" s="104"/>
      <c r="N934" s="104"/>
      <c r="O934" s="104"/>
      <c r="P934" s="104"/>
      <c r="Q934" s="104"/>
      <c r="R934" s="104"/>
      <c r="S934" s="104"/>
      <c r="T934" s="104"/>
      <c r="U934" s="104"/>
      <c r="V934" s="104"/>
      <c r="W934" s="104"/>
      <c r="X934" s="104"/>
      <c r="Y934" s="104"/>
    </row>
    <row r="935" spans="1:25" ht="16.5" x14ac:dyDescent="0.25">
      <c r="A935" s="104"/>
      <c r="B935" s="105"/>
      <c r="C935" s="104"/>
      <c r="D935" s="104"/>
      <c r="E935" s="108"/>
      <c r="F935" s="104"/>
      <c r="G935" s="104"/>
      <c r="H935" s="104"/>
      <c r="I935" s="104"/>
      <c r="J935" s="104"/>
      <c r="K935" s="104"/>
      <c r="L935" s="104"/>
      <c r="M935" s="104"/>
      <c r="N935" s="104"/>
      <c r="O935" s="104"/>
      <c r="P935" s="104"/>
      <c r="Q935" s="104"/>
      <c r="R935" s="104"/>
      <c r="S935" s="104"/>
      <c r="T935" s="104"/>
      <c r="U935" s="104"/>
      <c r="V935" s="104"/>
      <c r="W935" s="104"/>
      <c r="X935" s="104"/>
      <c r="Y935" s="104"/>
    </row>
    <row r="936" spans="1:25" ht="16.5" x14ac:dyDescent="0.25">
      <c r="A936" s="104"/>
      <c r="B936" s="105"/>
      <c r="C936" s="104"/>
      <c r="D936" s="104"/>
      <c r="E936" s="108"/>
      <c r="F936" s="104"/>
      <c r="G936" s="104"/>
      <c r="H936" s="104"/>
      <c r="I936" s="104"/>
      <c r="J936" s="104"/>
      <c r="K936" s="104"/>
      <c r="L936" s="104"/>
      <c r="M936" s="104"/>
      <c r="N936" s="104"/>
      <c r="O936" s="104"/>
      <c r="P936" s="104"/>
      <c r="Q936" s="104"/>
      <c r="R936" s="104"/>
      <c r="S936" s="104"/>
      <c r="T936" s="104"/>
      <c r="U936" s="104"/>
      <c r="V936" s="104"/>
      <c r="W936" s="104"/>
      <c r="X936" s="104"/>
      <c r="Y936" s="104"/>
    </row>
    <row r="937" spans="1:25" ht="16.5" x14ac:dyDescent="0.25">
      <c r="A937" s="104"/>
      <c r="B937" s="105"/>
      <c r="C937" s="104"/>
      <c r="D937" s="104"/>
      <c r="E937" s="108"/>
      <c r="F937" s="104"/>
      <c r="G937" s="104"/>
      <c r="H937" s="104"/>
      <c r="I937" s="104"/>
      <c r="J937" s="104"/>
      <c r="K937" s="104"/>
      <c r="L937" s="104"/>
      <c r="M937" s="104"/>
      <c r="N937" s="104"/>
      <c r="O937" s="104"/>
      <c r="P937" s="104"/>
      <c r="Q937" s="104"/>
      <c r="R937" s="104"/>
      <c r="S937" s="104"/>
      <c r="T937" s="104"/>
      <c r="U937" s="104"/>
      <c r="V937" s="104"/>
      <c r="W937" s="104"/>
      <c r="X937" s="104"/>
      <c r="Y937" s="104"/>
    </row>
    <row r="938" spans="1:25" ht="16.5" x14ac:dyDescent="0.25">
      <c r="A938" s="104"/>
      <c r="B938" s="105"/>
      <c r="C938" s="104"/>
      <c r="D938" s="104"/>
      <c r="E938" s="108"/>
      <c r="F938" s="104"/>
      <c r="G938" s="104"/>
      <c r="H938" s="104"/>
      <c r="I938" s="104"/>
      <c r="J938" s="104"/>
      <c r="K938" s="104"/>
      <c r="L938" s="104"/>
      <c r="M938" s="104"/>
      <c r="N938" s="104"/>
      <c r="O938" s="104"/>
      <c r="P938" s="104"/>
      <c r="Q938" s="104"/>
      <c r="R938" s="104"/>
      <c r="S938" s="104"/>
      <c r="T938" s="104"/>
      <c r="U938" s="104"/>
      <c r="V938" s="104"/>
      <c r="W938" s="104"/>
      <c r="X938" s="104"/>
      <c r="Y938" s="104"/>
    </row>
    <row r="939" spans="1:25" ht="16.5" x14ac:dyDescent="0.25">
      <c r="A939" s="104"/>
      <c r="B939" s="105"/>
      <c r="C939" s="104"/>
      <c r="D939" s="104"/>
      <c r="E939" s="108"/>
      <c r="F939" s="104"/>
      <c r="G939" s="104"/>
      <c r="H939" s="104"/>
      <c r="I939" s="104"/>
      <c r="J939" s="104"/>
      <c r="K939" s="104"/>
      <c r="L939" s="104"/>
      <c r="M939" s="104"/>
      <c r="N939" s="104"/>
      <c r="O939" s="104"/>
      <c r="P939" s="104"/>
      <c r="Q939" s="104"/>
      <c r="R939" s="104"/>
      <c r="S939" s="104"/>
      <c r="T939" s="104"/>
      <c r="U939" s="104"/>
      <c r="V939" s="104"/>
      <c r="W939" s="104"/>
      <c r="X939" s="104"/>
      <c r="Y939" s="104"/>
    </row>
    <row r="940" spans="1:25" ht="16.5" x14ac:dyDescent="0.25">
      <c r="A940" s="104"/>
      <c r="B940" s="105"/>
      <c r="C940" s="104"/>
      <c r="D940" s="104"/>
      <c r="E940" s="108"/>
      <c r="F940" s="104"/>
      <c r="G940" s="104"/>
      <c r="H940" s="104"/>
      <c r="I940" s="104"/>
      <c r="J940" s="104"/>
      <c r="K940" s="104"/>
      <c r="L940" s="104"/>
      <c r="M940" s="104"/>
      <c r="N940" s="104"/>
      <c r="O940" s="104"/>
      <c r="P940" s="104"/>
      <c r="Q940" s="104"/>
      <c r="R940" s="104"/>
      <c r="S940" s="104"/>
      <c r="T940" s="104"/>
      <c r="U940" s="104"/>
      <c r="V940" s="104"/>
      <c r="W940" s="104"/>
      <c r="X940" s="104"/>
      <c r="Y940" s="104"/>
    </row>
    <row r="941" spans="1:25" ht="16.5" x14ac:dyDescent="0.25">
      <c r="A941" s="104"/>
      <c r="B941" s="105"/>
      <c r="C941" s="104"/>
      <c r="D941" s="104"/>
      <c r="E941" s="108"/>
      <c r="F941" s="104"/>
      <c r="G941" s="104"/>
      <c r="H941" s="104"/>
      <c r="I941" s="104"/>
      <c r="J941" s="104"/>
      <c r="K941" s="104"/>
      <c r="L941" s="104"/>
      <c r="M941" s="104"/>
      <c r="N941" s="104"/>
      <c r="O941" s="104"/>
      <c r="P941" s="104"/>
      <c r="Q941" s="104"/>
      <c r="R941" s="104"/>
      <c r="S941" s="104"/>
      <c r="T941" s="104"/>
      <c r="U941" s="104"/>
      <c r="V941" s="104"/>
      <c r="W941" s="104"/>
      <c r="X941" s="104"/>
      <c r="Y941" s="104"/>
    </row>
    <row r="942" spans="1:25" ht="16.5" x14ac:dyDescent="0.25">
      <c r="A942" s="104"/>
      <c r="B942" s="105"/>
      <c r="C942" s="104"/>
      <c r="D942" s="104"/>
      <c r="E942" s="108"/>
      <c r="F942" s="104"/>
      <c r="G942" s="104"/>
      <c r="H942" s="104"/>
      <c r="I942" s="104"/>
      <c r="J942" s="104"/>
      <c r="K942" s="104"/>
      <c r="L942" s="104"/>
      <c r="M942" s="104"/>
      <c r="N942" s="104"/>
      <c r="O942" s="104"/>
      <c r="P942" s="104"/>
      <c r="Q942" s="104"/>
      <c r="R942" s="104"/>
      <c r="S942" s="104"/>
      <c r="T942" s="104"/>
      <c r="U942" s="104"/>
      <c r="V942" s="104"/>
      <c r="W942" s="104"/>
      <c r="X942" s="104"/>
      <c r="Y942" s="104"/>
    </row>
    <row r="943" spans="1:25" ht="16.5" x14ac:dyDescent="0.25">
      <c r="A943" s="104"/>
      <c r="B943" s="105"/>
      <c r="C943" s="104"/>
      <c r="D943" s="104"/>
      <c r="E943" s="108"/>
      <c r="F943" s="104"/>
      <c r="G943" s="104"/>
      <c r="H943" s="104"/>
      <c r="I943" s="104"/>
      <c r="J943" s="104"/>
      <c r="K943" s="104"/>
      <c r="L943" s="104"/>
      <c r="M943" s="104"/>
      <c r="N943" s="104"/>
      <c r="O943" s="104"/>
      <c r="P943" s="104"/>
      <c r="Q943" s="104"/>
      <c r="R943" s="104"/>
      <c r="S943" s="104"/>
      <c r="T943" s="104"/>
      <c r="U943" s="104"/>
      <c r="V943" s="104"/>
      <c r="W943" s="104"/>
      <c r="X943" s="104"/>
      <c r="Y943" s="104"/>
    </row>
    <row r="944" spans="1:25" ht="16.5" x14ac:dyDescent="0.25">
      <c r="A944" s="104"/>
      <c r="B944" s="105"/>
      <c r="C944" s="104"/>
      <c r="D944" s="104"/>
      <c r="E944" s="108"/>
      <c r="F944" s="104"/>
      <c r="G944" s="104"/>
      <c r="H944" s="104"/>
      <c r="I944" s="104"/>
      <c r="J944" s="104"/>
      <c r="K944" s="104"/>
      <c r="L944" s="104"/>
      <c r="M944" s="104"/>
      <c r="N944" s="104"/>
      <c r="O944" s="104"/>
      <c r="P944" s="104"/>
      <c r="Q944" s="104"/>
      <c r="R944" s="104"/>
      <c r="S944" s="104"/>
      <c r="T944" s="104"/>
      <c r="U944" s="104"/>
      <c r="V944" s="104"/>
      <c r="W944" s="104"/>
      <c r="X944" s="104"/>
      <c r="Y944" s="104"/>
    </row>
    <row r="945" spans="1:25" ht="16.5" x14ac:dyDescent="0.25">
      <c r="A945" s="104"/>
      <c r="B945" s="105"/>
      <c r="C945" s="104"/>
      <c r="D945" s="104"/>
      <c r="E945" s="108"/>
      <c r="F945" s="104"/>
      <c r="G945" s="104"/>
      <c r="H945" s="104"/>
      <c r="I945" s="104"/>
      <c r="J945" s="104"/>
      <c r="K945" s="104"/>
      <c r="L945" s="104"/>
      <c r="M945" s="104"/>
      <c r="N945" s="104"/>
      <c r="O945" s="104"/>
      <c r="P945" s="104"/>
      <c r="Q945" s="104"/>
      <c r="R945" s="104"/>
      <c r="S945" s="104"/>
      <c r="T945" s="104"/>
      <c r="U945" s="104"/>
      <c r="V945" s="104"/>
      <c r="W945" s="104"/>
      <c r="X945" s="104"/>
      <c r="Y945" s="104"/>
    </row>
    <row r="946" spans="1:25" ht="16.5" x14ac:dyDescent="0.25">
      <c r="A946" s="104"/>
      <c r="B946" s="105"/>
      <c r="C946" s="104"/>
      <c r="D946" s="104"/>
      <c r="E946" s="108"/>
      <c r="F946" s="104"/>
      <c r="G946" s="104"/>
      <c r="H946" s="104"/>
      <c r="I946" s="104"/>
      <c r="J946" s="104"/>
      <c r="K946" s="104"/>
      <c r="L946" s="104"/>
      <c r="M946" s="104"/>
      <c r="N946" s="104"/>
      <c r="O946" s="104"/>
      <c r="P946" s="104"/>
      <c r="Q946" s="104"/>
      <c r="R946" s="104"/>
      <c r="S946" s="104"/>
      <c r="T946" s="104"/>
      <c r="U946" s="104"/>
      <c r="V946" s="104"/>
      <c r="W946" s="104"/>
      <c r="X946" s="104"/>
      <c r="Y946" s="104"/>
    </row>
    <row r="947" spans="1:25" ht="16.5" x14ac:dyDescent="0.25">
      <c r="A947" s="104"/>
      <c r="B947" s="105"/>
      <c r="C947" s="104"/>
      <c r="D947" s="104"/>
      <c r="E947" s="108"/>
      <c r="F947" s="104"/>
      <c r="G947" s="104"/>
      <c r="H947" s="104"/>
      <c r="I947" s="104"/>
      <c r="J947" s="104"/>
      <c r="K947" s="104"/>
      <c r="L947" s="104"/>
      <c r="M947" s="104"/>
      <c r="N947" s="104"/>
      <c r="O947" s="104"/>
      <c r="P947" s="104"/>
      <c r="Q947" s="104"/>
      <c r="R947" s="104"/>
      <c r="S947" s="104"/>
      <c r="T947" s="104"/>
      <c r="U947" s="104"/>
      <c r="V947" s="104"/>
      <c r="W947" s="104"/>
      <c r="X947" s="104"/>
      <c r="Y947" s="104"/>
    </row>
    <row r="948" spans="1:25" ht="16.5" x14ac:dyDescent="0.25">
      <c r="A948" s="104"/>
      <c r="B948" s="105"/>
      <c r="C948" s="104"/>
      <c r="D948" s="104"/>
      <c r="E948" s="108"/>
      <c r="F948" s="104"/>
      <c r="G948" s="104"/>
      <c r="H948" s="104"/>
      <c r="I948" s="104"/>
      <c r="J948" s="104"/>
      <c r="K948" s="104"/>
      <c r="L948" s="104"/>
      <c r="M948" s="104"/>
      <c r="N948" s="104"/>
      <c r="O948" s="104"/>
      <c r="P948" s="104"/>
      <c r="Q948" s="104"/>
      <c r="R948" s="104"/>
      <c r="S948" s="104"/>
      <c r="T948" s="104"/>
      <c r="U948" s="104"/>
      <c r="V948" s="104"/>
      <c r="W948" s="104"/>
      <c r="X948" s="104"/>
      <c r="Y948" s="104"/>
    </row>
    <row r="949" spans="1:25" ht="16.5" x14ac:dyDescent="0.25">
      <c r="A949" s="104"/>
      <c r="B949" s="105"/>
      <c r="C949" s="104"/>
      <c r="D949" s="104"/>
      <c r="E949" s="108"/>
      <c r="F949" s="104"/>
      <c r="G949" s="104"/>
      <c r="H949" s="104"/>
      <c r="I949" s="104"/>
      <c r="J949" s="104"/>
      <c r="K949" s="104"/>
      <c r="L949" s="104"/>
      <c r="M949" s="104"/>
      <c r="N949" s="104"/>
      <c r="O949" s="104"/>
      <c r="P949" s="104"/>
      <c r="Q949" s="104"/>
      <c r="R949" s="104"/>
      <c r="S949" s="104"/>
      <c r="T949" s="104"/>
      <c r="U949" s="104"/>
      <c r="V949" s="104"/>
      <c r="W949" s="104"/>
      <c r="X949" s="104"/>
      <c r="Y949" s="104"/>
    </row>
    <row r="950" spans="1:25" ht="16.5" x14ac:dyDescent="0.25">
      <c r="A950" s="104"/>
      <c r="B950" s="105"/>
      <c r="C950" s="104"/>
      <c r="D950" s="104"/>
      <c r="E950" s="108"/>
      <c r="F950" s="104"/>
      <c r="G950" s="104"/>
      <c r="H950" s="104"/>
      <c r="I950" s="104"/>
      <c r="J950" s="104"/>
      <c r="K950" s="104"/>
      <c r="L950" s="104"/>
      <c r="M950" s="104"/>
      <c r="N950" s="104"/>
      <c r="O950" s="104"/>
      <c r="P950" s="104"/>
      <c r="Q950" s="104"/>
      <c r="R950" s="104"/>
      <c r="S950" s="104"/>
      <c r="T950" s="104"/>
      <c r="U950" s="104"/>
      <c r="V950" s="104"/>
      <c r="W950" s="104"/>
      <c r="X950" s="104"/>
      <c r="Y950" s="104"/>
    </row>
    <row r="951" spans="1:25" ht="16.5" x14ac:dyDescent="0.25">
      <c r="A951" s="104"/>
      <c r="B951" s="105"/>
      <c r="C951" s="104"/>
      <c r="D951" s="104"/>
      <c r="E951" s="108"/>
      <c r="F951" s="104"/>
      <c r="G951" s="104"/>
      <c r="H951" s="104"/>
      <c r="I951" s="104"/>
      <c r="J951" s="104"/>
      <c r="K951" s="104"/>
      <c r="L951" s="104"/>
      <c r="M951" s="104"/>
      <c r="N951" s="104"/>
      <c r="O951" s="104"/>
      <c r="P951" s="104"/>
      <c r="Q951" s="104"/>
      <c r="R951" s="104"/>
      <c r="S951" s="104"/>
      <c r="T951" s="104"/>
      <c r="U951" s="104"/>
      <c r="V951" s="104"/>
      <c r="W951" s="104"/>
      <c r="X951" s="104"/>
      <c r="Y951" s="104"/>
    </row>
    <row r="952" spans="1:25" ht="16.5" x14ac:dyDescent="0.25">
      <c r="A952" s="104"/>
      <c r="B952" s="105"/>
      <c r="C952" s="104"/>
      <c r="D952" s="104"/>
      <c r="E952" s="108"/>
      <c r="F952" s="104"/>
      <c r="G952" s="104"/>
      <c r="H952" s="104"/>
      <c r="I952" s="104"/>
      <c r="J952" s="104"/>
      <c r="K952" s="104"/>
      <c r="L952" s="104"/>
      <c r="M952" s="104"/>
      <c r="N952" s="104"/>
      <c r="O952" s="104"/>
      <c r="P952" s="104"/>
      <c r="Q952" s="104"/>
      <c r="R952" s="104"/>
      <c r="S952" s="104"/>
      <c r="T952" s="104"/>
      <c r="U952" s="104"/>
      <c r="V952" s="104"/>
      <c r="W952" s="104"/>
      <c r="X952" s="104"/>
      <c r="Y952" s="104"/>
    </row>
    <row r="953" spans="1:25" ht="16.5" x14ac:dyDescent="0.25">
      <c r="A953" s="104"/>
      <c r="B953" s="105"/>
      <c r="C953" s="104"/>
      <c r="D953" s="104"/>
      <c r="E953" s="108"/>
      <c r="F953" s="104"/>
      <c r="G953" s="104"/>
      <c r="H953" s="104"/>
      <c r="I953" s="104"/>
      <c r="J953" s="104"/>
      <c r="K953" s="104"/>
      <c r="L953" s="104"/>
      <c r="M953" s="104"/>
      <c r="N953" s="104"/>
      <c r="O953" s="104"/>
      <c r="P953" s="104"/>
      <c r="Q953" s="104"/>
      <c r="R953" s="104"/>
      <c r="S953" s="104"/>
      <c r="T953" s="104"/>
      <c r="U953" s="104"/>
      <c r="V953" s="104"/>
      <c r="W953" s="104"/>
      <c r="X953" s="104"/>
      <c r="Y953" s="104"/>
    </row>
    <row r="954" spans="1:25" ht="16.5" x14ac:dyDescent="0.25">
      <c r="A954" s="104"/>
      <c r="B954" s="105"/>
      <c r="C954" s="104"/>
      <c r="D954" s="104"/>
      <c r="E954" s="108"/>
      <c r="F954" s="104"/>
      <c r="G954" s="104"/>
      <c r="H954" s="104"/>
      <c r="I954" s="104"/>
      <c r="J954" s="104"/>
      <c r="K954" s="104"/>
      <c r="L954" s="104"/>
      <c r="M954" s="104"/>
      <c r="N954" s="104"/>
      <c r="O954" s="104"/>
      <c r="P954" s="104"/>
      <c r="Q954" s="104"/>
      <c r="R954" s="104"/>
      <c r="S954" s="104"/>
      <c r="T954" s="104"/>
      <c r="U954" s="104"/>
      <c r="V954" s="104"/>
      <c r="W954" s="104"/>
      <c r="X954" s="104"/>
      <c r="Y954" s="104"/>
    </row>
    <row r="955" spans="1:25" ht="16.5" x14ac:dyDescent="0.25">
      <c r="A955" s="104"/>
      <c r="B955" s="105"/>
      <c r="C955" s="104"/>
      <c r="D955" s="104"/>
      <c r="E955" s="108"/>
      <c r="F955" s="104"/>
      <c r="G955" s="104"/>
      <c r="H955" s="104"/>
      <c r="I955" s="104"/>
      <c r="J955" s="104"/>
      <c r="K955" s="104"/>
      <c r="L955" s="104"/>
      <c r="M955" s="104"/>
      <c r="N955" s="104"/>
      <c r="O955" s="104"/>
      <c r="P955" s="104"/>
      <c r="Q955" s="104"/>
      <c r="R955" s="104"/>
      <c r="S955" s="104"/>
      <c r="T955" s="104"/>
      <c r="U955" s="104"/>
      <c r="V955" s="104"/>
      <c r="W955" s="104"/>
      <c r="X955" s="104"/>
      <c r="Y955" s="104"/>
    </row>
    <row r="956" spans="1:25" ht="16.5" x14ac:dyDescent="0.25">
      <c r="A956" s="104"/>
      <c r="B956" s="105"/>
      <c r="C956" s="104"/>
      <c r="D956" s="104"/>
      <c r="E956" s="108"/>
      <c r="F956" s="104"/>
      <c r="G956" s="104"/>
      <c r="H956" s="104"/>
      <c r="I956" s="104"/>
      <c r="J956" s="104"/>
      <c r="K956" s="104"/>
      <c r="L956" s="104"/>
      <c r="M956" s="104"/>
      <c r="N956" s="104"/>
      <c r="O956" s="104"/>
      <c r="P956" s="104"/>
      <c r="Q956" s="104"/>
      <c r="R956" s="104"/>
      <c r="S956" s="104"/>
      <c r="T956" s="104"/>
      <c r="U956" s="104"/>
      <c r="V956" s="104"/>
      <c r="W956" s="104"/>
      <c r="X956" s="104"/>
      <c r="Y956" s="104"/>
    </row>
    <row r="957" spans="1:25" ht="16.5" x14ac:dyDescent="0.25">
      <c r="A957" s="104"/>
      <c r="B957" s="105"/>
      <c r="C957" s="104"/>
      <c r="D957" s="104"/>
      <c r="E957" s="108"/>
      <c r="F957" s="104"/>
      <c r="G957" s="104"/>
      <c r="H957" s="104"/>
      <c r="I957" s="104"/>
      <c r="J957" s="104"/>
      <c r="K957" s="104"/>
      <c r="L957" s="104"/>
      <c r="M957" s="104"/>
      <c r="N957" s="104"/>
      <c r="O957" s="104"/>
      <c r="P957" s="104"/>
      <c r="Q957" s="104"/>
      <c r="R957" s="104"/>
      <c r="S957" s="104"/>
      <c r="T957" s="104"/>
      <c r="U957" s="104"/>
      <c r="V957" s="104"/>
      <c r="W957" s="104"/>
      <c r="X957" s="104"/>
      <c r="Y957" s="104"/>
    </row>
    <row r="958" spans="1:25" ht="16.5" x14ac:dyDescent="0.25">
      <c r="A958" s="104"/>
      <c r="B958" s="105"/>
      <c r="C958" s="104"/>
      <c r="D958" s="104"/>
      <c r="E958" s="108"/>
      <c r="F958" s="104"/>
      <c r="G958" s="104"/>
      <c r="H958" s="104"/>
      <c r="I958" s="104"/>
      <c r="J958" s="104"/>
      <c r="K958" s="104"/>
      <c r="L958" s="104"/>
      <c r="M958" s="104"/>
      <c r="N958" s="104"/>
      <c r="O958" s="104"/>
      <c r="P958" s="104"/>
      <c r="Q958" s="104"/>
      <c r="R958" s="104"/>
      <c r="S958" s="104"/>
      <c r="T958" s="104"/>
      <c r="U958" s="104"/>
      <c r="V958" s="104"/>
      <c r="W958" s="104"/>
      <c r="X958" s="104"/>
      <c r="Y958" s="104"/>
    </row>
    <row r="959" spans="1:25" ht="16.5" x14ac:dyDescent="0.25">
      <c r="A959" s="104"/>
      <c r="B959" s="105"/>
      <c r="C959" s="104"/>
      <c r="D959" s="104"/>
      <c r="E959" s="108"/>
      <c r="F959" s="104"/>
      <c r="G959" s="104"/>
      <c r="H959" s="104"/>
      <c r="I959" s="104"/>
      <c r="J959" s="104"/>
      <c r="K959" s="104"/>
      <c r="L959" s="104"/>
      <c r="M959" s="104"/>
      <c r="N959" s="104"/>
      <c r="O959" s="104"/>
      <c r="P959" s="104"/>
      <c r="Q959" s="104"/>
      <c r="R959" s="104"/>
      <c r="S959" s="104"/>
      <c r="T959" s="104"/>
      <c r="U959" s="104"/>
      <c r="V959" s="104"/>
      <c r="W959" s="104"/>
      <c r="X959" s="104"/>
      <c r="Y959" s="104"/>
    </row>
    <row r="960" spans="1:25" ht="16.5" x14ac:dyDescent="0.25">
      <c r="A960" s="104"/>
      <c r="B960" s="105"/>
      <c r="C960" s="104"/>
      <c r="D960" s="104"/>
      <c r="E960" s="108"/>
      <c r="F960" s="104"/>
      <c r="G960" s="104"/>
      <c r="H960" s="104"/>
      <c r="I960" s="104"/>
      <c r="J960" s="104"/>
      <c r="K960" s="104"/>
      <c r="L960" s="104"/>
      <c r="M960" s="104"/>
      <c r="N960" s="104"/>
      <c r="O960" s="104"/>
      <c r="P960" s="104"/>
      <c r="Q960" s="104"/>
      <c r="R960" s="104"/>
      <c r="S960" s="104"/>
      <c r="T960" s="104"/>
      <c r="U960" s="104"/>
      <c r="V960" s="104"/>
      <c r="W960" s="104"/>
      <c r="X960" s="104"/>
      <c r="Y960" s="104"/>
    </row>
    <row r="961" spans="1:25" ht="16.5" x14ac:dyDescent="0.25">
      <c r="A961" s="104"/>
      <c r="B961" s="105"/>
      <c r="C961" s="104"/>
      <c r="D961" s="104"/>
      <c r="E961" s="108"/>
      <c r="F961" s="104"/>
      <c r="G961" s="104"/>
      <c r="H961" s="104"/>
      <c r="I961" s="104"/>
      <c r="J961" s="104"/>
      <c r="K961" s="104"/>
      <c r="L961" s="104"/>
      <c r="M961" s="104"/>
      <c r="N961" s="104"/>
      <c r="O961" s="104"/>
      <c r="P961" s="104"/>
      <c r="Q961" s="104"/>
      <c r="R961" s="104"/>
      <c r="S961" s="104"/>
      <c r="T961" s="104"/>
      <c r="U961" s="104"/>
      <c r="V961" s="104"/>
      <c r="W961" s="104"/>
      <c r="X961" s="104"/>
      <c r="Y961" s="104"/>
    </row>
    <row r="962" spans="1:25" ht="16.5" x14ac:dyDescent="0.25">
      <c r="A962" s="104"/>
      <c r="B962" s="105"/>
      <c r="C962" s="104"/>
      <c r="D962" s="104"/>
      <c r="E962" s="108"/>
      <c r="F962" s="104"/>
      <c r="G962" s="104"/>
      <c r="H962" s="104"/>
      <c r="I962" s="104"/>
      <c r="J962" s="104"/>
      <c r="K962" s="104"/>
      <c r="L962" s="104"/>
      <c r="M962" s="104"/>
      <c r="N962" s="104"/>
      <c r="O962" s="104"/>
      <c r="P962" s="104"/>
      <c r="Q962" s="104"/>
      <c r="R962" s="104"/>
      <c r="S962" s="104"/>
      <c r="T962" s="104"/>
      <c r="U962" s="104"/>
      <c r="V962" s="104"/>
      <c r="W962" s="104"/>
      <c r="X962" s="104"/>
      <c r="Y962" s="104"/>
    </row>
    <row r="963" spans="1:25" ht="16.5" x14ac:dyDescent="0.25">
      <c r="A963" s="104"/>
      <c r="B963" s="105"/>
      <c r="C963" s="104"/>
      <c r="D963" s="104"/>
      <c r="E963" s="108"/>
      <c r="F963" s="104"/>
      <c r="G963" s="104"/>
      <c r="H963" s="104"/>
      <c r="I963" s="104"/>
      <c r="J963" s="104"/>
      <c r="K963" s="104"/>
      <c r="L963" s="104"/>
      <c r="M963" s="104"/>
      <c r="N963" s="104"/>
      <c r="O963" s="104"/>
      <c r="P963" s="104"/>
      <c r="Q963" s="104"/>
      <c r="R963" s="104"/>
      <c r="S963" s="104"/>
      <c r="T963" s="104"/>
      <c r="U963" s="104"/>
      <c r="V963" s="104"/>
      <c r="W963" s="104"/>
      <c r="X963" s="104"/>
      <c r="Y963" s="104"/>
    </row>
    <row r="964" spans="1:25" ht="16.5" x14ac:dyDescent="0.25">
      <c r="A964" s="104"/>
      <c r="B964" s="105"/>
      <c r="C964" s="104"/>
      <c r="D964" s="104"/>
      <c r="E964" s="108"/>
      <c r="F964" s="104"/>
      <c r="G964" s="104"/>
      <c r="H964" s="104"/>
      <c r="I964" s="104"/>
      <c r="J964" s="104"/>
      <c r="K964" s="104"/>
      <c r="L964" s="104"/>
      <c r="M964" s="104"/>
      <c r="N964" s="104"/>
      <c r="O964" s="104"/>
      <c r="P964" s="104"/>
      <c r="Q964" s="104"/>
      <c r="R964" s="104"/>
      <c r="S964" s="104"/>
      <c r="T964" s="104"/>
      <c r="U964" s="104"/>
      <c r="V964" s="104"/>
      <c r="W964" s="104"/>
      <c r="X964" s="104"/>
      <c r="Y964" s="104"/>
    </row>
    <row r="965" spans="1:25" ht="16.5" x14ac:dyDescent="0.25">
      <c r="A965" s="104"/>
      <c r="B965" s="105"/>
      <c r="C965" s="104"/>
      <c r="D965" s="104"/>
      <c r="E965" s="108"/>
      <c r="F965" s="104"/>
      <c r="G965" s="104"/>
      <c r="H965" s="104"/>
      <c r="I965" s="104"/>
      <c r="J965" s="104"/>
      <c r="K965" s="104"/>
      <c r="L965" s="104"/>
      <c r="M965" s="104"/>
      <c r="N965" s="104"/>
      <c r="O965" s="104"/>
      <c r="P965" s="104"/>
      <c r="Q965" s="104"/>
      <c r="R965" s="104"/>
      <c r="S965" s="104"/>
      <c r="T965" s="104"/>
      <c r="U965" s="104"/>
      <c r="V965" s="104"/>
      <c r="W965" s="104"/>
      <c r="X965" s="104"/>
      <c r="Y965" s="104"/>
    </row>
    <row r="966" spans="1:25" ht="16.5" x14ac:dyDescent="0.25">
      <c r="A966" s="104"/>
      <c r="B966" s="105"/>
      <c r="C966" s="104"/>
      <c r="D966" s="104"/>
      <c r="E966" s="108"/>
      <c r="F966" s="104"/>
      <c r="G966" s="104"/>
      <c r="H966" s="104"/>
      <c r="I966" s="104"/>
      <c r="J966" s="104"/>
      <c r="K966" s="104"/>
      <c r="L966" s="104"/>
      <c r="M966" s="104"/>
      <c r="N966" s="104"/>
      <c r="O966" s="104"/>
      <c r="P966" s="104"/>
      <c r="Q966" s="104"/>
      <c r="R966" s="104"/>
      <c r="S966" s="104"/>
      <c r="T966" s="104"/>
      <c r="U966" s="104"/>
      <c r="V966" s="104"/>
      <c r="W966" s="104"/>
      <c r="X966" s="104"/>
      <c r="Y966" s="104"/>
    </row>
    <row r="967" spans="1:25" ht="16.5" x14ac:dyDescent="0.25">
      <c r="A967" s="104"/>
      <c r="B967" s="105"/>
      <c r="C967" s="104"/>
      <c r="D967" s="104"/>
      <c r="E967" s="108"/>
      <c r="F967" s="104"/>
      <c r="G967" s="104"/>
      <c r="H967" s="104"/>
      <c r="I967" s="104"/>
      <c r="J967" s="104"/>
      <c r="K967" s="104"/>
      <c r="L967" s="104"/>
      <c r="M967" s="104"/>
      <c r="N967" s="104"/>
      <c r="O967" s="104"/>
      <c r="P967" s="104"/>
      <c r="Q967" s="104"/>
      <c r="R967" s="104"/>
      <c r="S967" s="104"/>
      <c r="T967" s="104"/>
      <c r="U967" s="104"/>
      <c r="V967" s="104"/>
      <c r="W967" s="104"/>
      <c r="X967" s="104"/>
      <c r="Y967" s="104"/>
    </row>
    <row r="968" spans="1:25" ht="16.5" x14ac:dyDescent="0.25">
      <c r="A968" s="104"/>
      <c r="B968" s="105"/>
      <c r="C968" s="104"/>
      <c r="D968" s="104"/>
      <c r="E968" s="108"/>
      <c r="F968" s="104"/>
      <c r="G968" s="104"/>
      <c r="H968" s="104"/>
      <c r="I968" s="104"/>
      <c r="J968" s="104"/>
      <c r="K968" s="104"/>
      <c r="L968" s="104"/>
      <c r="M968" s="104"/>
      <c r="N968" s="104"/>
      <c r="O968" s="104"/>
      <c r="P968" s="104"/>
      <c r="Q968" s="104"/>
      <c r="R968" s="104"/>
      <c r="S968" s="104"/>
      <c r="T968" s="104"/>
      <c r="U968" s="104"/>
      <c r="V968" s="104"/>
      <c r="W968" s="104"/>
      <c r="X968" s="104"/>
      <c r="Y968" s="104"/>
    </row>
    <row r="969" spans="1:25" ht="16.5" x14ac:dyDescent="0.25">
      <c r="A969" s="104"/>
      <c r="B969" s="105"/>
      <c r="C969" s="104"/>
      <c r="D969" s="104"/>
      <c r="E969" s="108"/>
      <c r="F969" s="104"/>
      <c r="G969" s="104"/>
      <c r="H969" s="104"/>
      <c r="I969" s="104"/>
      <c r="J969" s="104"/>
      <c r="K969" s="104"/>
      <c r="L969" s="104"/>
      <c r="M969" s="104"/>
      <c r="N969" s="104"/>
      <c r="O969" s="104"/>
      <c r="P969" s="104"/>
      <c r="Q969" s="104"/>
      <c r="R969" s="104"/>
      <c r="S969" s="104"/>
      <c r="T969" s="104"/>
      <c r="U969" s="104"/>
      <c r="V969" s="104"/>
      <c r="W969" s="104"/>
      <c r="X969" s="104"/>
      <c r="Y969" s="104"/>
    </row>
    <row r="970" spans="1:25" ht="16.5" x14ac:dyDescent="0.25">
      <c r="A970" s="104"/>
      <c r="B970" s="105"/>
      <c r="C970" s="104"/>
      <c r="D970" s="104"/>
      <c r="E970" s="108"/>
      <c r="F970" s="104"/>
      <c r="G970" s="104"/>
      <c r="H970" s="104"/>
      <c r="I970" s="104"/>
      <c r="J970" s="104"/>
      <c r="K970" s="104"/>
      <c r="L970" s="104"/>
      <c r="M970" s="104"/>
      <c r="N970" s="104"/>
      <c r="O970" s="104"/>
      <c r="P970" s="104"/>
      <c r="Q970" s="104"/>
      <c r="R970" s="104"/>
      <c r="S970" s="104"/>
      <c r="T970" s="104"/>
      <c r="U970" s="104"/>
      <c r="V970" s="104"/>
      <c r="W970" s="104"/>
      <c r="X970" s="104"/>
      <c r="Y970" s="104"/>
    </row>
    <row r="971" spans="1:25" ht="16.5" x14ac:dyDescent="0.25">
      <c r="A971" s="104"/>
      <c r="B971" s="105"/>
      <c r="C971" s="104"/>
      <c r="D971" s="104"/>
      <c r="E971" s="108"/>
      <c r="F971" s="104"/>
      <c r="G971" s="104"/>
      <c r="H971" s="104"/>
      <c r="I971" s="104"/>
      <c r="J971" s="104"/>
      <c r="K971" s="104"/>
      <c r="L971" s="104"/>
      <c r="M971" s="104"/>
      <c r="N971" s="104"/>
      <c r="O971" s="104"/>
      <c r="P971" s="104"/>
      <c r="Q971" s="104"/>
      <c r="R971" s="104"/>
      <c r="S971" s="104"/>
      <c r="T971" s="104"/>
      <c r="U971" s="104"/>
      <c r="V971" s="104"/>
      <c r="W971" s="104"/>
      <c r="X971" s="104"/>
      <c r="Y971" s="104"/>
    </row>
    <row r="972" spans="1:25" ht="16.5" x14ac:dyDescent="0.25">
      <c r="A972" s="104"/>
      <c r="B972" s="105"/>
      <c r="C972" s="104"/>
      <c r="D972" s="104"/>
      <c r="E972" s="108"/>
      <c r="F972" s="104"/>
      <c r="G972" s="104"/>
      <c r="H972" s="104"/>
      <c r="I972" s="104"/>
      <c r="J972" s="104"/>
      <c r="K972" s="104"/>
      <c r="L972" s="104"/>
      <c r="M972" s="104"/>
      <c r="N972" s="104"/>
      <c r="O972" s="104"/>
      <c r="P972" s="104"/>
      <c r="Q972" s="104"/>
      <c r="R972" s="104"/>
      <c r="S972" s="104"/>
      <c r="T972" s="104"/>
      <c r="U972" s="104"/>
      <c r="V972" s="104"/>
      <c r="W972" s="104"/>
      <c r="X972" s="104"/>
      <c r="Y972" s="104"/>
    </row>
    <row r="973" spans="1:25" ht="16.5" x14ac:dyDescent="0.25">
      <c r="A973" s="104"/>
      <c r="B973" s="105"/>
      <c r="C973" s="104"/>
      <c r="D973" s="104"/>
      <c r="E973" s="108"/>
      <c r="F973" s="104"/>
      <c r="G973" s="104"/>
      <c r="H973" s="104"/>
      <c r="I973" s="104"/>
      <c r="J973" s="104"/>
      <c r="K973" s="104"/>
      <c r="L973" s="104"/>
      <c r="M973" s="104"/>
      <c r="N973" s="104"/>
      <c r="O973" s="104"/>
      <c r="P973" s="104"/>
      <c r="Q973" s="104"/>
      <c r="R973" s="104"/>
      <c r="S973" s="104"/>
      <c r="T973" s="104"/>
      <c r="U973" s="104"/>
      <c r="V973" s="104"/>
      <c r="W973" s="104"/>
      <c r="X973" s="104"/>
      <c r="Y973" s="104"/>
    </row>
    <row r="974" spans="1:25" ht="16.5" x14ac:dyDescent="0.25">
      <c r="A974" s="104"/>
      <c r="B974" s="105"/>
      <c r="C974" s="104"/>
      <c r="D974" s="104"/>
      <c r="E974" s="108"/>
      <c r="F974" s="104"/>
      <c r="G974" s="104"/>
      <c r="H974" s="104"/>
      <c r="I974" s="104"/>
      <c r="J974" s="104"/>
      <c r="K974" s="104"/>
      <c r="L974" s="104"/>
      <c r="M974" s="104"/>
      <c r="N974" s="104"/>
      <c r="O974" s="104"/>
      <c r="P974" s="104"/>
      <c r="Q974" s="104"/>
      <c r="R974" s="104"/>
      <c r="S974" s="104"/>
      <c r="T974" s="104"/>
      <c r="U974" s="104"/>
      <c r="V974" s="104"/>
      <c r="W974" s="104"/>
      <c r="X974" s="104"/>
      <c r="Y974" s="104"/>
    </row>
    <row r="975" spans="1:25" ht="16.5" x14ac:dyDescent="0.25">
      <c r="A975" s="104"/>
      <c r="B975" s="105"/>
      <c r="C975" s="104"/>
      <c r="D975" s="104"/>
      <c r="E975" s="108"/>
      <c r="F975" s="104"/>
      <c r="G975" s="104"/>
      <c r="H975" s="104"/>
      <c r="I975" s="104"/>
      <c r="J975" s="104"/>
      <c r="K975" s="104"/>
      <c r="L975" s="104"/>
      <c r="M975" s="104"/>
      <c r="N975" s="104"/>
      <c r="O975" s="104"/>
      <c r="P975" s="104"/>
      <c r="Q975" s="104"/>
      <c r="R975" s="104"/>
      <c r="S975" s="104"/>
      <c r="T975" s="104"/>
      <c r="U975" s="104"/>
      <c r="V975" s="104"/>
      <c r="W975" s="104"/>
      <c r="X975" s="104"/>
      <c r="Y975" s="104"/>
    </row>
    <row r="976" spans="1:25" ht="16.5" x14ac:dyDescent="0.25">
      <c r="A976" s="104"/>
      <c r="B976" s="105"/>
      <c r="C976" s="104"/>
      <c r="D976" s="104"/>
      <c r="E976" s="108"/>
      <c r="F976" s="104"/>
      <c r="G976" s="104"/>
      <c r="H976" s="104"/>
      <c r="I976" s="104"/>
      <c r="J976" s="104"/>
      <c r="K976" s="104"/>
      <c r="L976" s="104"/>
      <c r="M976" s="104"/>
      <c r="N976" s="104"/>
      <c r="O976" s="104"/>
      <c r="P976" s="104"/>
      <c r="Q976" s="104"/>
      <c r="R976" s="104"/>
      <c r="S976" s="104"/>
      <c r="T976" s="104"/>
      <c r="U976" s="104"/>
      <c r="V976" s="104"/>
      <c r="W976" s="104"/>
      <c r="X976" s="104"/>
      <c r="Y976" s="104"/>
    </row>
    <row r="977" spans="1:25" ht="16.5" x14ac:dyDescent="0.25">
      <c r="A977" s="104"/>
      <c r="B977" s="105"/>
      <c r="C977" s="104"/>
      <c r="D977" s="104"/>
      <c r="E977" s="108"/>
      <c r="F977" s="104"/>
      <c r="G977" s="104"/>
      <c r="H977" s="104"/>
      <c r="I977" s="104"/>
      <c r="J977" s="104"/>
      <c r="K977" s="104"/>
      <c r="L977" s="104"/>
      <c r="M977" s="104"/>
      <c r="N977" s="104"/>
      <c r="O977" s="104"/>
      <c r="P977" s="104"/>
      <c r="Q977" s="104"/>
      <c r="R977" s="104"/>
      <c r="S977" s="104"/>
      <c r="T977" s="104"/>
      <c r="U977" s="104"/>
      <c r="V977" s="104"/>
      <c r="W977" s="104"/>
      <c r="X977" s="104"/>
      <c r="Y977" s="104"/>
    </row>
    <row r="978" spans="1:25" ht="16.5" x14ac:dyDescent="0.25">
      <c r="A978" s="104"/>
      <c r="B978" s="105"/>
      <c r="C978" s="104"/>
      <c r="D978" s="104"/>
      <c r="E978" s="108"/>
      <c r="F978" s="104"/>
      <c r="G978" s="104"/>
      <c r="H978" s="104"/>
      <c r="I978" s="104"/>
      <c r="J978" s="104"/>
      <c r="K978" s="104"/>
      <c r="L978" s="104"/>
      <c r="M978" s="104"/>
      <c r="N978" s="104"/>
      <c r="O978" s="104"/>
      <c r="P978" s="104"/>
      <c r="Q978" s="104"/>
      <c r="R978" s="104"/>
      <c r="S978" s="104"/>
      <c r="T978" s="104"/>
      <c r="U978" s="104"/>
      <c r="V978" s="104"/>
      <c r="W978" s="104"/>
      <c r="X978" s="104"/>
      <c r="Y978" s="104"/>
    </row>
    <row r="979" spans="1:25" ht="16.5" x14ac:dyDescent="0.25">
      <c r="A979" s="104"/>
      <c r="B979" s="105"/>
      <c r="C979" s="104"/>
      <c r="D979" s="104"/>
      <c r="E979" s="108"/>
      <c r="F979" s="104"/>
      <c r="G979" s="104"/>
      <c r="H979" s="104"/>
      <c r="I979" s="104"/>
      <c r="J979" s="104"/>
      <c r="K979" s="104"/>
      <c r="L979" s="104"/>
      <c r="M979" s="104"/>
      <c r="N979" s="104"/>
      <c r="O979" s="104"/>
      <c r="P979" s="104"/>
      <c r="Q979" s="104"/>
      <c r="R979" s="104"/>
      <c r="S979" s="104"/>
      <c r="T979" s="104"/>
      <c r="U979" s="104"/>
      <c r="V979" s="104"/>
      <c r="W979" s="104"/>
      <c r="X979" s="104"/>
      <c r="Y979" s="104"/>
    </row>
    <row r="980" spans="1:25" ht="16.5" x14ac:dyDescent="0.25">
      <c r="A980" s="104"/>
      <c r="B980" s="105"/>
      <c r="C980" s="104"/>
      <c r="D980" s="104"/>
      <c r="E980" s="108"/>
      <c r="F980" s="104"/>
      <c r="G980" s="104"/>
      <c r="H980" s="104"/>
      <c r="I980" s="104"/>
      <c r="J980" s="104"/>
      <c r="K980" s="104"/>
      <c r="L980" s="104"/>
      <c r="M980" s="104"/>
      <c r="N980" s="104"/>
      <c r="O980" s="104"/>
      <c r="P980" s="104"/>
      <c r="Q980" s="104"/>
      <c r="R980" s="104"/>
      <c r="S980" s="104"/>
      <c r="T980" s="104"/>
      <c r="U980" s="104"/>
      <c r="V980" s="104"/>
      <c r="W980" s="104"/>
      <c r="X980" s="104"/>
      <c r="Y980" s="104"/>
    </row>
    <row r="981" spans="1:25" ht="16.5" x14ac:dyDescent="0.25">
      <c r="A981" s="104"/>
      <c r="B981" s="105"/>
      <c r="C981" s="104"/>
      <c r="D981" s="104"/>
      <c r="E981" s="108"/>
      <c r="F981" s="104"/>
      <c r="G981" s="104"/>
      <c r="H981" s="104"/>
      <c r="I981" s="104"/>
      <c r="J981" s="104"/>
      <c r="K981" s="104"/>
      <c r="L981" s="104"/>
      <c r="M981" s="104"/>
      <c r="N981" s="104"/>
      <c r="O981" s="104"/>
      <c r="P981" s="104"/>
      <c r="Q981" s="104"/>
      <c r="R981" s="104"/>
      <c r="S981" s="104"/>
      <c r="T981" s="104"/>
      <c r="U981" s="104"/>
      <c r="V981" s="104"/>
      <c r="W981" s="104"/>
      <c r="X981" s="104"/>
      <c r="Y981" s="104"/>
    </row>
    <row r="982" spans="1:25" ht="16.5" x14ac:dyDescent="0.25">
      <c r="A982" s="104"/>
      <c r="B982" s="105"/>
      <c r="C982" s="104"/>
      <c r="D982" s="104"/>
      <c r="E982" s="108"/>
      <c r="F982" s="104"/>
      <c r="G982" s="104"/>
      <c r="H982" s="104"/>
      <c r="I982" s="104"/>
      <c r="J982" s="104"/>
      <c r="K982" s="104"/>
      <c r="L982" s="104"/>
      <c r="M982" s="104"/>
      <c r="N982" s="104"/>
      <c r="O982" s="104"/>
      <c r="P982" s="104"/>
      <c r="Q982" s="104"/>
      <c r="R982" s="104"/>
      <c r="S982" s="104"/>
      <c r="T982" s="104"/>
      <c r="U982" s="104"/>
      <c r="V982" s="104"/>
      <c r="W982" s="104"/>
      <c r="X982" s="104"/>
      <c r="Y982" s="104"/>
    </row>
    <row r="983" spans="1:25" ht="16.5" x14ac:dyDescent="0.25">
      <c r="A983" s="104"/>
      <c r="B983" s="105"/>
      <c r="C983" s="104"/>
      <c r="D983" s="104"/>
      <c r="E983" s="108"/>
      <c r="F983" s="104"/>
      <c r="G983" s="104"/>
      <c r="H983" s="104"/>
      <c r="I983" s="104"/>
      <c r="J983" s="104"/>
      <c r="K983" s="104"/>
      <c r="L983" s="104"/>
      <c r="M983" s="104"/>
      <c r="N983" s="104"/>
      <c r="O983" s="104"/>
      <c r="P983" s="104"/>
      <c r="Q983" s="104"/>
      <c r="R983" s="104"/>
      <c r="S983" s="104"/>
      <c r="T983" s="104"/>
      <c r="U983" s="104"/>
      <c r="V983" s="104"/>
      <c r="W983" s="104"/>
      <c r="X983" s="104"/>
      <c r="Y983" s="104"/>
    </row>
    <row r="984" spans="1:25" ht="16.5" x14ac:dyDescent="0.25">
      <c r="A984" s="104"/>
      <c r="B984" s="105"/>
      <c r="C984" s="104"/>
      <c r="D984" s="104"/>
      <c r="E984" s="108"/>
      <c r="F984" s="104"/>
      <c r="G984" s="104"/>
      <c r="H984" s="104"/>
      <c r="I984" s="104"/>
      <c r="J984" s="104"/>
      <c r="K984" s="104"/>
      <c r="L984" s="104"/>
      <c r="M984" s="104"/>
      <c r="N984" s="104"/>
      <c r="O984" s="104"/>
      <c r="P984" s="104"/>
      <c r="Q984" s="104"/>
      <c r="R984" s="104"/>
      <c r="S984" s="104"/>
      <c r="T984" s="104"/>
      <c r="U984" s="104"/>
      <c r="V984" s="104"/>
      <c r="W984" s="104"/>
      <c r="X984" s="104"/>
      <c r="Y984" s="104"/>
    </row>
    <row r="985" spans="1:25" ht="16.5" x14ac:dyDescent="0.25">
      <c r="A985" s="104"/>
      <c r="B985" s="105"/>
      <c r="C985" s="104"/>
      <c r="D985" s="104"/>
      <c r="E985" s="108"/>
      <c r="F985" s="104"/>
      <c r="G985" s="104"/>
      <c r="H985" s="104"/>
      <c r="I985" s="104"/>
      <c r="J985" s="104"/>
      <c r="K985" s="104"/>
      <c r="L985" s="104"/>
      <c r="M985" s="104"/>
      <c r="N985" s="104"/>
      <c r="O985" s="104"/>
      <c r="P985" s="104"/>
      <c r="Q985" s="104"/>
      <c r="R985" s="104"/>
      <c r="S985" s="104"/>
      <c r="T985" s="104"/>
      <c r="U985" s="104"/>
      <c r="V985" s="104"/>
      <c r="W985" s="104"/>
      <c r="X985" s="104"/>
      <c r="Y985" s="104"/>
    </row>
    <row r="986" spans="1:25" ht="16.5" x14ac:dyDescent="0.25">
      <c r="A986" s="104"/>
      <c r="B986" s="105"/>
      <c r="C986" s="104"/>
      <c r="D986" s="104"/>
      <c r="E986" s="108"/>
      <c r="F986" s="104"/>
      <c r="G986" s="104"/>
      <c r="H986" s="104"/>
      <c r="I986" s="104"/>
      <c r="J986" s="104"/>
      <c r="K986" s="104"/>
      <c r="L986" s="104"/>
      <c r="M986" s="104"/>
      <c r="N986" s="104"/>
      <c r="O986" s="104"/>
      <c r="P986" s="104"/>
      <c r="Q986" s="104"/>
      <c r="R986" s="104"/>
      <c r="S986" s="104"/>
      <c r="T986" s="104"/>
      <c r="U986" s="104"/>
      <c r="V986" s="104"/>
      <c r="W986" s="104"/>
      <c r="X986" s="104"/>
      <c r="Y986" s="104"/>
    </row>
    <row r="987" spans="1:25" ht="16.5" x14ac:dyDescent="0.25">
      <c r="A987" s="104"/>
      <c r="B987" s="105"/>
      <c r="C987" s="104"/>
      <c r="D987" s="104"/>
      <c r="E987" s="108"/>
      <c r="F987" s="104"/>
      <c r="G987" s="104"/>
      <c r="H987" s="104"/>
      <c r="I987" s="104"/>
      <c r="J987" s="104"/>
      <c r="K987" s="104"/>
      <c r="L987" s="104"/>
      <c r="M987" s="104"/>
      <c r="N987" s="104"/>
      <c r="O987" s="104"/>
      <c r="P987" s="104"/>
      <c r="Q987" s="104"/>
      <c r="R987" s="104"/>
      <c r="S987" s="104"/>
      <c r="T987" s="104"/>
      <c r="U987" s="104"/>
      <c r="V987" s="104"/>
      <c r="W987" s="104"/>
      <c r="X987" s="104"/>
      <c r="Y987" s="104"/>
    </row>
    <row r="988" spans="1:25" ht="16.5" x14ac:dyDescent="0.25">
      <c r="A988" s="104"/>
      <c r="B988" s="105"/>
      <c r="C988" s="104"/>
      <c r="D988" s="104"/>
      <c r="E988" s="108"/>
      <c r="F988" s="104"/>
      <c r="G988" s="104"/>
      <c r="H988" s="104"/>
      <c r="I988" s="104"/>
      <c r="J988" s="104"/>
      <c r="K988" s="104"/>
      <c r="L988" s="104"/>
      <c r="M988" s="104"/>
      <c r="N988" s="104"/>
      <c r="O988" s="104"/>
      <c r="P988" s="104"/>
      <c r="Q988" s="104"/>
      <c r="R988" s="104"/>
      <c r="S988" s="104"/>
      <c r="T988" s="104"/>
      <c r="U988" s="104"/>
      <c r="V988" s="104"/>
      <c r="W988" s="104"/>
      <c r="X988" s="104"/>
      <c r="Y988" s="104"/>
    </row>
    <row r="989" spans="1:25" ht="16.5" x14ac:dyDescent="0.25">
      <c r="A989" s="104"/>
      <c r="B989" s="105"/>
      <c r="C989" s="104"/>
      <c r="D989" s="104"/>
      <c r="E989" s="108"/>
      <c r="F989" s="104"/>
      <c r="G989" s="104"/>
      <c r="H989" s="104"/>
      <c r="I989" s="104"/>
      <c r="J989" s="104"/>
      <c r="K989" s="104"/>
      <c r="L989" s="104"/>
      <c r="M989" s="104"/>
      <c r="N989" s="104"/>
      <c r="O989" s="104"/>
      <c r="P989" s="104"/>
      <c r="Q989" s="104"/>
      <c r="R989" s="104"/>
      <c r="S989" s="104"/>
      <c r="T989" s="104"/>
      <c r="U989" s="104"/>
      <c r="V989" s="104"/>
      <c r="W989" s="104"/>
      <c r="X989" s="104"/>
      <c r="Y989" s="104"/>
    </row>
    <row r="990" spans="1:25" ht="16.5" x14ac:dyDescent="0.25">
      <c r="A990" s="104"/>
      <c r="B990" s="105"/>
      <c r="C990" s="104"/>
      <c r="D990" s="104"/>
      <c r="E990" s="108"/>
      <c r="F990" s="104"/>
      <c r="G990" s="104"/>
      <c r="H990" s="104"/>
      <c r="I990" s="104"/>
      <c r="J990" s="104"/>
      <c r="K990" s="104"/>
      <c r="L990" s="104"/>
      <c r="M990" s="104"/>
      <c r="N990" s="104"/>
      <c r="O990" s="104"/>
      <c r="P990" s="104"/>
      <c r="Q990" s="104"/>
      <c r="R990" s="104"/>
      <c r="S990" s="104"/>
      <c r="T990" s="104"/>
      <c r="U990" s="104"/>
      <c r="V990" s="104"/>
      <c r="W990" s="104"/>
      <c r="X990" s="104"/>
      <c r="Y990" s="104"/>
    </row>
    <row r="991" spans="1:25" ht="16.5" x14ac:dyDescent="0.25">
      <c r="A991" s="104"/>
      <c r="B991" s="105"/>
      <c r="C991" s="104"/>
      <c r="D991" s="104"/>
      <c r="E991" s="108"/>
      <c r="F991" s="104"/>
      <c r="G991" s="104"/>
      <c r="H991" s="104"/>
      <c r="I991" s="104"/>
      <c r="J991" s="104"/>
      <c r="K991" s="104"/>
      <c r="L991" s="104"/>
      <c r="M991" s="104"/>
      <c r="N991" s="104"/>
      <c r="O991" s="104"/>
      <c r="P991" s="104"/>
      <c r="Q991" s="104"/>
      <c r="R991" s="104"/>
      <c r="S991" s="104"/>
      <c r="T991" s="104"/>
      <c r="U991" s="104"/>
      <c r="V991" s="104"/>
      <c r="W991" s="104"/>
      <c r="X991" s="104"/>
      <c r="Y991" s="104"/>
    </row>
    <row r="992" spans="1:25" ht="16.5" x14ac:dyDescent="0.25">
      <c r="A992" s="104"/>
      <c r="B992" s="105"/>
      <c r="C992" s="104"/>
      <c r="D992" s="104"/>
      <c r="E992" s="108"/>
      <c r="F992" s="104"/>
      <c r="G992" s="104"/>
      <c r="H992" s="104"/>
      <c r="I992" s="104"/>
      <c r="J992" s="104"/>
      <c r="K992" s="104"/>
      <c r="L992" s="104"/>
      <c r="M992" s="104"/>
      <c r="N992" s="104"/>
      <c r="O992" s="104"/>
      <c r="P992" s="104"/>
      <c r="Q992" s="104"/>
      <c r="R992" s="104"/>
      <c r="S992" s="104"/>
      <c r="T992" s="104"/>
      <c r="U992" s="104"/>
      <c r="V992" s="104"/>
      <c r="W992" s="104"/>
      <c r="X992" s="104"/>
      <c r="Y992" s="104"/>
    </row>
    <row r="993" spans="1:25" ht="16.5" x14ac:dyDescent="0.25">
      <c r="A993" s="104"/>
      <c r="B993" s="105"/>
      <c r="C993" s="104"/>
      <c r="D993" s="104"/>
      <c r="E993" s="108"/>
      <c r="F993" s="104"/>
      <c r="G993" s="104"/>
      <c r="H993" s="104"/>
      <c r="I993" s="104"/>
      <c r="J993" s="104"/>
      <c r="K993" s="104"/>
      <c r="L993" s="104"/>
      <c r="M993" s="104"/>
      <c r="N993" s="104"/>
      <c r="O993" s="104"/>
      <c r="P993" s="104"/>
      <c r="Q993" s="104"/>
      <c r="R993" s="104"/>
      <c r="S993" s="104"/>
      <c r="T993" s="104"/>
      <c r="U993" s="104"/>
      <c r="V993" s="104"/>
      <c r="W993" s="104"/>
      <c r="X993" s="104"/>
      <c r="Y993" s="104"/>
    </row>
    <row r="994" spans="1:25" ht="16.5" x14ac:dyDescent="0.25">
      <c r="A994" s="104"/>
      <c r="B994" s="105"/>
      <c r="C994" s="104"/>
      <c r="D994" s="104"/>
      <c r="E994" s="108"/>
      <c r="F994" s="104"/>
      <c r="G994" s="104"/>
      <c r="H994" s="104"/>
      <c r="I994" s="104"/>
      <c r="J994" s="104"/>
      <c r="K994" s="104"/>
      <c r="L994" s="104"/>
      <c r="M994" s="104"/>
      <c r="N994" s="104"/>
      <c r="O994" s="104"/>
      <c r="P994" s="104"/>
      <c r="Q994" s="104"/>
      <c r="R994" s="104"/>
      <c r="S994" s="104"/>
      <c r="T994" s="104"/>
      <c r="U994" s="104"/>
      <c r="V994" s="104"/>
      <c r="W994" s="104"/>
      <c r="X994" s="104"/>
      <c r="Y994" s="104"/>
    </row>
    <row r="995" spans="1:25" ht="16.5" x14ac:dyDescent="0.25">
      <c r="A995" s="104"/>
      <c r="B995" s="105"/>
      <c r="C995" s="104"/>
      <c r="D995" s="104"/>
      <c r="E995" s="108"/>
      <c r="F995" s="104"/>
      <c r="G995" s="104"/>
      <c r="H995" s="104"/>
      <c r="I995" s="104"/>
      <c r="J995" s="104"/>
      <c r="K995" s="104"/>
      <c r="L995" s="104"/>
      <c r="M995" s="104"/>
      <c r="N995" s="104"/>
      <c r="O995" s="104"/>
      <c r="P995" s="104"/>
      <c r="Q995" s="104"/>
      <c r="R995" s="104"/>
      <c r="S995" s="104"/>
      <c r="T995" s="104"/>
      <c r="U995" s="104"/>
      <c r="V995" s="104"/>
      <c r="W995" s="104"/>
      <c r="X995" s="104"/>
      <c r="Y995" s="104"/>
    </row>
    <row r="996" spans="1:25" ht="16.5" x14ac:dyDescent="0.25">
      <c r="A996" s="104"/>
      <c r="B996" s="105"/>
      <c r="C996" s="104"/>
      <c r="D996" s="104"/>
      <c r="E996" s="108"/>
      <c r="F996" s="104"/>
      <c r="G996" s="104"/>
      <c r="H996" s="104"/>
      <c r="I996" s="104"/>
      <c r="J996" s="104"/>
      <c r="K996" s="104"/>
      <c r="L996" s="104"/>
      <c r="M996" s="104"/>
      <c r="N996" s="104"/>
      <c r="O996" s="104"/>
      <c r="P996" s="104"/>
      <c r="Q996" s="104"/>
      <c r="R996" s="104"/>
      <c r="S996" s="104"/>
      <c r="T996" s="104"/>
      <c r="U996" s="104"/>
      <c r="V996" s="104"/>
      <c r="W996" s="104"/>
      <c r="X996" s="104"/>
      <c r="Y996" s="104"/>
    </row>
    <row r="997" spans="1:25" ht="16.5" x14ac:dyDescent="0.25">
      <c r="A997" s="104"/>
      <c r="B997" s="105"/>
      <c r="C997" s="104"/>
      <c r="D997" s="104"/>
      <c r="E997" s="108"/>
      <c r="F997" s="104"/>
      <c r="G997" s="104"/>
      <c r="H997" s="104"/>
      <c r="I997" s="104"/>
      <c r="J997" s="104"/>
      <c r="K997" s="104"/>
      <c r="L997" s="104"/>
      <c r="M997" s="104"/>
      <c r="N997" s="104"/>
      <c r="O997" s="104"/>
      <c r="P997" s="104"/>
      <c r="Q997" s="104"/>
      <c r="R997" s="104"/>
      <c r="S997" s="104"/>
      <c r="T997" s="104"/>
      <c r="U997" s="104"/>
      <c r="V997" s="104"/>
      <c r="W997" s="104"/>
      <c r="X997" s="104"/>
      <c r="Y997" s="104"/>
    </row>
    <row r="998" spans="1:25" ht="16.5" x14ac:dyDescent="0.25">
      <c r="A998" s="104"/>
      <c r="B998" s="105"/>
      <c r="C998" s="104"/>
      <c r="D998" s="104"/>
      <c r="E998" s="108"/>
      <c r="F998" s="104"/>
      <c r="G998" s="104"/>
      <c r="H998" s="104"/>
      <c r="I998" s="104"/>
      <c r="J998" s="104"/>
      <c r="K998" s="104"/>
      <c r="L998" s="104"/>
      <c r="M998" s="104"/>
      <c r="N998" s="104"/>
      <c r="O998" s="104"/>
      <c r="P998" s="104"/>
      <c r="Q998" s="104"/>
      <c r="R998" s="104"/>
      <c r="S998" s="104"/>
      <c r="T998" s="104"/>
      <c r="U998" s="104"/>
      <c r="V998" s="104"/>
      <c r="W998" s="104"/>
      <c r="X998" s="104"/>
      <c r="Y998" s="104"/>
    </row>
  </sheetData>
  <mergeCells count="4">
    <mergeCell ref="A1:B1"/>
    <mergeCell ref="A2:D2"/>
    <mergeCell ref="A3:F3"/>
    <mergeCell ref="A4:F4"/>
  </mergeCells>
  <pageMargins left="0.45" right="0.2" top="0.25" bottom="0.25" header="0" footer="0"/>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42"/>
  <sheetViews>
    <sheetView workbookViewId="0">
      <pane xSplit="4" ySplit="7" topLeftCell="E41" activePane="bottomRight" state="frozen"/>
      <selection pane="topRight" activeCell="E1" sqref="E1"/>
      <selection pane="bottomLeft" activeCell="A8" sqref="A8"/>
      <selection pane="bottomRight" activeCell="G44" sqref="G44"/>
    </sheetView>
  </sheetViews>
  <sheetFormatPr defaultColWidth="14.42578125" defaultRowHeight="15.75" x14ac:dyDescent="0.25"/>
  <cols>
    <col min="1" max="1" width="9.85546875" style="608" customWidth="1"/>
    <col min="2" max="2" width="22.42578125" style="80" customWidth="1"/>
    <col min="3" max="3" width="14.7109375" style="608" customWidth="1"/>
    <col min="4" max="4" width="24.28515625" style="80" customWidth="1"/>
    <col min="5" max="5" width="45.42578125" style="80" customWidth="1"/>
    <col min="6" max="6" width="26.7109375" style="608" customWidth="1"/>
    <col min="7" max="7" width="44.42578125" style="608" customWidth="1"/>
    <col min="8" max="10" width="9.28515625" style="608" customWidth="1"/>
    <col min="11" max="11" width="1.5703125" style="608" customWidth="1"/>
    <col min="12" max="26" width="9.28515625" style="608" customWidth="1"/>
    <col min="27" max="16384" width="14.42578125" style="608"/>
  </cols>
  <sheetData>
    <row r="1" spans="1:26" x14ac:dyDescent="0.25">
      <c r="A1" s="685" t="s">
        <v>0</v>
      </c>
      <c r="B1" s="686"/>
      <c r="C1" s="686"/>
      <c r="D1" s="686"/>
      <c r="E1" s="79"/>
      <c r="F1" s="77" t="s">
        <v>6506</v>
      </c>
      <c r="G1" s="4"/>
      <c r="H1" s="4"/>
      <c r="I1" s="4"/>
      <c r="J1" s="4"/>
      <c r="K1" s="4"/>
      <c r="L1" s="4"/>
      <c r="M1" s="4"/>
      <c r="N1" s="4"/>
      <c r="O1" s="4"/>
      <c r="P1" s="4"/>
      <c r="Q1" s="4"/>
      <c r="R1" s="4"/>
      <c r="S1" s="4"/>
      <c r="T1" s="4"/>
      <c r="U1" s="4"/>
      <c r="V1" s="4"/>
      <c r="W1" s="4"/>
      <c r="X1" s="4"/>
      <c r="Y1" s="4"/>
      <c r="Z1" s="4"/>
    </row>
    <row r="2" spans="1:26" x14ac:dyDescent="0.25">
      <c r="A2" s="685" t="s">
        <v>1</v>
      </c>
      <c r="B2" s="686"/>
      <c r="C2" s="686"/>
      <c r="D2" s="686"/>
      <c r="E2" s="79"/>
      <c r="F2" s="4"/>
      <c r="G2" s="4"/>
      <c r="H2" s="4"/>
      <c r="I2" s="4"/>
      <c r="J2" s="4"/>
      <c r="K2" s="4"/>
      <c r="L2" s="4"/>
      <c r="M2" s="4"/>
      <c r="N2" s="4"/>
      <c r="O2" s="4"/>
      <c r="P2" s="4"/>
      <c r="Q2" s="4"/>
      <c r="R2" s="4"/>
      <c r="S2" s="4"/>
      <c r="T2" s="4"/>
      <c r="U2" s="4"/>
      <c r="V2" s="4"/>
      <c r="W2" s="4"/>
      <c r="X2" s="4"/>
      <c r="Y2" s="4"/>
      <c r="Z2" s="4"/>
    </row>
    <row r="3" spans="1:26" x14ac:dyDescent="0.25">
      <c r="A3" s="687" t="s">
        <v>2</v>
      </c>
      <c r="B3" s="686"/>
      <c r="C3" s="686"/>
      <c r="D3" s="686"/>
      <c r="E3" s="686"/>
      <c r="F3" s="686"/>
      <c r="G3" s="4"/>
      <c r="H3" s="4"/>
      <c r="I3" s="4"/>
      <c r="J3" s="4"/>
      <c r="K3" s="4"/>
      <c r="L3" s="4"/>
      <c r="M3" s="4"/>
      <c r="N3" s="4"/>
      <c r="O3" s="4"/>
      <c r="P3" s="4"/>
      <c r="Q3" s="4"/>
      <c r="R3" s="4"/>
      <c r="S3" s="4"/>
      <c r="T3" s="4"/>
      <c r="U3" s="4"/>
      <c r="V3" s="4"/>
      <c r="W3" s="4"/>
      <c r="X3" s="4"/>
      <c r="Y3" s="4"/>
      <c r="Z3" s="4"/>
    </row>
    <row r="4" spans="1:26" ht="15.75" customHeight="1" x14ac:dyDescent="0.25">
      <c r="A4" s="688" t="str">
        <f>'phụ lục 02'!A5:N5</f>
        <v>(Kèm theo Kết luận thanh tra số 499/KL-TTr ngày 24/6/2026 của Chánh Thanh tra tỉnh)</v>
      </c>
      <c r="B4" s="688"/>
      <c r="C4" s="688"/>
      <c r="D4" s="688"/>
      <c r="E4" s="688"/>
      <c r="F4" s="688"/>
      <c r="K4" s="78"/>
      <c r="L4" s="78"/>
      <c r="M4" s="4"/>
      <c r="N4" s="4"/>
      <c r="O4" s="4"/>
      <c r="P4" s="4"/>
      <c r="Q4" s="4"/>
      <c r="R4" s="4"/>
      <c r="S4" s="4"/>
      <c r="T4" s="4"/>
      <c r="U4" s="4"/>
      <c r="V4" s="4"/>
      <c r="W4" s="4"/>
      <c r="X4" s="4"/>
      <c r="Y4" s="4"/>
      <c r="Z4" s="4"/>
    </row>
    <row r="5" spans="1:26" x14ac:dyDescent="0.25">
      <c r="A5" s="6"/>
      <c r="B5" s="79"/>
      <c r="C5" s="4"/>
      <c r="D5" s="79"/>
      <c r="E5" s="79"/>
      <c r="F5" s="4"/>
      <c r="G5" s="4"/>
      <c r="H5" s="4"/>
      <c r="I5" s="4"/>
      <c r="J5" s="4"/>
      <c r="K5" s="4"/>
      <c r="L5" s="4"/>
      <c r="M5" s="4"/>
      <c r="N5" s="4"/>
      <c r="O5" s="4"/>
      <c r="P5" s="4"/>
      <c r="Q5" s="4"/>
      <c r="R5" s="4"/>
      <c r="S5" s="4"/>
      <c r="T5" s="4"/>
      <c r="U5" s="4"/>
      <c r="V5" s="4"/>
      <c r="W5" s="4"/>
      <c r="X5" s="4"/>
      <c r="Y5" s="4"/>
      <c r="Z5" s="4"/>
    </row>
    <row r="6" spans="1:26" ht="31.5" x14ac:dyDescent="0.25">
      <c r="A6" s="2" t="s">
        <v>3</v>
      </c>
      <c r="B6" s="2" t="s">
        <v>4</v>
      </c>
      <c r="C6" s="2" t="s">
        <v>6523</v>
      </c>
      <c r="D6" s="2" t="s">
        <v>6522</v>
      </c>
      <c r="E6" s="2" t="s">
        <v>6</v>
      </c>
      <c r="F6" s="2" t="s">
        <v>7</v>
      </c>
      <c r="G6" s="4"/>
      <c r="H6" s="4"/>
      <c r="I6" s="4"/>
      <c r="J6" s="4"/>
      <c r="K6" s="4"/>
      <c r="L6" s="4"/>
      <c r="M6" s="7"/>
      <c r="N6" s="7"/>
      <c r="O6" s="7"/>
      <c r="P6" s="7"/>
      <c r="Q6" s="7"/>
      <c r="R6" s="7"/>
      <c r="S6" s="7"/>
      <c r="T6" s="7"/>
      <c r="U6" s="7"/>
      <c r="V6" s="7"/>
      <c r="W6" s="7"/>
      <c r="X6" s="7"/>
      <c r="Y6" s="7"/>
      <c r="Z6" s="7"/>
    </row>
    <row r="7" spans="1:26" x14ac:dyDescent="0.25">
      <c r="A7" s="1">
        <v>-1</v>
      </c>
      <c r="B7" s="1">
        <v>-2</v>
      </c>
      <c r="C7" s="1">
        <v>-3</v>
      </c>
      <c r="D7" s="1">
        <v>-4</v>
      </c>
      <c r="E7" s="1">
        <v>-5</v>
      </c>
      <c r="F7" s="1">
        <v>-6</v>
      </c>
      <c r="G7" s="7"/>
      <c r="H7" s="7"/>
      <c r="I7" s="7"/>
      <c r="J7" s="7"/>
      <c r="K7" s="7"/>
      <c r="L7" s="7"/>
      <c r="M7" s="4"/>
      <c r="N7" s="4"/>
      <c r="O7" s="4"/>
      <c r="P7" s="4"/>
      <c r="Q7" s="4"/>
      <c r="R7" s="4"/>
      <c r="S7" s="4"/>
      <c r="T7" s="4"/>
      <c r="U7" s="4"/>
      <c r="V7" s="4"/>
      <c r="W7" s="4"/>
      <c r="X7" s="4"/>
      <c r="Y7" s="4"/>
      <c r="Z7" s="4"/>
    </row>
    <row r="8" spans="1:26" ht="64.5" customHeight="1" x14ac:dyDescent="0.25">
      <c r="A8" s="40">
        <v>1</v>
      </c>
      <c r="B8" s="41" t="s">
        <v>3401</v>
      </c>
      <c r="C8" s="29" t="s">
        <v>3402</v>
      </c>
      <c r="D8" s="81">
        <v>45768</v>
      </c>
      <c r="E8" s="29" t="s">
        <v>3403</v>
      </c>
      <c r="F8" s="40"/>
      <c r="G8" s="4"/>
      <c r="H8" s="4"/>
      <c r="I8" s="4"/>
      <c r="J8" s="4"/>
      <c r="K8" s="4"/>
      <c r="L8" s="4"/>
      <c r="M8" s="4"/>
      <c r="N8" s="4"/>
      <c r="O8" s="4"/>
      <c r="P8" s="4"/>
      <c r="Q8" s="4"/>
      <c r="R8" s="4"/>
      <c r="S8" s="4"/>
      <c r="T8" s="4"/>
      <c r="U8" s="4"/>
      <c r="V8" s="4"/>
      <c r="W8" s="4"/>
      <c r="X8" s="4"/>
      <c r="Y8" s="4"/>
      <c r="Z8" s="4"/>
    </row>
    <row r="9" spans="1:26" ht="77.25" customHeight="1" x14ac:dyDescent="0.25">
      <c r="A9" s="40">
        <v>2</v>
      </c>
      <c r="B9" s="42" t="s">
        <v>3404</v>
      </c>
      <c r="C9" s="29" t="s">
        <v>3402</v>
      </c>
      <c r="D9" s="82">
        <v>45786</v>
      </c>
      <c r="E9" s="29" t="s">
        <v>3405</v>
      </c>
      <c r="F9" s="43"/>
      <c r="G9" s="4"/>
      <c r="H9" s="4"/>
      <c r="I9" s="4"/>
      <c r="J9" s="4"/>
      <c r="K9" s="4"/>
      <c r="L9" s="4"/>
      <c r="M9" s="4"/>
      <c r="N9" s="4"/>
      <c r="O9" s="4"/>
      <c r="P9" s="4"/>
      <c r="Q9" s="4"/>
      <c r="R9" s="4"/>
      <c r="S9" s="4"/>
      <c r="T9" s="4"/>
      <c r="U9" s="4"/>
      <c r="V9" s="4"/>
      <c r="W9" s="4"/>
      <c r="X9" s="4"/>
      <c r="Y9" s="4"/>
      <c r="Z9" s="4"/>
    </row>
    <row r="10" spans="1:26" ht="78.75" x14ac:dyDescent="0.25">
      <c r="A10" s="40">
        <v>3</v>
      </c>
      <c r="B10" s="41" t="s">
        <v>3406</v>
      </c>
      <c r="C10" s="29" t="s">
        <v>3402</v>
      </c>
      <c r="D10" s="81">
        <v>45799</v>
      </c>
      <c r="E10" s="29" t="s">
        <v>3407</v>
      </c>
      <c r="F10" s="40"/>
      <c r="G10" s="4"/>
      <c r="H10" s="4"/>
      <c r="I10" s="4"/>
      <c r="J10" s="4"/>
      <c r="K10" s="4"/>
      <c r="L10" s="4"/>
      <c r="M10" s="4"/>
      <c r="N10" s="4"/>
      <c r="O10" s="4"/>
      <c r="P10" s="4"/>
      <c r="Q10" s="4"/>
      <c r="R10" s="4"/>
      <c r="S10" s="4"/>
      <c r="T10" s="4"/>
      <c r="U10" s="4"/>
      <c r="V10" s="4"/>
      <c r="W10" s="4"/>
      <c r="X10" s="4"/>
      <c r="Y10" s="4"/>
      <c r="Z10" s="4"/>
    </row>
    <row r="11" spans="1:26" ht="63" x14ac:dyDescent="0.25">
      <c r="A11" s="40">
        <v>4</v>
      </c>
      <c r="B11" s="44" t="s">
        <v>3408</v>
      </c>
      <c r="C11" s="29" t="s">
        <v>3402</v>
      </c>
      <c r="D11" s="82">
        <v>45805</v>
      </c>
      <c r="E11" s="29" t="s">
        <v>3409</v>
      </c>
      <c r="F11" s="40"/>
      <c r="G11" s="4"/>
      <c r="H11" s="4"/>
      <c r="I11" s="4"/>
      <c r="J11" s="4"/>
      <c r="K11" s="4"/>
      <c r="L11" s="4"/>
      <c r="M11" s="4"/>
      <c r="N11" s="4"/>
      <c r="O11" s="4"/>
      <c r="P11" s="4"/>
      <c r="Q11" s="4"/>
      <c r="R11" s="4"/>
      <c r="S11" s="4"/>
      <c r="T11" s="4"/>
      <c r="U11" s="4"/>
      <c r="V11" s="4"/>
      <c r="W11" s="4"/>
      <c r="X11" s="4"/>
      <c r="Y11" s="4"/>
      <c r="Z11" s="4"/>
    </row>
    <row r="12" spans="1:26" ht="78.75" x14ac:dyDescent="0.25">
      <c r="A12" s="40">
        <v>5</v>
      </c>
      <c r="B12" s="44" t="s">
        <v>3410</v>
      </c>
      <c r="C12" s="29" t="s">
        <v>3402</v>
      </c>
      <c r="D12" s="82">
        <v>45813</v>
      </c>
      <c r="E12" s="29" t="s">
        <v>3411</v>
      </c>
      <c r="F12" s="40"/>
      <c r="G12" s="4"/>
      <c r="H12" s="4"/>
      <c r="I12" s="4"/>
      <c r="J12" s="4"/>
      <c r="K12" s="4"/>
      <c r="L12" s="4"/>
      <c r="M12" s="4"/>
      <c r="N12" s="4"/>
      <c r="O12" s="4"/>
      <c r="P12" s="4"/>
      <c r="Q12" s="4"/>
      <c r="R12" s="4"/>
      <c r="S12" s="4"/>
      <c r="T12" s="4"/>
      <c r="U12" s="4"/>
      <c r="V12" s="4"/>
      <c r="W12" s="4"/>
      <c r="X12" s="4"/>
      <c r="Y12" s="4"/>
      <c r="Z12" s="4"/>
    </row>
    <row r="13" spans="1:26" ht="47.25" x14ac:dyDescent="0.25">
      <c r="A13" s="40">
        <v>6</v>
      </c>
      <c r="B13" s="41" t="s">
        <v>3412</v>
      </c>
      <c r="C13" s="29" t="s">
        <v>3413</v>
      </c>
      <c r="D13" s="82">
        <v>45819</v>
      </c>
      <c r="E13" s="29" t="s">
        <v>3414</v>
      </c>
      <c r="F13" s="40"/>
      <c r="G13" s="4"/>
      <c r="H13" s="4"/>
      <c r="I13" s="4"/>
      <c r="J13" s="4"/>
      <c r="K13" s="4"/>
      <c r="L13" s="4"/>
      <c r="M13" s="4"/>
      <c r="N13" s="4"/>
      <c r="O13" s="4"/>
      <c r="P13" s="4"/>
      <c r="Q13" s="4"/>
      <c r="R13" s="4"/>
      <c r="S13" s="4"/>
      <c r="T13" s="4"/>
      <c r="U13" s="4"/>
      <c r="V13" s="4"/>
      <c r="W13" s="4"/>
      <c r="X13" s="4"/>
      <c r="Y13" s="4"/>
      <c r="Z13" s="4"/>
    </row>
    <row r="14" spans="1:26" ht="47.25" x14ac:dyDescent="0.25">
      <c r="A14" s="40">
        <v>7</v>
      </c>
      <c r="B14" s="41" t="s">
        <v>3415</v>
      </c>
      <c r="C14" s="29" t="s">
        <v>3413</v>
      </c>
      <c r="D14" s="81">
        <v>45822</v>
      </c>
      <c r="E14" s="29" t="s">
        <v>3416</v>
      </c>
      <c r="F14" s="40"/>
      <c r="G14" s="4"/>
      <c r="H14" s="4"/>
      <c r="I14" s="4"/>
      <c r="J14" s="4"/>
      <c r="K14" s="4"/>
      <c r="L14" s="4"/>
      <c r="M14" s="4"/>
      <c r="N14" s="4"/>
      <c r="O14" s="4"/>
      <c r="P14" s="4"/>
      <c r="Q14" s="4"/>
      <c r="R14" s="4"/>
      <c r="S14" s="4"/>
      <c r="T14" s="4"/>
      <c r="U14" s="4"/>
      <c r="V14" s="4"/>
      <c r="W14" s="4"/>
      <c r="X14" s="4"/>
      <c r="Y14" s="4"/>
      <c r="Z14" s="4"/>
    </row>
    <row r="15" spans="1:26" ht="75" customHeight="1" x14ac:dyDescent="0.25">
      <c r="A15" s="40">
        <v>8</v>
      </c>
      <c r="B15" s="41" t="s">
        <v>3417</v>
      </c>
      <c r="C15" s="29" t="s">
        <v>3402</v>
      </c>
      <c r="D15" s="81">
        <v>45827</v>
      </c>
      <c r="E15" s="29" t="s">
        <v>3418</v>
      </c>
      <c r="F15" s="40"/>
      <c r="G15" s="4"/>
      <c r="H15" s="4"/>
      <c r="I15" s="4"/>
      <c r="J15" s="4"/>
      <c r="K15" s="4"/>
      <c r="L15" s="4"/>
      <c r="M15" s="4"/>
      <c r="N15" s="4"/>
      <c r="O15" s="4"/>
      <c r="P15" s="4"/>
      <c r="Q15" s="4"/>
      <c r="R15" s="4"/>
      <c r="S15" s="4"/>
      <c r="T15" s="4"/>
      <c r="U15" s="4"/>
      <c r="V15" s="4"/>
      <c r="W15" s="4"/>
      <c r="X15" s="4"/>
      <c r="Y15" s="4"/>
      <c r="Z15" s="4"/>
    </row>
    <row r="16" spans="1:26" ht="69" customHeight="1" x14ac:dyDescent="0.25">
      <c r="A16" s="40">
        <v>9</v>
      </c>
      <c r="B16" s="41" t="s">
        <v>3419</v>
      </c>
      <c r="C16" s="29" t="s">
        <v>3402</v>
      </c>
      <c r="D16" s="81">
        <v>45831</v>
      </c>
      <c r="E16" s="612" t="s">
        <v>3420</v>
      </c>
      <c r="F16" s="40"/>
      <c r="G16" s="4"/>
      <c r="H16" s="4"/>
      <c r="I16" s="4"/>
      <c r="J16" s="4"/>
      <c r="K16" s="4"/>
      <c r="L16" s="4"/>
      <c r="M16" s="4"/>
      <c r="N16" s="4"/>
      <c r="O16" s="4"/>
      <c r="P16" s="4"/>
      <c r="Q16" s="4"/>
      <c r="R16" s="4"/>
      <c r="S16" s="4"/>
      <c r="T16" s="4"/>
      <c r="U16" s="4"/>
      <c r="V16" s="4"/>
      <c r="W16" s="4"/>
      <c r="X16" s="4"/>
      <c r="Y16" s="4"/>
      <c r="Z16" s="4"/>
    </row>
    <row r="17" spans="1:26" ht="61.5" customHeight="1" x14ac:dyDescent="0.25">
      <c r="A17" s="40">
        <v>10</v>
      </c>
      <c r="B17" s="41" t="s">
        <v>3421</v>
      </c>
      <c r="C17" s="29" t="s">
        <v>3402</v>
      </c>
      <c r="D17" s="81">
        <v>45834</v>
      </c>
      <c r="E17" s="29" t="s">
        <v>3422</v>
      </c>
      <c r="F17" s="40"/>
      <c r="G17" s="4"/>
      <c r="H17" s="4"/>
      <c r="I17" s="4"/>
      <c r="J17" s="4"/>
      <c r="K17" s="4"/>
      <c r="L17" s="4"/>
      <c r="M17" s="4"/>
      <c r="N17" s="4"/>
      <c r="O17" s="4"/>
      <c r="P17" s="4"/>
      <c r="Q17" s="4"/>
      <c r="R17" s="4"/>
      <c r="S17" s="4"/>
      <c r="T17" s="4"/>
      <c r="U17" s="4"/>
      <c r="V17" s="4"/>
      <c r="W17" s="4"/>
      <c r="X17" s="4"/>
      <c r="Y17" s="4"/>
      <c r="Z17" s="4"/>
    </row>
    <row r="18" spans="1:26" ht="109.5" customHeight="1" x14ac:dyDescent="0.25">
      <c r="A18" s="40">
        <v>11</v>
      </c>
      <c r="B18" s="41" t="s">
        <v>3423</v>
      </c>
      <c r="C18" s="29" t="s">
        <v>3413</v>
      </c>
      <c r="D18" s="82">
        <v>45834</v>
      </c>
      <c r="E18" s="29" t="s">
        <v>3424</v>
      </c>
      <c r="F18" s="40"/>
      <c r="G18" s="4"/>
      <c r="H18" s="4"/>
      <c r="I18" s="4"/>
      <c r="J18" s="4"/>
      <c r="K18" s="4"/>
      <c r="L18" s="4"/>
      <c r="M18" s="4"/>
      <c r="N18" s="4"/>
      <c r="O18" s="4"/>
      <c r="P18" s="4"/>
      <c r="Q18" s="4"/>
      <c r="R18" s="4"/>
      <c r="S18" s="4"/>
      <c r="T18" s="4"/>
      <c r="U18" s="4"/>
      <c r="V18" s="4"/>
      <c r="W18" s="4"/>
      <c r="X18" s="4"/>
      <c r="Y18" s="4"/>
      <c r="Z18" s="4"/>
    </row>
    <row r="19" spans="1:26" ht="63" x14ac:dyDescent="0.25">
      <c r="A19" s="40">
        <v>12</v>
      </c>
      <c r="B19" s="41" t="s">
        <v>3425</v>
      </c>
      <c r="C19" s="29" t="s">
        <v>3413</v>
      </c>
      <c r="D19" s="81">
        <v>45859</v>
      </c>
      <c r="E19" s="29" t="s">
        <v>3426</v>
      </c>
      <c r="F19" s="40"/>
      <c r="G19" s="4"/>
      <c r="H19" s="4"/>
      <c r="I19" s="4"/>
      <c r="J19" s="4"/>
      <c r="K19" s="4"/>
      <c r="L19" s="4"/>
      <c r="M19" s="4"/>
      <c r="N19" s="4"/>
      <c r="O19" s="4"/>
      <c r="P19" s="4"/>
      <c r="Q19" s="4"/>
      <c r="R19" s="4"/>
      <c r="S19" s="4"/>
      <c r="T19" s="4"/>
      <c r="U19" s="4"/>
      <c r="V19" s="4"/>
      <c r="W19" s="4"/>
      <c r="X19" s="4"/>
      <c r="Y19" s="4"/>
      <c r="Z19" s="4"/>
    </row>
    <row r="20" spans="1:26" ht="31.5" x14ac:dyDescent="0.25">
      <c r="A20" s="40">
        <v>13</v>
      </c>
      <c r="B20" s="41" t="s">
        <v>3427</v>
      </c>
      <c r="C20" s="29" t="s">
        <v>3413</v>
      </c>
      <c r="D20" s="81">
        <v>45923</v>
      </c>
      <c r="E20" s="29" t="s">
        <v>3428</v>
      </c>
      <c r="F20" s="40"/>
      <c r="G20" s="4"/>
      <c r="H20" s="4"/>
      <c r="I20" s="4"/>
      <c r="J20" s="4"/>
      <c r="K20" s="4"/>
      <c r="L20" s="4"/>
      <c r="M20" s="4"/>
      <c r="N20" s="4"/>
      <c r="O20" s="4"/>
      <c r="P20" s="4"/>
      <c r="Q20" s="4"/>
      <c r="R20" s="4"/>
      <c r="S20" s="4"/>
      <c r="T20" s="4"/>
      <c r="U20" s="4"/>
      <c r="V20" s="4"/>
      <c r="W20" s="4"/>
      <c r="X20" s="4"/>
      <c r="Y20" s="4"/>
      <c r="Z20" s="4"/>
    </row>
    <row r="21" spans="1:26" ht="63" x14ac:dyDescent="0.25">
      <c r="A21" s="40">
        <v>14</v>
      </c>
      <c r="B21" s="41" t="s">
        <v>3429</v>
      </c>
      <c r="C21" s="29" t="s">
        <v>3413</v>
      </c>
      <c r="D21" s="81">
        <v>45927</v>
      </c>
      <c r="E21" s="29" t="s">
        <v>3430</v>
      </c>
      <c r="F21" s="40"/>
      <c r="G21" s="4"/>
      <c r="H21" s="4"/>
      <c r="I21" s="4"/>
      <c r="J21" s="4"/>
      <c r="K21" s="4"/>
      <c r="L21" s="4"/>
      <c r="M21" s="4"/>
      <c r="N21" s="4"/>
      <c r="O21" s="4"/>
      <c r="P21" s="4"/>
      <c r="Q21" s="4"/>
      <c r="R21" s="4"/>
      <c r="S21" s="4"/>
      <c r="T21" s="4"/>
      <c r="U21" s="4"/>
      <c r="V21" s="4"/>
      <c r="W21" s="4"/>
      <c r="X21" s="4"/>
      <c r="Y21" s="4"/>
      <c r="Z21" s="4"/>
    </row>
    <row r="22" spans="1:26" ht="71.25" customHeight="1" x14ac:dyDescent="0.25">
      <c r="A22" s="40">
        <v>15</v>
      </c>
      <c r="B22" s="41" t="s">
        <v>3431</v>
      </c>
      <c r="C22" s="29" t="s">
        <v>3402</v>
      </c>
      <c r="D22" s="81">
        <v>45944</v>
      </c>
      <c r="E22" s="29" t="s">
        <v>3432</v>
      </c>
      <c r="F22" s="40"/>
      <c r="G22" s="4"/>
      <c r="H22" s="4"/>
      <c r="I22" s="4"/>
      <c r="J22" s="4"/>
      <c r="K22" s="4"/>
      <c r="L22" s="4"/>
      <c r="M22" s="4"/>
      <c r="N22" s="4"/>
      <c r="O22" s="4"/>
      <c r="P22" s="4"/>
      <c r="Q22" s="4"/>
      <c r="R22" s="4"/>
      <c r="S22" s="4"/>
      <c r="T22" s="4"/>
      <c r="U22" s="4"/>
      <c r="V22" s="4"/>
      <c r="W22" s="4"/>
      <c r="X22" s="4"/>
      <c r="Y22" s="4"/>
      <c r="Z22" s="4"/>
    </row>
    <row r="23" spans="1:26" ht="75" customHeight="1" x14ac:dyDescent="0.25">
      <c r="A23" s="40">
        <v>16</v>
      </c>
      <c r="B23" s="41" t="s">
        <v>3433</v>
      </c>
      <c r="C23" s="29" t="s">
        <v>3413</v>
      </c>
      <c r="D23" s="81">
        <v>45980</v>
      </c>
      <c r="E23" s="29" t="s">
        <v>3434</v>
      </c>
      <c r="F23" s="40"/>
      <c r="G23" s="4"/>
      <c r="H23" s="4"/>
      <c r="I23" s="4"/>
      <c r="J23" s="4"/>
      <c r="K23" s="4"/>
      <c r="L23" s="4"/>
      <c r="M23" s="4"/>
      <c r="N23" s="4"/>
      <c r="O23" s="4"/>
      <c r="P23" s="4"/>
      <c r="Q23" s="4"/>
      <c r="R23" s="4"/>
      <c r="S23" s="4"/>
      <c r="T23" s="4"/>
      <c r="U23" s="4"/>
      <c r="V23" s="4"/>
      <c r="W23" s="4"/>
      <c r="X23" s="4"/>
      <c r="Y23" s="4"/>
      <c r="Z23" s="4"/>
    </row>
    <row r="24" spans="1:26" ht="90" customHeight="1" x14ac:dyDescent="0.25">
      <c r="A24" s="40">
        <v>17</v>
      </c>
      <c r="B24" s="41" t="s">
        <v>3435</v>
      </c>
      <c r="C24" s="29" t="s">
        <v>3402</v>
      </c>
      <c r="D24" s="81">
        <v>45983</v>
      </c>
      <c r="E24" s="29" t="s">
        <v>3436</v>
      </c>
      <c r="F24" s="40"/>
      <c r="G24" s="4"/>
      <c r="H24" s="4"/>
      <c r="I24" s="4"/>
      <c r="J24" s="4"/>
      <c r="K24" s="4"/>
      <c r="L24" s="4"/>
      <c r="M24" s="4"/>
      <c r="N24" s="4"/>
      <c r="O24" s="4"/>
      <c r="P24" s="4"/>
      <c r="Q24" s="4"/>
      <c r="R24" s="4"/>
      <c r="S24" s="4"/>
      <c r="T24" s="4"/>
      <c r="U24" s="4"/>
      <c r="V24" s="4"/>
      <c r="W24" s="4"/>
      <c r="X24" s="4"/>
      <c r="Y24" s="4"/>
      <c r="Z24" s="4"/>
    </row>
    <row r="25" spans="1:26" ht="94.5" customHeight="1" x14ac:dyDescent="0.25">
      <c r="A25" s="40">
        <v>18</v>
      </c>
      <c r="B25" s="41" t="s">
        <v>3437</v>
      </c>
      <c r="C25" s="29" t="s">
        <v>3402</v>
      </c>
      <c r="D25" s="81">
        <v>45992</v>
      </c>
      <c r="E25" s="29" t="s">
        <v>3438</v>
      </c>
      <c r="F25" s="40"/>
      <c r="G25" s="4"/>
      <c r="H25" s="4"/>
      <c r="I25" s="4"/>
      <c r="J25" s="4"/>
      <c r="K25" s="4"/>
      <c r="L25" s="4"/>
      <c r="M25" s="4"/>
      <c r="N25" s="4"/>
      <c r="O25" s="4"/>
      <c r="P25" s="4"/>
      <c r="Q25" s="4"/>
      <c r="R25" s="4"/>
      <c r="S25" s="4"/>
      <c r="T25" s="4"/>
      <c r="U25" s="4"/>
      <c r="V25" s="4"/>
      <c r="W25" s="4"/>
      <c r="X25" s="4"/>
      <c r="Y25" s="4"/>
      <c r="Z25" s="4"/>
    </row>
    <row r="26" spans="1:26" ht="47.25" x14ac:dyDescent="0.25">
      <c r="A26" s="40">
        <v>19</v>
      </c>
      <c r="B26" s="41" t="s">
        <v>3439</v>
      </c>
      <c r="C26" s="29" t="s">
        <v>3413</v>
      </c>
      <c r="D26" s="81">
        <v>46009</v>
      </c>
      <c r="E26" s="29" t="s">
        <v>3440</v>
      </c>
      <c r="F26" s="40"/>
      <c r="G26" s="4"/>
      <c r="H26" s="4"/>
      <c r="I26" s="4"/>
      <c r="J26" s="4"/>
      <c r="K26" s="4"/>
      <c r="L26" s="4"/>
      <c r="M26" s="4"/>
      <c r="N26" s="4"/>
      <c r="O26" s="4"/>
      <c r="P26" s="4"/>
      <c r="Q26" s="4"/>
      <c r="R26" s="4"/>
      <c r="S26" s="4"/>
      <c r="T26" s="4"/>
      <c r="U26" s="4"/>
      <c r="V26" s="4"/>
      <c r="W26" s="4"/>
      <c r="X26" s="4"/>
      <c r="Y26" s="4"/>
      <c r="Z26" s="4"/>
    </row>
    <row r="27" spans="1:26" ht="78.75" x14ac:dyDescent="0.25">
      <c r="A27" s="40">
        <v>20</v>
      </c>
      <c r="B27" s="41" t="s">
        <v>3441</v>
      </c>
      <c r="C27" s="29" t="s">
        <v>3413</v>
      </c>
      <c r="D27" s="81">
        <v>46033</v>
      </c>
      <c r="E27" s="29" t="s">
        <v>3442</v>
      </c>
      <c r="F27" s="40"/>
      <c r="G27" s="4"/>
      <c r="H27" s="4"/>
      <c r="I27" s="4"/>
      <c r="J27" s="4"/>
      <c r="K27" s="4"/>
      <c r="L27" s="4"/>
      <c r="M27" s="4"/>
      <c r="N27" s="4"/>
      <c r="O27" s="4"/>
      <c r="P27" s="4"/>
      <c r="Q27" s="4"/>
      <c r="R27" s="4"/>
      <c r="S27" s="4"/>
      <c r="T27" s="4"/>
      <c r="U27" s="4"/>
      <c r="V27" s="4"/>
      <c r="W27" s="4"/>
      <c r="X27" s="4"/>
      <c r="Y27" s="4"/>
      <c r="Z27" s="4"/>
    </row>
    <row r="28" spans="1:26" ht="63" x14ac:dyDescent="0.25">
      <c r="A28" s="40">
        <v>21</v>
      </c>
      <c r="B28" s="41" t="s">
        <v>3443</v>
      </c>
      <c r="C28" s="29" t="s">
        <v>3413</v>
      </c>
      <c r="D28" s="81">
        <v>46044</v>
      </c>
      <c r="E28" s="29" t="s">
        <v>3444</v>
      </c>
      <c r="F28" s="40"/>
      <c r="G28" s="4"/>
      <c r="H28" s="4"/>
      <c r="I28" s="4"/>
      <c r="J28" s="4"/>
      <c r="K28" s="4"/>
      <c r="L28" s="4"/>
      <c r="M28" s="4"/>
      <c r="N28" s="4"/>
      <c r="O28" s="4"/>
      <c r="P28" s="4"/>
      <c r="Q28" s="4"/>
      <c r="R28" s="4"/>
      <c r="S28" s="4"/>
      <c r="T28" s="4"/>
      <c r="U28" s="4"/>
      <c r="V28" s="4"/>
      <c r="W28" s="4"/>
      <c r="X28" s="4"/>
      <c r="Y28" s="4"/>
      <c r="Z28" s="4"/>
    </row>
    <row r="29" spans="1:26" ht="75.75" customHeight="1" x14ac:dyDescent="0.25">
      <c r="A29" s="40">
        <v>22</v>
      </c>
      <c r="B29" s="41" t="s">
        <v>3445</v>
      </c>
      <c r="C29" s="45" t="s">
        <v>3402</v>
      </c>
      <c r="D29" s="83">
        <v>46056</v>
      </c>
      <c r="E29" s="45" t="s">
        <v>3446</v>
      </c>
      <c r="F29" s="40"/>
      <c r="G29" s="4"/>
      <c r="H29" s="4"/>
      <c r="I29" s="4"/>
      <c r="J29" s="4"/>
      <c r="K29" s="4"/>
      <c r="L29" s="4"/>
      <c r="M29" s="4"/>
      <c r="N29" s="4"/>
      <c r="O29" s="4"/>
      <c r="P29" s="4"/>
      <c r="Q29" s="4"/>
      <c r="R29" s="4"/>
      <c r="S29" s="4"/>
      <c r="T29" s="4"/>
      <c r="U29" s="4"/>
      <c r="V29" s="4"/>
      <c r="W29" s="4"/>
      <c r="X29" s="4"/>
      <c r="Y29" s="4"/>
      <c r="Z29" s="4"/>
    </row>
    <row r="30" spans="1:26" ht="54" customHeight="1" x14ac:dyDescent="0.25">
      <c r="A30" s="40">
        <v>23</v>
      </c>
      <c r="B30" s="41" t="s">
        <v>3447</v>
      </c>
      <c r="C30" s="29" t="s">
        <v>3448</v>
      </c>
      <c r="D30" s="82">
        <v>45806</v>
      </c>
      <c r="E30" s="29" t="s">
        <v>6521</v>
      </c>
      <c r="F30" s="40"/>
      <c r="G30" s="4"/>
      <c r="H30" s="4"/>
      <c r="I30" s="4"/>
      <c r="J30" s="4"/>
      <c r="K30" s="4"/>
      <c r="L30" s="4"/>
      <c r="M30" s="4"/>
      <c r="N30" s="4"/>
      <c r="O30" s="4"/>
      <c r="P30" s="4"/>
      <c r="Q30" s="4"/>
      <c r="R30" s="4"/>
      <c r="S30" s="4"/>
      <c r="T30" s="4"/>
      <c r="U30" s="4"/>
      <c r="V30" s="4"/>
      <c r="W30" s="4"/>
      <c r="X30" s="4"/>
      <c r="Y30" s="4"/>
      <c r="Z30" s="4"/>
    </row>
    <row r="31" spans="1:26" ht="31.5" x14ac:dyDescent="0.25">
      <c r="A31" s="40">
        <v>24</v>
      </c>
      <c r="B31" s="41" t="s">
        <v>3449</v>
      </c>
      <c r="C31" s="29" t="s">
        <v>3448</v>
      </c>
      <c r="D31" s="82">
        <v>45869</v>
      </c>
      <c r="E31" s="612" t="s">
        <v>3450</v>
      </c>
      <c r="F31" s="674"/>
      <c r="G31" s="4"/>
      <c r="H31" s="4"/>
      <c r="I31" s="4"/>
      <c r="J31" s="4"/>
      <c r="K31" s="4"/>
      <c r="L31" s="4"/>
      <c r="M31" s="4"/>
      <c r="N31" s="4"/>
      <c r="O31" s="4"/>
      <c r="P31" s="4"/>
      <c r="Q31" s="4"/>
      <c r="R31" s="4"/>
      <c r="S31" s="4"/>
      <c r="T31" s="4"/>
      <c r="U31" s="4"/>
      <c r="V31" s="4"/>
      <c r="W31" s="4"/>
      <c r="X31" s="4"/>
      <c r="Y31" s="4"/>
      <c r="Z31" s="4"/>
    </row>
    <row r="32" spans="1:26" ht="61.5" customHeight="1" x14ac:dyDescent="0.25">
      <c r="A32" s="40">
        <v>25</v>
      </c>
      <c r="B32" s="41" t="s">
        <v>3451</v>
      </c>
      <c r="C32" s="29" t="s">
        <v>3448</v>
      </c>
      <c r="D32" s="82">
        <v>45875</v>
      </c>
      <c r="E32" s="673" t="s">
        <v>3452</v>
      </c>
      <c r="F32" s="675"/>
      <c r="G32" s="4"/>
      <c r="H32" s="4"/>
      <c r="I32" s="4"/>
      <c r="J32" s="4"/>
      <c r="K32" s="4"/>
      <c r="L32" s="4"/>
      <c r="M32" s="4"/>
      <c r="N32" s="4"/>
      <c r="O32" s="4"/>
      <c r="P32" s="4"/>
      <c r="Q32" s="4"/>
      <c r="R32" s="4"/>
      <c r="S32" s="4"/>
      <c r="T32" s="4"/>
      <c r="U32" s="4"/>
      <c r="V32" s="4"/>
      <c r="W32" s="4"/>
      <c r="X32" s="4"/>
      <c r="Y32" s="4"/>
      <c r="Z32" s="4"/>
    </row>
    <row r="33" spans="1:26" ht="31.5" x14ac:dyDescent="0.25">
      <c r="A33" s="40">
        <v>26</v>
      </c>
      <c r="B33" s="41" t="s">
        <v>3453</v>
      </c>
      <c r="C33" s="29" t="s">
        <v>3448</v>
      </c>
      <c r="D33" s="82">
        <v>45905</v>
      </c>
      <c r="E33" s="673" t="s">
        <v>3454</v>
      </c>
      <c r="F33" s="675"/>
      <c r="G33" s="4"/>
      <c r="H33" s="4"/>
      <c r="I33" s="4"/>
      <c r="J33" s="4"/>
      <c r="K33" s="4"/>
      <c r="L33" s="4"/>
      <c r="M33" s="4"/>
      <c r="N33" s="4"/>
      <c r="O33" s="4"/>
      <c r="P33" s="4"/>
      <c r="Q33" s="4"/>
      <c r="R33" s="4"/>
      <c r="S33" s="4"/>
      <c r="T33" s="4"/>
      <c r="U33" s="4"/>
      <c r="V33" s="4"/>
      <c r="W33" s="4"/>
      <c r="X33" s="4"/>
      <c r="Y33" s="4"/>
      <c r="Z33" s="4"/>
    </row>
    <row r="34" spans="1:26" ht="78.75" x14ac:dyDescent="0.25">
      <c r="A34" s="40">
        <v>27</v>
      </c>
      <c r="B34" s="41" t="s">
        <v>3455</v>
      </c>
      <c r="C34" s="29" t="s">
        <v>3456</v>
      </c>
      <c r="D34" s="82">
        <v>46033</v>
      </c>
      <c r="E34" s="673" t="s">
        <v>6155</v>
      </c>
      <c r="F34" s="675"/>
      <c r="G34" s="4"/>
      <c r="H34" s="4"/>
      <c r="I34" s="4"/>
      <c r="J34" s="4"/>
      <c r="K34" s="4"/>
      <c r="L34" s="4"/>
      <c r="M34" s="4"/>
      <c r="N34" s="4"/>
      <c r="O34" s="4"/>
      <c r="P34" s="4"/>
      <c r="Q34" s="4"/>
      <c r="R34" s="4"/>
      <c r="S34" s="4"/>
      <c r="T34" s="4"/>
      <c r="U34" s="4"/>
      <c r="V34" s="4"/>
      <c r="W34" s="4"/>
      <c r="X34" s="4"/>
      <c r="Y34" s="4"/>
      <c r="Z34" s="4"/>
    </row>
    <row r="35" spans="1:26" ht="78" customHeight="1" x14ac:dyDescent="0.25">
      <c r="A35" s="40">
        <v>28</v>
      </c>
      <c r="B35" s="41" t="s">
        <v>3457</v>
      </c>
      <c r="C35" s="29" t="s">
        <v>3402</v>
      </c>
      <c r="D35" s="82">
        <v>46044</v>
      </c>
      <c r="E35" s="673" t="s">
        <v>3444</v>
      </c>
      <c r="F35" s="675"/>
      <c r="G35" s="4"/>
      <c r="H35" s="4"/>
      <c r="I35" s="4"/>
      <c r="J35" s="4"/>
      <c r="K35" s="4"/>
      <c r="L35" s="4"/>
      <c r="M35" s="4"/>
      <c r="N35" s="4"/>
      <c r="O35" s="4"/>
      <c r="P35" s="4"/>
      <c r="Q35" s="4"/>
      <c r="R35" s="4"/>
      <c r="S35" s="4"/>
      <c r="T35" s="4"/>
      <c r="U35" s="4"/>
      <c r="V35" s="4"/>
      <c r="W35" s="4"/>
      <c r="X35" s="4"/>
      <c r="Y35" s="4"/>
      <c r="Z35" s="4"/>
    </row>
    <row r="36" spans="1:26" ht="78" customHeight="1" x14ac:dyDescent="0.25">
      <c r="A36" s="40">
        <v>29</v>
      </c>
      <c r="B36" s="41" t="s">
        <v>3445</v>
      </c>
      <c r="C36" s="29" t="s">
        <v>3402</v>
      </c>
      <c r="D36" s="82">
        <v>46056</v>
      </c>
      <c r="E36" s="673" t="s">
        <v>3446</v>
      </c>
      <c r="F36" s="675"/>
      <c r="G36" s="4"/>
      <c r="H36" s="4"/>
      <c r="I36" s="4"/>
      <c r="J36" s="4"/>
      <c r="K36" s="4"/>
      <c r="L36" s="4"/>
      <c r="M36" s="4"/>
      <c r="N36" s="4"/>
      <c r="O36" s="4"/>
      <c r="P36" s="4"/>
      <c r="Q36" s="4"/>
      <c r="R36" s="4"/>
      <c r="S36" s="4"/>
      <c r="T36" s="4"/>
      <c r="U36" s="4"/>
      <c r="V36" s="4"/>
      <c r="W36" s="4"/>
      <c r="X36" s="4"/>
      <c r="Y36" s="4"/>
      <c r="Z36" s="4"/>
    </row>
    <row r="37" spans="1:26" ht="63" x14ac:dyDescent="0.25">
      <c r="A37" s="40">
        <v>30</v>
      </c>
      <c r="B37" s="41" t="s">
        <v>3458</v>
      </c>
      <c r="C37" s="29" t="s">
        <v>3456</v>
      </c>
      <c r="D37" s="82">
        <v>46101</v>
      </c>
      <c r="E37" s="673" t="s">
        <v>6156</v>
      </c>
      <c r="F37" s="675"/>
      <c r="G37" s="4"/>
      <c r="H37" s="4"/>
      <c r="I37" s="4"/>
      <c r="J37" s="4"/>
      <c r="K37" s="4"/>
      <c r="L37" s="4"/>
      <c r="M37" s="4"/>
      <c r="N37" s="4"/>
      <c r="O37" s="4"/>
      <c r="P37" s="4"/>
      <c r="Q37" s="4"/>
      <c r="R37" s="4"/>
      <c r="S37" s="4"/>
      <c r="T37" s="4"/>
      <c r="U37" s="4"/>
      <c r="V37" s="4"/>
      <c r="W37" s="4"/>
      <c r="X37" s="4"/>
      <c r="Y37" s="4"/>
      <c r="Z37" s="4"/>
    </row>
    <row r="38" spans="1:26" ht="47.25" x14ac:dyDescent="0.25">
      <c r="A38" s="40">
        <v>31</v>
      </c>
      <c r="B38" s="41" t="s">
        <v>3459</v>
      </c>
      <c r="C38" s="29" t="s">
        <v>3402</v>
      </c>
      <c r="D38" s="82">
        <v>46122</v>
      </c>
      <c r="E38" s="673" t="s">
        <v>3460</v>
      </c>
      <c r="F38" s="675"/>
      <c r="G38" s="4"/>
      <c r="H38" s="4"/>
      <c r="I38" s="4"/>
      <c r="J38" s="4"/>
      <c r="K38" s="4"/>
      <c r="L38" s="4"/>
      <c r="M38" s="4"/>
      <c r="N38" s="4"/>
      <c r="O38" s="4"/>
      <c r="P38" s="4"/>
      <c r="Q38" s="4"/>
      <c r="R38" s="4"/>
      <c r="S38" s="4"/>
      <c r="T38" s="4"/>
      <c r="U38" s="4"/>
      <c r="V38" s="4"/>
      <c r="W38" s="4"/>
      <c r="X38" s="4"/>
      <c r="Y38" s="4"/>
      <c r="Z38" s="4"/>
    </row>
    <row r="39" spans="1:26" ht="94.5" x14ac:dyDescent="0.25">
      <c r="A39" s="40">
        <v>32</v>
      </c>
      <c r="B39" s="3" t="s">
        <v>6135</v>
      </c>
      <c r="C39" s="29" t="s">
        <v>3402</v>
      </c>
      <c r="D39" s="84">
        <v>46129</v>
      </c>
      <c r="E39" s="641" t="s">
        <v>6138</v>
      </c>
      <c r="F39" s="596"/>
      <c r="G39" s="4"/>
      <c r="H39" s="4"/>
      <c r="I39" s="4"/>
      <c r="J39" s="4"/>
      <c r="K39" s="4"/>
      <c r="L39" s="4"/>
      <c r="M39" s="4"/>
      <c r="N39" s="4"/>
      <c r="O39" s="4"/>
      <c r="P39" s="4"/>
      <c r="Q39" s="4"/>
      <c r="R39" s="4"/>
      <c r="S39" s="4"/>
      <c r="T39" s="4"/>
      <c r="U39" s="4"/>
      <c r="V39" s="4"/>
      <c r="W39" s="4"/>
      <c r="X39" s="4"/>
      <c r="Y39" s="4"/>
      <c r="Z39" s="4"/>
    </row>
    <row r="40" spans="1:26" ht="94.5" x14ac:dyDescent="0.25">
      <c r="A40" s="40">
        <v>33</v>
      </c>
      <c r="B40" s="3" t="s">
        <v>6133</v>
      </c>
      <c r="C40" s="29" t="s">
        <v>3402</v>
      </c>
      <c r="D40" s="84" t="s">
        <v>6134</v>
      </c>
      <c r="E40" s="641" t="s">
        <v>6137</v>
      </c>
      <c r="F40" s="596"/>
      <c r="G40" s="4"/>
      <c r="H40" s="4"/>
      <c r="I40" s="4"/>
      <c r="J40" s="4"/>
      <c r="K40" s="4"/>
      <c r="L40" s="4"/>
      <c r="M40" s="4"/>
      <c r="N40" s="4"/>
      <c r="O40" s="4"/>
      <c r="P40" s="4"/>
      <c r="Q40" s="4"/>
      <c r="R40" s="4"/>
      <c r="S40" s="4"/>
      <c r="T40" s="4"/>
      <c r="U40" s="4"/>
      <c r="V40" s="4"/>
      <c r="W40" s="4"/>
      <c r="X40" s="4"/>
      <c r="Y40" s="4"/>
      <c r="Z40" s="4"/>
    </row>
    <row r="41" spans="1:26" ht="63" x14ac:dyDescent="0.25">
      <c r="A41" s="40">
        <v>34</v>
      </c>
      <c r="B41" s="3" t="s">
        <v>6147</v>
      </c>
      <c r="C41" s="29" t="s">
        <v>3402</v>
      </c>
      <c r="D41" s="85">
        <v>46150</v>
      </c>
      <c r="E41" s="641" t="s">
        <v>6148</v>
      </c>
      <c r="F41" s="597"/>
      <c r="G41" s="4"/>
      <c r="H41" s="4"/>
      <c r="I41" s="4"/>
      <c r="J41" s="4"/>
      <c r="K41" s="4"/>
      <c r="L41" s="4"/>
      <c r="M41" s="4"/>
      <c r="N41" s="4"/>
      <c r="O41" s="4"/>
      <c r="P41" s="4"/>
      <c r="Q41" s="4"/>
      <c r="R41" s="4"/>
      <c r="S41" s="4"/>
      <c r="T41" s="4"/>
      <c r="U41" s="4"/>
      <c r="V41" s="4"/>
      <c r="W41" s="4"/>
      <c r="X41" s="4"/>
      <c r="Y41" s="4"/>
      <c r="Z41" s="4"/>
    </row>
    <row r="42" spans="1:26" ht="47.25" x14ac:dyDescent="0.25">
      <c r="A42" s="40">
        <v>35</v>
      </c>
      <c r="B42" s="3" t="s">
        <v>6143</v>
      </c>
      <c r="C42" s="29" t="s">
        <v>3402</v>
      </c>
      <c r="D42" s="85">
        <v>46153</v>
      </c>
      <c r="E42" s="641" t="s">
        <v>6144</v>
      </c>
      <c r="F42" s="597"/>
      <c r="G42" s="4"/>
      <c r="H42" s="4"/>
      <c r="I42" s="4"/>
      <c r="J42" s="4"/>
      <c r="K42" s="4"/>
      <c r="L42" s="4"/>
      <c r="M42" s="4"/>
      <c r="N42" s="4"/>
      <c r="O42" s="4"/>
      <c r="P42" s="4"/>
      <c r="Q42" s="4"/>
      <c r="R42" s="4"/>
      <c r="S42" s="4"/>
      <c r="T42" s="4"/>
      <c r="U42" s="4"/>
      <c r="V42" s="4"/>
      <c r="W42" s="4"/>
      <c r="X42" s="4"/>
      <c r="Y42" s="4"/>
      <c r="Z42" s="4"/>
    </row>
    <row r="43" spans="1:26" ht="63" x14ac:dyDescent="0.25">
      <c r="A43" s="40">
        <v>36</v>
      </c>
      <c r="B43" s="3" t="s">
        <v>6145</v>
      </c>
      <c r="C43" s="29" t="s">
        <v>3402</v>
      </c>
      <c r="D43" s="85">
        <v>46157</v>
      </c>
      <c r="E43" s="641" t="s">
        <v>6146</v>
      </c>
      <c r="F43" s="597"/>
      <c r="G43" s="4"/>
      <c r="H43" s="4"/>
      <c r="I43" s="4"/>
      <c r="J43" s="4"/>
      <c r="K43" s="4"/>
      <c r="L43" s="4"/>
      <c r="M43" s="4"/>
      <c r="N43" s="4"/>
      <c r="O43" s="4"/>
      <c r="P43" s="4"/>
      <c r="Q43" s="4"/>
      <c r="R43" s="4"/>
      <c r="S43" s="4"/>
      <c r="T43" s="4"/>
      <c r="U43" s="4"/>
      <c r="V43" s="4"/>
      <c r="W43" s="4"/>
      <c r="X43" s="4"/>
      <c r="Y43" s="4"/>
      <c r="Z43" s="4"/>
    </row>
    <row r="44" spans="1:26" ht="47.25" x14ac:dyDescent="0.25">
      <c r="A44" s="40">
        <v>37</v>
      </c>
      <c r="B44" s="3" t="s">
        <v>6149</v>
      </c>
      <c r="C44" s="29" t="s">
        <v>3402</v>
      </c>
      <c r="D44" s="85">
        <v>46161</v>
      </c>
      <c r="E44" s="641" t="s">
        <v>6150</v>
      </c>
      <c r="F44" s="597"/>
      <c r="G44" s="4"/>
      <c r="H44" s="4"/>
      <c r="I44" s="4"/>
      <c r="J44" s="4"/>
      <c r="K44" s="4"/>
      <c r="L44" s="4"/>
      <c r="M44" s="4"/>
      <c r="N44" s="4"/>
      <c r="O44" s="4"/>
      <c r="P44" s="4"/>
      <c r="Q44" s="4"/>
      <c r="R44" s="4"/>
      <c r="S44" s="4"/>
      <c r="T44" s="4"/>
      <c r="U44" s="4"/>
      <c r="V44" s="4"/>
      <c r="W44" s="4"/>
      <c r="X44" s="4"/>
      <c r="Y44" s="4"/>
      <c r="Z44" s="4"/>
    </row>
    <row r="45" spans="1:26" ht="63" x14ac:dyDescent="0.25">
      <c r="A45" s="40">
        <v>38</v>
      </c>
      <c r="B45" s="3" t="s">
        <v>6152</v>
      </c>
      <c r="C45" s="29" t="s">
        <v>3402</v>
      </c>
      <c r="D45" s="85">
        <v>46167</v>
      </c>
      <c r="E45" s="641" t="s">
        <v>6151</v>
      </c>
      <c r="F45" s="597"/>
      <c r="G45" s="4"/>
      <c r="H45" s="4"/>
      <c r="I45" s="4"/>
      <c r="J45" s="4"/>
      <c r="K45" s="4"/>
      <c r="L45" s="4"/>
      <c r="M45" s="4"/>
      <c r="N45" s="4"/>
      <c r="O45" s="4"/>
      <c r="P45" s="4"/>
      <c r="Q45" s="4"/>
      <c r="R45" s="4"/>
      <c r="S45" s="4"/>
      <c r="T45" s="4"/>
      <c r="U45" s="4"/>
      <c r="V45" s="4"/>
      <c r="W45" s="4"/>
      <c r="X45" s="4"/>
      <c r="Y45" s="4"/>
      <c r="Z45" s="4"/>
    </row>
    <row r="46" spans="1:26" ht="47.25" x14ac:dyDescent="0.25">
      <c r="A46" s="40">
        <v>39</v>
      </c>
      <c r="B46" s="3" t="s">
        <v>6132</v>
      </c>
      <c r="C46" s="29" t="s">
        <v>3402</v>
      </c>
      <c r="D46" s="84">
        <v>46169</v>
      </c>
      <c r="E46" s="641" t="s">
        <v>6136</v>
      </c>
      <c r="F46" s="596"/>
      <c r="G46" s="4"/>
      <c r="H46" s="4"/>
      <c r="I46" s="4"/>
      <c r="J46" s="4"/>
      <c r="K46" s="4"/>
      <c r="L46" s="4"/>
      <c r="M46" s="4"/>
      <c r="N46" s="4"/>
      <c r="O46" s="4"/>
      <c r="P46" s="4"/>
      <c r="Q46" s="4"/>
      <c r="R46" s="4"/>
      <c r="S46" s="4"/>
      <c r="T46" s="4"/>
      <c r="U46" s="4"/>
      <c r="V46" s="4"/>
      <c r="W46" s="4"/>
      <c r="X46" s="4"/>
      <c r="Y46" s="4"/>
      <c r="Z46" s="4"/>
    </row>
    <row r="47" spans="1:26" ht="31.5" x14ac:dyDescent="0.25">
      <c r="A47" s="40">
        <v>40</v>
      </c>
      <c r="B47" s="3" t="s">
        <v>6142</v>
      </c>
      <c r="C47" s="29" t="s">
        <v>3402</v>
      </c>
      <c r="D47" s="85">
        <v>46170</v>
      </c>
      <c r="E47" s="641" t="s">
        <v>6141</v>
      </c>
      <c r="F47" s="597"/>
      <c r="G47" s="4"/>
      <c r="H47" s="4"/>
      <c r="I47" s="4"/>
      <c r="J47" s="4"/>
      <c r="K47" s="4"/>
      <c r="L47" s="4"/>
      <c r="M47" s="4"/>
      <c r="N47" s="4"/>
      <c r="O47" s="4"/>
      <c r="P47" s="4"/>
      <c r="Q47" s="4"/>
      <c r="R47" s="4"/>
      <c r="S47" s="4"/>
      <c r="T47" s="4"/>
      <c r="U47" s="4"/>
      <c r="V47" s="4"/>
      <c r="W47" s="4"/>
      <c r="X47" s="4"/>
      <c r="Y47" s="4"/>
      <c r="Z47" s="4"/>
    </row>
    <row r="48" spans="1:26" ht="63" x14ac:dyDescent="0.25">
      <c r="A48" s="40">
        <v>41</v>
      </c>
      <c r="B48" s="3" t="s">
        <v>6153</v>
      </c>
      <c r="C48" s="29" t="s">
        <v>3402</v>
      </c>
      <c r="D48" s="85">
        <v>46190</v>
      </c>
      <c r="E48" s="641" t="s">
        <v>6154</v>
      </c>
      <c r="F48" s="597"/>
      <c r="G48" s="4"/>
      <c r="H48" s="4"/>
      <c r="I48" s="4"/>
      <c r="J48" s="4"/>
      <c r="K48" s="4"/>
      <c r="L48" s="4"/>
      <c r="M48" s="4"/>
      <c r="N48" s="4"/>
      <c r="O48" s="4"/>
      <c r="P48" s="4"/>
      <c r="Q48" s="4"/>
      <c r="R48" s="4"/>
      <c r="S48" s="4"/>
      <c r="T48" s="4"/>
      <c r="U48" s="4"/>
      <c r="V48" s="4"/>
      <c r="W48" s="4"/>
      <c r="X48" s="4"/>
      <c r="Y48" s="4"/>
      <c r="Z48" s="4"/>
    </row>
    <row r="49" spans="1:26" ht="67.5" customHeight="1" x14ac:dyDescent="0.25">
      <c r="A49" s="40">
        <v>42</v>
      </c>
      <c r="B49" s="3" t="s">
        <v>6139</v>
      </c>
      <c r="C49" s="29" t="s">
        <v>3402</v>
      </c>
      <c r="D49" s="85">
        <v>46195</v>
      </c>
      <c r="E49" s="641" t="s">
        <v>6140</v>
      </c>
      <c r="F49" s="597"/>
      <c r="G49" s="4"/>
      <c r="H49" s="4"/>
      <c r="I49" s="4"/>
      <c r="J49" s="4"/>
      <c r="K49" s="4"/>
      <c r="L49" s="4"/>
      <c r="M49" s="4"/>
      <c r="N49" s="4"/>
      <c r="O49" s="4"/>
      <c r="P49" s="4"/>
      <c r="Q49" s="4"/>
      <c r="R49" s="4"/>
      <c r="S49" s="4"/>
      <c r="T49" s="4"/>
      <c r="U49" s="4"/>
      <c r="V49" s="4"/>
      <c r="W49" s="4"/>
      <c r="X49" s="4"/>
      <c r="Y49" s="4"/>
      <c r="Z49" s="4"/>
    </row>
    <row r="50" spans="1:26" ht="102.75" customHeight="1" x14ac:dyDescent="0.25">
      <c r="A50" s="40">
        <v>43</v>
      </c>
      <c r="B50" s="3" t="s">
        <v>6262</v>
      </c>
      <c r="C50" s="103" t="s">
        <v>3402</v>
      </c>
      <c r="D50" s="85">
        <v>46200</v>
      </c>
      <c r="E50" s="641" t="s">
        <v>6263</v>
      </c>
      <c r="F50" s="597"/>
      <c r="G50" s="4"/>
      <c r="H50" s="4"/>
      <c r="I50" s="4"/>
      <c r="J50" s="4"/>
      <c r="K50" s="4"/>
      <c r="L50" s="4"/>
      <c r="M50" s="4"/>
      <c r="N50" s="4"/>
      <c r="O50" s="4"/>
      <c r="P50" s="4"/>
      <c r="Q50" s="4"/>
      <c r="R50" s="4"/>
      <c r="S50" s="4"/>
      <c r="T50" s="4"/>
      <c r="U50" s="4"/>
      <c r="V50" s="4"/>
      <c r="W50" s="4"/>
      <c r="X50" s="4"/>
      <c r="Y50" s="4"/>
      <c r="Z50" s="4"/>
    </row>
    <row r="51" spans="1:26" s="670" customFormat="1" ht="47.25" x14ac:dyDescent="0.25">
      <c r="A51" s="40">
        <v>44</v>
      </c>
      <c r="B51" s="29" t="s">
        <v>6524</v>
      </c>
      <c r="C51" s="668" t="s">
        <v>6533</v>
      </c>
      <c r="D51" s="668">
        <v>45853</v>
      </c>
      <c r="E51" s="678" t="s">
        <v>6525</v>
      </c>
      <c r="F51" s="676"/>
    </row>
    <row r="52" spans="1:26" s="670" customFormat="1" ht="47.25" x14ac:dyDescent="0.25">
      <c r="A52" s="40">
        <v>45</v>
      </c>
      <c r="B52" s="29" t="s">
        <v>6526</v>
      </c>
      <c r="C52" s="668" t="s">
        <v>6533</v>
      </c>
      <c r="D52" s="668">
        <v>45868</v>
      </c>
      <c r="E52" s="678" t="s">
        <v>6527</v>
      </c>
      <c r="F52" s="676"/>
    </row>
    <row r="53" spans="1:26" s="670" customFormat="1" ht="47.25" x14ac:dyDescent="0.25">
      <c r="A53" s="40">
        <v>46</v>
      </c>
      <c r="B53" s="29" t="s">
        <v>6528</v>
      </c>
      <c r="C53" s="668" t="s">
        <v>6533</v>
      </c>
      <c r="D53" s="668">
        <v>45865</v>
      </c>
      <c r="E53" s="678" t="s">
        <v>6529</v>
      </c>
      <c r="F53" s="676"/>
    </row>
    <row r="54" spans="1:26" s="670" customFormat="1" ht="47.25" x14ac:dyDescent="0.25">
      <c r="A54" s="40">
        <v>47</v>
      </c>
      <c r="B54" s="29" t="s">
        <v>6530</v>
      </c>
      <c r="C54" s="668" t="s">
        <v>6533</v>
      </c>
      <c r="D54" s="668">
        <v>45882</v>
      </c>
      <c r="E54" s="678" t="s">
        <v>6531</v>
      </c>
      <c r="F54" s="676"/>
    </row>
    <row r="55" spans="1:26" s="670" customFormat="1" ht="47.25" x14ac:dyDescent="0.25">
      <c r="A55" s="40">
        <v>48</v>
      </c>
      <c r="B55" s="29" t="s">
        <v>6532</v>
      </c>
      <c r="C55" s="668" t="s">
        <v>6533</v>
      </c>
      <c r="D55" s="668">
        <v>45698</v>
      </c>
      <c r="E55" s="679" t="s">
        <v>6534</v>
      </c>
      <c r="F55" s="676"/>
    </row>
    <row r="56" spans="1:26" s="670" customFormat="1" ht="31.5" x14ac:dyDescent="0.25">
      <c r="A56" s="40">
        <v>49</v>
      </c>
      <c r="B56" s="677" t="s">
        <v>6535</v>
      </c>
      <c r="C56" s="668" t="s">
        <v>6533</v>
      </c>
      <c r="D56" s="672">
        <v>45722</v>
      </c>
      <c r="E56" s="679" t="s">
        <v>6536</v>
      </c>
      <c r="F56" s="676"/>
    </row>
    <row r="57" spans="1:26" s="670" customFormat="1" ht="47.25" x14ac:dyDescent="0.25">
      <c r="A57" s="40">
        <v>50</v>
      </c>
      <c r="B57" s="677" t="s">
        <v>6537</v>
      </c>
      <c r="C57" s="668" t="s">
        <v>6533</v>
      </c>
      <c r="D57" s="672">
        <v>45759</v>
      </c>
      <c r="E57" s="679" t="s">
        <v>6538</v>
      </c>
      <c r="F57" s="676"/>
    </row>
    <row r="58" spans="1:26" s="670" customFormat="1" ht="63" x14ac:dyDescent="0.25">
      <c r="A58" s="40">
        <v>51</v>
      </c>
      <c r="B58" s="677" t="s">
        <v>6539</v>
      </c>
      <c r="C58" s="668" t="s">
        <v>6533</v>
      </c>
      <c r="D58" s="672">
        <v>45829</v>
      </c>
      <c r="E58" s="679" t="s">
        <v>6540</v>
      </c>
      <c r="F58" s="676"/>
    </row>
    <row r="59" spans="1:26" s="670" customFormat="1" ht="47.25" x14ac:dyDescent="0.25">
      <c r="A59" s="40">
        <v>52</v>
      </c>
      <c r="B59" s="669" t="s">
        <v>6541</v>
      </c>
      <c r="C59" s="668" t="s">
        <v>6533</v>
      </c>
      <c r="D59" s="668">
        <v>45944</v>
      </c>
      <c r="E59" s="678" t="s">
        <v>6542</v>
      </c>
      <c r="F59" s="676"/>
    </row>
    <row r="60" spans="1:26" s="670" customFormat="1" ht="78.75" x14ac:dyDescent="0.25">
      <c r="A60" s="40">
        <v>53</v>
      </c>
      <c r="B60" s="669" t="s">
        <v>6543</v>
      </c>
      <c r="C60" s="668" t="s">
        <v>6533</v>
      </c>
      <c r="D60" s="668">
        <v>45952</v>
      </c>
      <c r="E60" s="678" t="s">
        <v>6544</v>
      </c>
      <c r="F60" s="676"/>
    </row>
    <row r="61" spans="1:26" s="670" customFormat="1" ht="47.25" x14ac:dyDescent="0.25">
      <c r="A61" s="40">
        <v>54</v>
      </c>
      <c r="B61" s="669" t="s">
        <v>6545</v>
      </c>
      <c r="C61" s="668" t="s">
        <v>6533</v>
      </c>
      <c r="D61" s="668">
        <v>45973</v>
      </c>
      <c r="E61" s="678" t="s">
        <v>6546</v>
      </c>
      <c r="F61" s="676"/>
    </row>
    <row r="62" spans="1:26" s="670" customFormat="1" ht="31.5" x14ac:dyDescent="0.25">
      <c r="A62" s="40">
        <v>55</v>
      </c>
      <c r="B62" s="669" t="s">
        <v>6547</v>
      </c>
      <c r="C62" s="668" t="s">
        <v>6533</v>
      </c>
      <c r="D62" s="668">
        <v>46001</v>
      </c>
      <c r="E62" s="678" t="s">
        <v>6548</v>
      </c>
      <c r="F62" s="676"/>
    </row>
    <row r="63" spans="1:26" s="670" customFormat="1" ht="78.75" x14ac:dyDescent="0.25">
      <c r="A63" s="40">
        <v>56</v>
      </c>
      <c r="B63" s="669" t="s">
        <v>6549</v>
      </c>
      <c r="C63" s="668" t="s">
        <v>6533</v>
      </c>
      <c r="D63" s="668">
        <v>46008</v>
      </c>
      <c r="E63" s="678" t="s">
        <v>6550</v>
      </c>
      <c r="F63" s="676"/>
    </row>
    <row r="64" spans="1:26" s="670" customFormat="1" ht="63" x14ac:dyDescent="0.25">
      <c r="A64" s="40">
        <v>57</v>
      </c>
      <c r="B64" s="669" t="s">
        <v>6551</v>
      </c>
      <c r="C64" s="668" t="s">
        <v>6533</v>
      </c>
      <c r="D64" s="668">
        <v>46009</v>
      </c>
      <c r="E64" s="678" t="s">
        <v>6552</v>
      </c>
      <c r="F64" s="676"/>
    </row>
    <row r="65" spans="1:26" s="670" customFormat="1" ht="31.5" x14ac:dyDescent="0.25">
      <c r="A65" s="40">
        <v>58</v>
      </c>
      <c r="B65" s="669" t="s">
        <v>6553</v>
      </c>
      <c r="C65" s="668" t="s">
        <v>6533</v>
      </c>
      <c r="D65" s="668">
        <v>46038</v>
      </c>
      <c r="E65" s="678" t="s">
        <v>6554</v>
      </c>
      <c r="F65" s="676"/>
    </row>
    <row r="66" spans="1:26" s="670" customFormat="1" ht="47.25" x14ac:dyDescent="0.25">
      <c r="A66" s="40">
        <v>59</v>
      </c>
      <c r="B66" s="669" t="s">
        <v>6555</v>
      </c>
      <c r="C66" s="668" t="s">
        <v>6533</v>
      </c>
      <c r="D66" s="668">
        <v>46095</v>
      </c>
      <c r="E66" s="678" t="s">
        <v>6556</v>
      </c>
      <c r="F66" s="676"/>
      <c r="G66" s="4"/>
    </row>
    <row r="67" spans="1:26" s="670" customFormat="1" ht="78.75" x14ac:dyDescent="0.25">
      <c r="A67" s="40">
        <v>60</v>
      </c>
      <c r="B67" s="669" t="s">
        <v>6557</v>
      </c>
      <c r="C67" s="668" t="s">
        <v>6533</v>
      </c>
      <c r="D67" s="668">
        <v>46130</v>
      </c>
      <c r="E67" s="678" t="s">
        <v>6558</v>
      </c>
      <c r="F67" s="676"/>
    </row>
    <row r="68" spans="1:26" ht="89.25" customHeight="1" x14ac:dyDescent="0.25">
      <c r="A68" s="40">
        <v>61</v>
      </c>
      <c r="B68" s="669" t="s">
        <v>6562</v>
      </c>
      <c r="C68" s="668" t="s">
        <v>6560</v>
      </c>
      <c r="D68" s="671" t="s">
        <v>6559</v>
      </c>
      <c r="E68" s="678" t="s">
        <v>6561</v>
      </c>
      <c r="F68" s="596"/>
      <c r="G68" s="4"/>
      <c r="H68" s="4"/>
      <c r="I68" s="4"/>
      <c r="J68" s="4"/>
      <c r="K68" s="4"/>
      <c r="L68" s="4"/>
      <c r="M68" s="4"/>
      <c r="N68" s="4"/>
      <c r="O68" s="4"/>
      <c r="P68" s="4"/>
      <c r="Q68" s="4"/>
      <c r="R68" s="4"/>
      <c r="S68" s="4"/>
      <c r="T68" s="4"/>
      <c r="U68" s="4"/>
      <c r="V68" s="4"/>
      <c r="W68" s="4"/>
      <c r="X68" s="4"/>
      <c r="Y68" s="4"/>
      <c r="Z68" s="4"/>
    </row>
    <row r="69" spans="1:26" x14ac:dyDescent="0.25">
      <c r="A69" s="6"/>
      <c r="B69" s="79"/>
      <c r="C69" s="4"/>
      <c r="D69" s="79"/>
      <c r="E69" s="79"/>
      <c r="F69" s="4"/>
      <c r="G69" s="4"/>
      <c r="H69" s="4"/>
      <c r="I69" s="4"/>
      <c r="J69" s="4"/>
      <c r="K69" s="4"/>
      <c r="L69" s="4"/>
      <c r="M69" s="4"/>
      <c r="N69" s="4"/>
      <c r="O69" s="4"/>
      <c r="P69" s="4"/>
      <c r="Q69" s="4"/>
      <c r="R69" s="4"/>
      <c r="S69" s="4"/>
      <c r="T69" s="4"/>
      <c r="U69" s="4"/>
      <c r="V69" s="4"/>
      <c r="W69" s="4"/>
      <c r="X69" s="4"/>
      <c r="Y69" s="4"/>
      <c r="Z69" s="4"/>
    </row>
    <row r="70" spans="1:26" x14ac:dyDescent="0.25">
      <c r="A70" s="6"/>
      <c r="B70" s="79"/>
      <c r="C70" s="4"/>
      <c r="D70" s="79"/>
      <c r="E70" s="79"/>
      <c r="F70" s="4"/>
      <c r="G70" s="4"/>
      <c r="H70" s="4"/>
      <c r="I70" s="4"/>
      <c r="J70" s="4"/>
      <c r="K70" s="4"/>
      <c r="L70" s="4"/>
      <c r="M70" s="4"/>
      <c r="N70" s="4"/>
      <c r="O70" s="4"/>
      <c r="P70" s="4"/>
      <c r="Q70" s="4"/>
      <c r="R70" s="4"/>
      <c r="S70" s="4"/>
      <c r="T70" s="4"/>
      <c r="U70" s="4"/>
      <c r="V70" s="4"/>
      <c r="W70" s="4"/>
      <c r="X70" s="4"/>
      <c r="Y70" s="4"/>
      <c r="Z70" s="4"/>
    </row>
    <row r="71" spans="1:26" x14ac:dyDescent="0.25">
      <c r="A71" s="6"/>
      <c r="B71" s="79"/>
      <c r="C71" s="4"/>
      <c r="D71" s="79"/>
      <c r="E71" s="79"/>
      <c r="F71" s="4"/>
      <c r="G71" s="4"/>
      <c r="H71" s="4"/>
      <c r="I71" s="4"/>
      <c r="J71" s="4"/>
      <c r="K71" s="4"/>
      <c r="L71" s="4"/>
      <c r="M71" s="4"/>
      <c r="N71" s="4"/>
      <c r="O71" s="4"/>
      <c r="P71" s="4"/>
      <c r="Q71" s="4"/>
      <c r="R71" s="4"/>
      <c r="S71" s="4"/>
      <c r="T71" s="4"/>
      <c r="U71" s="4"/>
      <c r="V71" s="4"/>
      <c r="W71" s="4"/>
      <c r="X71" s="4"/>
      <c r="Y71" s="4"/>
      <c r="Z71" s="4"/>
    </row>
    <row r="72" spans="1:26" x14ac:dyDescent="0.25">
      <c r="A72" s="6"/>
      <c r="B72" s="79"/>
      <c r="C72" s="4"/>
      <c r="D72" s="79"/>
      <c r="E72" s="79"/>
      <c r="F72" s="4"/>
      <c r="G72" s="4"/>
      <c r="H72" s="4"/>
      <c r="I72" s="4"/>
      <c r="J72" s="4"/>
      <c r="K72" s="4"/>
      <c r="L72" s="4"/>
      <c r="M72" s="4"/>
      <c r="N72" s="4"/>
      <c r="O72" s="4"/>
      <c r="P72" s="4"/>
      <c r="Q72" s="4"/>
      <c r="R72" s="4"/>
      <c r="S72" s="4"/>
      <c r="T72" s="4"/>
      <c r="U72" s="4"/>
      <c r="V72" s="4"/>
      <c r="W72" s="4"/>
      <c r="X72" s="4"/>
      <c r="Y72" s="4"/>
      <c r="Z72" s="4"/>
    </row>
    <row r="73" spans="1:26" x14ac:dyDescent="0.25">
      <c r="A73" s="6"/>
      <c r="B73" s="79"/>
      <c r="C73" s="4"/>
      <c r="D73" s="79"/>
      <c r="E73" s="79"/>
      <c r="F73" s="4"/>
      <c r="G73" s="4"/>
      <c r="H73" s="4"/>
      <c r="I73" s="4"/>
      <c r="J73" s="4"/>
      <c r="K73" s="4"/>
      <c r="L73" s="4"/>
      <c r="M73" s="4"/>
      <c r="N73" s="4"/>
      <c r="O73" s="4"/>
      <c r="P73" s="4"/>
      <c r="Q73" s="4"/>
      <c r="R73" s="4"/>
      <c r="S73" s="4"/>
      <c r="T73" s="4"/>
      <c r="U73" s="4"/>
      <c r="V73" s="4"/>
      <c r="W73" s="4"/>
      <c r="X73" s="4"/>
      <c r="Y73" s="4"/>
      <c r="Z73" s="4"/>
    </row>
    <row r="74" spans="1:26" x14ac:dyDescent="0.25">
      <c r="A74" s="6"/>
      <c r="B74" s="79"/>
      <c r="C74" s="4"/>
      <c r="D74" s="79"/>
      <c r="E74" s="79"/>
      <c r="F74" s="4"/>
      <c r="G74" s="4"/>
      <c r="H74" s="4"/>
      <c r="I74" s="4"/>
      <c r="J74" s="4"/>
      <c r="K74" s="4"/>
      <c r="L74" s="4"/>
      <c r="M74" s="4"/>
      <c r="N74" s="4"/>
      <c r="O74" s="4"/>
      <c r="P74" s="4"/>
      <c r="Q74" s="4"/>
      <c r="R74" s="4"/>
      <c r="S74" s="4"/>
      <c r="T74" s="4"/>
      <c r="U74" s="4"/>
      <c r="V74" s="4"/>
      <c r="W74" s="4"/>
      <c r="X74" s="4"/>
      <c r="Y74" s="4"/>
      <c r="Z74" s="4"/>
    </row>
    <row r="75" spans="1:26" x14ac:dyDescent="0.25">
      <c r="A75" s="6"/>
      <c r="B75" s="79"/>
      <c r="C75" s="4"/>
      <c r="D75" s="79"/>
      <c r="E75" s="79"/>
      <c r="F75" s="4"/>
      <c r="G75" s="4"/>
      <c r="H75" s="4"/>
      <c r="I75" s="4"/>
      <c r="J75" s="4"/>
      <c r="K75" s="4"/>
      <c r="L75" s="4"/>
      <c r="M75" s="4"/>
      <c r="N75" s="4"/>
      <c r="O75" s="4"/>
      <c r="P75" s="4"/>
      <c r="Q75" s="4"/>
      <c r="R75" s="4"/>
      <c r="S75" s="4"/>
      <c r="T75" s="4"/>
      <c r="U75" s="4"/>
      <c r="V75" s="4"/>
      <c r="W75" s="4"/>
      <c r="X75" s="4"/>
      <c r="Y75" s="4"/>
      <c r="Z75" s="4"/>
    </row>
    <row r="76" spans="1:26" x14ac:dyDescent="0.25">
      <c r="A76" s="6"/>
      <c r="B76" s="79"/>
      <c r="C76" s="4"/>
      <c r="D76" s="79"/>
      <c r="E76" s="79"/>
      <c r="F76" s="4"/>
      <c r="G76" s="4"/>
      <c r="H76" s="4"/>
      <c r="I76" s="4"/>
      <c r="J76" s="4"/>
      <c r="K76" s="4"/>
      <c r="L76" s="4"/>
      <c r="M76" s="4"/>
      <c r="N76" s="4"/>
      <c r="O76" s="4"/>
      <c r="P76" s="4"/>
      <c r="Q76" s="4"/>
      <c r="R76" s="4"/>
      <c r="S76" s="4"/>
      <c r="T76" s="4"/>
      <c r="U76" s="4"/>
      <c r="V76" s="4"/>
      <c r="W76" s="4"/>
      <c r="X76" s="4"/>
      <c r="Y76" s="4"/>
      <c r="Z76" s="4"/>
    </row>
    <row r="77" spans="1:26" x14ac:dyDescent="0.25">
      <c r="A77" s="6"/>
      <c r="B77" s="79"/>
      <c r="C77" s="4"/>
      <c r="D77" s="79"/>
      <c r="E77" s="79"/>
      <c r="F77" s="4"/>
      <c r="G77" s="4"/>
      <c r="H77" s="4"/>
      <c r="I77" s="4"/>
      <c r="J77" s="4"/>
      <c r="K77" s="4"/>
      <c r="L77" s="4"/>
      <c r="M77" s="4"/>
      <c r="N77" s="4"/>
      <c r="O77" s="4"/>
      <c r="P77" s="4"/>
      <c r="Q77" s="4"/>
      <c r="R77" s="4"/>
      <c r="S77" s="4"/>
      <c r="T77" s="4"/>
      <c r="U77" s="4"/>
      <c r="V77" s="4"/>
      <c r="W77" s="4"/>
      <c r="X77" s="4"/>
      <c r="Y77" s="4"/>
      <c r="Z77" s="4"/>
    </row>
    <row r="78" spans="1:26" x14ac:dyDescent="0.25">
      <c r="A78" s="6"/>
      <c r="B78" s="79"/>
      <c r="C78" s="4"/>
      <c r="D78" s="79"/>
      <c r="E78" s="79"/>
      <c r="F78" s="4"/>
      <c r="G78" s="4"/>
      <c r="H78" s="4"/>
      <c r="I78" s="4"/>
      <c r="J78" s="4"/>
      <c r="K78" s="4"/>
      <c r="L78" s="4"/>
      <c r="M78" s="4"/>
      <c r="N78" s="4"/>
      <c r="O78" s="4"/>
      <c r="P78" s="4"/>
      <c r="Q78" s="4"/>
      <c r="R78" s="4"/>
      <c r="S78" s="4"/>
      <c r="T78" s="4"/>
      <c r="U78" s="4"/>
      <c r="V78" s="4"/>
      <c r="W78" s="4"/>
      <c r="X78" s="4"/>
      <c r="Y78" s="4"/>
      <c r="Z78" s="4"/>
    </row>
    <row r="79" spans="1:26" x14ac:dyDescent="0.25">
      <c r="A79" s="6"/>
      <c r="B79" s="79"/>
      <c r="C79" s="4"/>
      <c r="D79" s="79"/>
      <c r="E79" s="79"/>
      <c r="F79" s="4"/>
      <c r="G79" s="4"/>
      <c r="H79" s="4"/>
      <c r="I79" s="4"/>
      <c r="J79" s="4"/>
      <c r="K79" s="4"/>
      <c r="L79" s="4"/>
      <c r="M79" s="4"/>
      <c r="N79" s="4"/>
      <c r="O79" s="4"/>
      <c r="P79" s="4"/>
      <c r="Q79" s="4"/>
      <c r="R79" s="4"/>
      <c r="S79" s="4"/>
      <c r="T79" s="4"/>
      <c r="U79" s="4"/>
      <c r="V79" s="4"/>
      <c r="W79" s="4"/>
      <c r="X79" s="4"/>
      <c r="Y79" s="4"/>
      <c r="Z79" s="4"/>
    </row>
    <row r="80" spans="1:26" x14ac:dyDescent="0.25">
      <c r="A80" s="6"/>
      <c r="B80" s="79"/>
      <c r="C80" s="4"/>
      <c r="D80" s="79"/>
      <c r="E80" s="79"/>
      <c r="F80" s="4"/>
      <c r="G80" s="4"/>
      <c r="H80" s="4"/>
      <c r="I80" s="4"/>
      <c r="J80" s="4"/>
      <c r="K80" s="4"/>
      <c r="L80" s="4"/>
      <c r="M80" s="4"/>
      <c r="N80" s="4"/>
      <c r="O80" s="4"/>
      <c r="P80" s="4"/>
      <c r="Q80" s="4"/>
      <c r="R80" s="4"/>
      <c r="S80" s="4"/>
      <c r="T80" s="4"/>
      <c r="U80" s="4"/>
      <c r="V80" s="4"/>
      <c r="W80" s="4"/>
      <c r="X80" s="4"/>
      <c r="Y80" s="4"/>
      <c r="Z80" s="4"/>
    </row>
    <row r="81" spans="1:26" x14ac:dyDescent="0.25">
      <c r="A81" s="6"/>
      <c r="B81" s="79"/>
      <c r="C81" s="4"/>
      <c r="D81" s="79"/>
      <c r="E81" s="79"/>
      <c r="F81" s="4"/>
      <c r="G81" s="4"/>
      <c r="H81" s="4"/>
      <c r="I81" s="4"/>
      <c r="J81" s="4"/>
      <c r="K81" s="4"/>
      <c r="L81" s="4"/>
      <c r="M81" s="4"/>
      <c r="N81" s="4"/>
      <c r="O81" s="4"/>
      <c r="P81" s="4"/>
      <c r="Q81" s="4"/>
      <c r="R81" s="4"/>
      <c r="S81" s="4"/>
      <c r="T81" s="4"/>
      <c r="U81" s="4"/>
      <c r="V81" s="4"/>
      <c r="W81" s="4"/>
      <c r="X81" s="4"/>
      <c r="Y81" s="4"/>
      <c r="Z81" s="4"/>
    </row>
    <row r="82" spans="1:26" x14ac:dyDescent="0.25">
      <c r="A82" s="6"/>
      <c r="B82" s="79"/>
      <c r="C82" s="4"/>
      <c r="D82" s="79"/>
      <c r="E82" s="79"/>
      <c r="F82" s="4"/>
      <c r="G82" s="4"/>
      <c r="H82" s="4"/>
      <c r="I82" s="4"/>
      <c r="J82" s="4"/>
      <c r="K82" s="4"/>
      <c r="L82" s="4"/>
      <c r="M82" s="4"/>
      <c r="N82" s="4"/>
      <c r="O82" s="4"/>
      <c r="P82" s="4"/>
      <c r="Q82" s="4"/>
      <c r="R82" s="4"/>
      <c r="S82" s="4"/>
      <c r="T82" s="4"/>
      <c r="U82" s="4"/>
      <c r="V82" s="4"/>
      <c r="W82" s="4"/>
      <c r="X82" s="4"/>
      <c r="Y82" s="4"/>
      <c r="Z82" s="4"/>
    </row>
    <row r="83" spans="1:26" x14ac:dyDescent="0.25">
      <c r="A83" s="6"/>
      <c r="B83" s="79"/>
      <c r="C83" s="4"/>
      <c r="D83" s="79"/>
      <c r="E83" s="79"/>
      <c r="F83" s="4"/>
      <c r="G83" s="4"/>
      <c r="H83" s="4"/>
      <c r="I83" s="4"/>
      <c r="J83" s="4"/>
      <c r="K83" s="4"/>
      <c r="L83" s="4"/>
      <c r="M83" s="4"/>
      <c r="N83" s="4"/>
      <c r="O83" s="4"/>
      <c r="P83" s="4"/>
      <c r="Q83" s="4"/>
      <c r="R83" s="4"/>
      <c r="S83" s="4"/>
      <c r="T83" s="4"/>
      <c r="U83" s="4"/>
      <c r="V83" s="4"/>
      <c r="W83" s="4"/>
      <c r="X83" s="4"/>
      <c r="Y83" s="4"/>
      <c r="Z83" s="4"/>
    </row>
    <row r="84" spans="1:26" x14ac:dyDescent="0.25">
      <c r="A84" s="6"/>
      <c r="B84" s="79"/>
      <c r="C84" s="4"/>
      <c r="D84" s="79"/>
      <c r="E84" s="79"/>
      <c r="F84" s="4"/>
      <c r="G84" s="4"/>
      <c r="H84" s="4"/>
      <c r="I84" s="4"/>
      <c r="J84" s="4"/>
      <c r="K84" s="4"/>
      <c r="L84" s="4"/>
      <c r="M84" s="4"/>
      <c r="N84" s="4"/>
      <c r="O84" s="4"/>
      <c r="P84" s="4"/>
      <c r="Q84" s="4"/>
      <c r="R84" s="4"/>
      <c r="S84" s="4"/>
      <c r="T84" s="4"/>
      <c r="U84" s="4"/>
      <c r="V84" s="4"/>
      <c r="W84" s="4"/>
      <c r="X84" s="4"/>
      <c r="Y84" s="4"/>
      <c r="Z84" s="4"/>
    </row>
    <row r="85" spans="1:26" x14ac:dyDescent="0.25">
      <c r="A85" s="6"/>
      <c r="B85" s="79"/>
      <c r="C85" s="4"/>
      <c r="D85" s="79"/>
      <c r="E85" s="79"/>
      <c r="F85" s="4"/>
      <c r="G85" s="4"/>
      <c r="H85" s="4"/>
      <c r="I85" s="4"/>
      <c r="J85" s="4"/>
      <c r="K85" s="4"/>
      <c r="L85" s="4"/>
      <c r="M85" s="4"/>
      <c r="N85" s="4"/>
      <c r="O85" s="4"/>
      <c r="P85" s="4"/>
      <c r="Q85" s="4"/>
      <c r="R85" s="4"/>
      <c r="S85" s="4"/>
      <c r="T85" s="4"/>
      <c r="U85" s="4"/>
      <c r="V85" s="4"/>
      <c r="W85" s="4"/>
      <c r="X85" s="4"/>
      <c r="Y85" s="4"/>
      <c r="Z85" s="4"/>
    </row>
    <row r="86" spans="1:26" x14ac:dyDescent="0.25">
      <c r="A86" s="6"/>
      <c r="B86" s="79"/>
      <c r="C86" s="4"/>
      <c r="D86" s="79"/>
      <c r="E86" s="79"/>
      <c r="F86" s="4"/>
      <c r="G86" s="4"/>
      <c r="H86" s="4"/>
      <c r="I86" s="4"/>
      <c r="J86" s="4"/>
      <c r="K86" s="4"/>
      <c r="L86" s="4"/>
      <c r="M86" s="4"/>
      <c r="N86" s="4"/>
      <c r="O86" s="4"/>
      <c r="P86" s="4"/>
      <c r="Q86" s="4"/>
      <c r="R86" s="4"/>
      <c r="S86" s="4"/>
      <c r="T86" s="4"/>
      <c r="U86" s="4"/>
      <c r="V86" s="4"/>
      <c r="W86" s="4"/>
      <c r="X86" s="4"/>
      <c r="Y86" s="4"/>
      <c r="Z86" s="4"/>
    </row>
    <row r="87" spans="1:26" x14ac:dyDescent="0.25">
      <c r="A87" s="6"/>
      <c r="B87" s="79"/>
      <c r="C87" s="4"/>
      <c r="D87" s="79"/>
      <c r="E87" s="79"/>
      <c r="F87" s="4"/>
      <c r="G87" s="4"/>
      <c r="H87" s="4"/>
      <c r="I87" s="4"/>
      <c r="J87" s="4"/>
      <c r="K87" s="4"/>
      <c r="L87" s="4"/>
      <c r="M87" s="4"/>
      <c r="N87" s="4"/>
      <c r="O87" s="4"/>
      <c r="P87" s="4"/>
      <c r="Q87" s="4"/>
      <c r="R87" s="4"/>
      <c r="S87" s="4"/>
      <c r="T87" s="4"/>
      <c r="U87" s="4"/>
      <c r="V87" s="4"/>
      <c r="W87" s="4"/>
      <c r="X87" s="4"/>
      <c r="Y87" s="4"/>
      <c r="Z87" s="4"/>
    </row>
    <row r="88" spans="1:26" x14ac:dyDescent="0.25">
      <c r="A88" s="6"/>
      <c r="B88" s="79"/>
      <c r="C88" s="4"/>
      <c r="D88" s="79"/>
      <c r="E88" s="79"/>
      <c r="F88" s="4"/>
      <c r="G88" s="4"/>
      <c r="H88" s="4"/>
      <c r="I88" s="4"/>
      <c r="J88" s="4"/>
      <c r="K88" s="4"/>
      <c r="L88" s="4"/>
      <c r="M88" s="4"/>
      <c r="N88" s="4"/>
      <c r="O88" s="4"/>
      <c r="P88" s="4"/>
      <c r="Q88" s="4"/>
      <c r="R88" s="4"/>
      <c r="S88" s="4"/>
      <c r="T88" s="4"/>
      <c r="U88" s="4"/>
      <c r="V88" s="4"/>
      <c r="W88" s="4"/>
      <c r="X88" s="4"/>
      <c r="Y88" s="4"/>
      <c r="Z88" s="4"/>
    </row>
    <row r="89" spans="1:26" x14ac:dyDescent="0.25">
      <c r="A89" s="6"/>
      <c r="B89" s="79"/>
      <c r="C89" s="4"/>
      <c r="D89" s="79"/>
      <c r="E89" s="79"/>
      <c r="F89" s="4"/>
      <c r="G89" s="4"/>
      <c r="H89" s="4"/>
      <c r="I89" s="4"/>
      <c r="J89" s="4"/>
      <c r="K89" s="4"/>
      <c r="L89" s="4"/>
      <c r="M89" s="4"/>
      <c r="N89" s="4"/>
      <c r="O89" s="4"/>
      <c r="P89" s="4"/>
      <c r="Q89" s="4"/>
      <c r="R89" s="4"/>
      <c r="S89" s="4"/>
      <c r="T89" s="4"/>
      <c r="U89" s="4"/>
      <c r="V89" s="4"/>
      <c r="W89" s="4"/>
      <c r="X89" s="4"/>
      <c r="Y89" s="4"/>
      <c r="Z89" s="4"/>
    </row>
    <row r="90" spans="1:26" x14ac:dyDescent="0.25">
      <c r="A90" s="6"/>
      <c r="B90" s="79"/>
      <c r="C90" s="4"/>
      <c r="D90" s="79"/>
      <c r="E90" s="79"/>
      <c r="F90" s="4"/>
      <c r="G90" s="4"/>
      <c r="H90" s="4"/>
      <c r="I90" s="4"/>
      <c r="J90" s="4"/>
      <c r="K90" s="4"/>
      <c r="L90" s="4"/>
      <c r="M90" s="4"/>
      <c r="N90" s="4"/>
      <c r="O90" s="4"/>
      <c r="P90" s="4"/>
      <c r="Q90" s="4"/>
      <c r="R90" s="4"/>
      <c r="S90" s="4"/>
      <c r="T90" s="4"/>
      <c r="U90" s="4"/>
      <c r="V90" s="4"/>
      <c r="W90" s="4"/>
      <c r="X90" s="4"/>
      <c r="Y90" s="4"/>
      <c r="Z90" s="4"/>
    </row>
    <row r="91" spans="1:26" x14ac:dyDescent="0.25">
      <c r="A91" s="6"/>
      <c r="B91" s="79"/>
      <c r="C91" s="4"/>
      <c r="D91" s="79"/>
      <c r="E91" s="79"/>
      <c r="F91" s="4"/>
      <c r="G91" s="4"/>
      <c r="H91" s="4"/>
      <c r="I91" s="4"/>
      <c r="J91" s="4"/>
      <c r="K91" s="4"/>
      <c r="L91" s="4"/>
      <c r="M91" s="4"/>
      <c r="N91" s="4"/>
      <c r="O91" s="4"/>
      <c r="P91" s="4"/>
      <c r="Q91" s="4"/>
      <c r="R91" s="4"/>
      <c r="S91" s="4"/>
      <c r="T91" s="4"/>
      <c r="U91" s="4"/>
      <c r="V91" s="4"/>
      <c r="W91" s="4"/>
      <c r="X91" s="4"/>
      <c r="Y91" s="4"/>
      <c r="Z91" s="4"/>
    </row>
    <row r="92" spans="1:26" x14ac:dyDescent="0.25">
      <c r="A92" s="6"/>
      <c r="B92" s="79"/>
      <c r="C92" s="4"/>
      <c r="D92" s="79"/>
      <c r="E92" s="79"/>
      <c r="F92" s="4"/>
      <c r="G92" s="4"/>
      <c r="H92" s="4"/>
      <c r="I92" s="4"/>
      <c r="J92" s="4"/>
      <c r="K92" s="4"/>
      <c r="L92" s="4"/>
      <c r="M92" s="4"/>
      <c r="N92" s="4"/>
      <c r="O92" s="4"/>
      <c r="P92" s="4"/>
      <c r="Q92" s="4"/>
      <c r="R92" s="4"/>
      <c r="S92" s="4"/>
      <c r="T92" s="4"/>
      <c r="U92" s="4"/>
      <c r="V92" s="4"/>
      <c r="W92" s="4"/>
      <c r="X92" s="4"/>
      <c r="Y92" s="4"/>
      <c r="Z92" s="4"/>
    </row>
    <row r="93" spans="1:26" x14ac:dyDescent="0.25">
      <c r="A93" s="6"/>
      <c r="B93" s="79"/>
      <c r="C93" s="4"/>
      <c r="D93" s="79"/>
      <c r="E93" s="79"/>
      <c r="F93" s="4"/>
      <c r="G93" s="4"/>
      <c r="H93" s="4"/>
      <c r="I93" s="4"/>
      <c r="J93" s="4"/>
      <c r="K93" s="4"/>
      <c r="L93" s="4"/>
      <c r="M93" s="4"/>
      <c r="N93" s="4"/>
      <c r="O93" s="4"/>
      <c r="P93" s="4"/>
      <c r="Q93" s="4"/>
      <c r="R93" s="4"/>
      <c r="S93" s="4"/>
      <c r="T93" s="4"/>
      <c r="U93" s="4"/>
      <c r="V93" s="4"/>
      <c r="W93" s="4"/>
      <c r="X93" s="4"/>
      <c r="Y93" s="4"/>
      <c r="Z93" s="4"/>
    </row>
    <row r="94" spans="1:26" x14ac:dyDescent="0.25">
      <c r="A94" s="6"/>
      <c r="B94" s="79"/>
      <c r="C94" s="4"/>
      <c r="D94" s="79"/>
      <c r="E94" s="79"/>
      <c r="F94" s="4"/>
      <c r="G94" s="4"/>
      <c r="H94" s="4"/>
      <c r="I94" s="4"/>
      <c r="J94" s="4"/>
      <c r="K94" s="4"/>
      <c r="L94" s="4"/>
      <c r="M94" s="4"/>
      <c r="N94" s="4"/>
      <c r="O94" s="4"/>
      <c r="P94" s="4"/>
      <c r="Q94" s="4"/>
      <c r="R94" s="4"/>
      <c r="S94" s="4"/>
      <c r="T94" s="4"/>
      <c r="U94" s="4"/>
      <c r="V94" s="4"/>
      <c r="W94" s="4"/>
      <c r="X94" s="4"/>
      <c r="Y94" s="4"/>
      <c r="Z94" s="4"/>
    </row>
    <row r="95" spans="1:26" x14ac:dyDescent="0.25">
      <c r="A95" s="6"/>
      <c r="B95" s="79"/>
      <c r="C95" s="4"/>
      <c r="D95" s="79"/>
      <c r="E95" s="79"/>
      <c r="F95" s="4"/>
      <c r="G95" s="4"/>
      <c r="H95" s="4"/>
      <c r="I95" s="4"/>
      <c r="J95" s="4"/>
      <c r="K95" s="4"/>
      <c r="L95" s="4"/>
      <c r="M95" s="4"/>
      <c r="N95" s="4"/>
      <c r="O95" s="4"/>
      <c r="P95" s="4"/>
      <c r="Q95" s="4"/>
      <c r="R95" s="4"/>
      <c r="S95" s="4"/>
      <c r="T95" s="4"/>
      <c r="U95" s="4"/>
      <c r="V95" s="4"/>
      <c r="W95" s="4"/>
      <c r="X95" s="4"/>
      <c r="Y95" s="4"/>
      <c r="Z95" s="4"/>
    </row>
    <row r="96" spans="1:26" x14ac:dyDescent="0.25">
      <c r="A96" s="6"/>
      <c r="B96" s="79"/>
      <c r="C96" s="4"/>
      <c r="D96" s="79"/>
      <c r="E96" s="79"/>
      <c r="F96" s="4"/>
      <c r="G96" s="4"/>
      <c r="H96" s="4"/>
      <c r="I96" s="4"/>
      <c r="J96" s="4"/>
      <c r="K96" s="4"/>
      <c r="L96" s="4"/>
      <c r="M96" s="4"/>
      <c r="N96" s="4"/>
      <c r="O96" s="4"/>
      <c r="P96" s="4"/>
      <c r="Q96" s="4"/>
      <c r="R96" s="4"/>
      <c r="S96" s="4"/>
      <c r="T96" s="4"/>
      <c r="U96" s="4"/>
      <c r="V96" s="4"/>
      <c r="W96" s="4"/>
      <c r="X96" s="4"/>
      <c r="Y96" s="4"/>
      <c r="Z96" s="4"/>
    </row>
    <row r="97" spans="1:26" x14ac:dyDescent="0.25">
      <c r="A97" s="6"/>
      <c r="B97" s="79"/>
      <c r="C97" s="4"/>
      <c r="D97" s="79"/>
      <c r="E97" s="79"/>
      <c r="F97" s="4"/>
      <c r="G97" s="4"/>
      <c r="H97" s="4"/>
      <c r="I97" s="4"/>
      <c r="J97" s="4"/>
      <c r="K97" s="4"/>
      <c r="L97" s="4"/>
      <c r="M97" s="4"/>
      <c r="N97" s="4"/>
      <c r="O97" s="4"/>
      <c r="P97" s="4"/>
      <c r="Q97" s="4"/>
      <c r="R97" s="4"/>
      <c r="S97" s="4"/>
      <c r="T97" s="4"/>
      <c r="U97" s="4"/>
      <c r="V97" s="4"/>
      <c r="W97" s="4"/>
      <c r="X97" s="4"/>
      <c r="Y97" s="4"/>
      <c r="Z97" s="4"/>
    </row>
    <row r="98" spans="1:26" x14ac:dyDescent="0.25">
      <c r="A98" s="6"/>
      <c r="B98" s="79"/>
      <c r="C98" s="4"/>
      <c r="D98" s="79"/>
      <c r="E98" s="79"/>
      <c r="F98" s="4"/>
      <c r="G98" s="4"/>
      <c r="H98" s="4"/>
      <c r="I98" s="4"/>
      <c r="J98" s="4"/>
      <c r="K98" s="4"/>
      <c r="L98" s="4"/>
      <c r="M98" s="4"/>
      <c r="N98" s="4"/>
      <c r="O98" s="4"/>
      <c r="P98" s="4"/>
      <c r="Q98" s="4"/>
      <c r="R98" s="4"/>
      <c r="S98" s="4"/>
      <c r="T98" s="4"/>
      <c r="U98" s="4"/>
      <c r="V98" s="4"/>
      <c r="W98" s="4"/>
      <c r="X98" s="4"/>
      <c r="Y98" s="4"/>
      <c r="Z98" s="4"/>
    </row>
    <row r="99" spans="1:26" x14ac:dyDescent="0.25">
      <c r="A99" s="6"/>
      <c r="B99" s="79"/>
      <c r="C99" s="4"/>
      <c r="D99" s="79"/>
      <c r="E99" s="79"/>
      <c r="F99" s="4"/>
      <c r="G99" s="4"/>
      <c r="H99" s="4"/>
      <c r="I99" s="4"/>
      <c r="J99" s="4"/>
      <c r="K99" s="4"/>
      <c r="L99" s="4"/>
      <c r="M99" s="4"/>
      <c r="N99" s="4"/>
      <c r="O99" s="4"/>
      <c r="P99" s="4"/>
      <c r="Q99" s="4"/>
      <c r="R99" s="4"/>
      <c r="S99" s="4"/>
      <c r="T99" s="4"/>
      <c r="U99" s="4"/>
      <c r="V99" s="4"/>
      <c r="W99" s="4"/>
      <c r="X99" s="4"/>
      <c r="Y99" s="4"/>
      <c r="Z99" s="4"/>
    </row>
    <row r="100" spans="1:26" x14ac:dyDescent="0.25">
      <c r="A100" s="6"/>
      <c r="B100" s="79"/>
      <c r="C100" s="4"/>
      <c r="D100" s="79"/>
      <c r="E100" s="79"/>
      <c r="F100" s="4"/>
      <c r="G100" s="4"/>
      <c r="H100" s="4"/>
      <c r="I100" s="4"/>
      <c r="J100" s="4"/>
      <c r="K100" s="4"/>
      <c r="L100" s="4"/>
      <c r="M100" s="4"/>
      <c r="N100" s="4"/>
      <c r="O100" s="4"/>
      <c r="P100" s="4"/>
      <c r="Q100" s="4"/>
      <c r="R100" s="4"/>
      <c r="S100" s="4"/>
      <c r="T100" s="4"/>
      <c r="U100" s="4"/>
      <c r="V100" s="4"/>
      <c r="W100" s="4"/>
      <c r="X100" s="4"/>
      <c r="Y100" s="4"/>
      <c r="Z100" s="4"/>
    </row>
    <row r="101" spans="1:26" x14ac:dyDescent="0.25">
      <c r="A101" s="6"/>
      <c r="B101" s="79"/>
      <c r="C101" s="4"/>
      <c r="D101" s="79"/>
      <c r="E101" s="79"/>
      <c r="F101" s="4"/>
      <c r="G101" s="4"/>
      <c r="H101" s="4"/>
      <c r="I101" s="4"/>
      <c r="J101" s="4"/>
      <c r="K101" s="4"/>
      <c r="L101" s="4"/>
      <c r="M101" s="4"/>
      <c r="N101" s="4"/>
      <c r="O101" s="4"/>
      <c r="P101" s="4"/>
      <c r="Q101" s="4"/>
      <c r="R101" s="4"/>
      <c r="S101" s="4"/>
      <c r="T101" s="4"/>
      <c r="U101" s="4"/>
      <c r="V101" s="4"/>
      <c r="W101" s="4"/>
      <c r="X101" s="4"/>
      <c r="Y101" s="4"/>
      <c r="Z101" s="4"/>
    </row>
    <row r="102" spans="1:26" x14ac:dyDescent="0.25">
      <c r="A102" s="6"/>
      <c r="B102" s="79"/>
      <c r="C102" s="4"/>
      <c r="D102" s="79"/>
      <c r="E102" s="79"/>
      <c r="F102" s="4"/>
      <c r="G102" s="4"/>
      <c r="H102" s="4"/>
      <c r="I102" s="4"/>
      <c r="J102" s="4"/>
      <c r="K102" s="4"/>
      <c r="L102" s="4"/>
      <c r="M102" s="4"/>
      <c r="N102" s="4"/>
      <c r="O102" s="4"/>
      <c r="P102" s="4"/>
      <c r="Q102" s="4"/>
      <c r="R102" s="4"/>
      <c r="S102" s="4"/>
      <c r="T102" s="4"/>
      <c r="U102" s="4"/>
      <c r="V102" s="4"/>
      <c r="W102" s="4"/>
      <c r="X102" s="4"/>
      <c r="Y102" s="4"/>
      <c r="Z102" s="4"/>
    </row>
    <row r="103" spans="1:26" x14ac:dyDescent="0.25">
      <c r="A103" s="6"/>
      <c r="B103" s="79"/>
      <c r="C103" s="4"/>
      <c r="D103" s="79"/>
      <c r="E103" s="79"/>
      <c r="F103" s="4"/>
      <c r="G103" s="4"/>
      <c r="H103" s="4"/>
      <c r="I103" s="4"/>
      <c r="J103" s="4"/>
      <c r="K103" s="4"/>
      <c r="L103" s="4"/>
      <c r="M103" s="4"/>
      <c r="N103" s="4"/>
      <c r="O103" s="4"/>
      <c r="P103" s="4"/>
      <c r="Q103" s="4"/>
      <c r="R103" s="4"/>
      <c r="S103" s="4"/>
      <c r="T103" s="4"/>
      <c r="U103" s="4"/>
      <c r="V103" s="4"/>
      <c r="W103" s="4"/>
      <c r="X103" s="4"/>
      <c r="Y103" s="4"/>
      <c r="Z103" s="4"/>
    </row>
    <row r="104" spans="1:26" x14ac:dyDescent="0.25">
      <c r="A104" s="6"/>
      <c r="B104" s="79"/>
      <c r="C104" s="4"/>
      <c r="D104" s="79"/>
      <c r="E104" s="79"/>
      <c r="F104" s="4"/>
      <c r="G104" s="4"/>
      <c r="H104" s="4"/>
      <c r="I104" s="4"/>
      <c r="J104" s="4"/>
      <c r="K104" s="4"/>
      <c r="L104" s="4"/>
      <c r="M104" s="4"/>
      <c r="N104" s="4"/>
      <c r="O104" s="4"/>
      <c r="P104" s="4"/>
      <c r="Q104" s="4"/>
      <c r="R104" s="4"/>
      <c r="S104" s="4"/>
      <c r="T104" s="4"/>
      <c r="U104" s="4"/>
      <c r="V104" s="4"/>
      <c r="W104" s="4"/>
      <c r="X104" s="4"/>
      <c r="Y104" s="4"/>
      <c r="Z104" s="4"/>
    </row>
    <row r="105" spans="1:26" x14ac:dyDescent="0.25">
      <c r="A105" s="6"/>
      <c r="B105" s="79"/>
      <c r="C105" s="4"/>
      <c r="D105" s="79"/>
      <c r="E105" s="79"/>
      <c r="F105" s="4"/>
      <c r="G105" s="4"/>
      <c r="H105" s="4"/>
      <c r="I105" s="4"/>
      <c r="J105" s="4"/>
      <c r="K105" s="4"/>
      <c r="L105" s="4"/>
      <c r="M105" s="4"/>
      <c r="N105" s="4"/>
      <c r="O105" s="4"/>
      <c r="P105" s="4"/>
      <c r="Q105" s="4"/>
      <c r="R105" s="4"/>
      <c r="S105" s="4"/>
      <c r="T105" s="4"/>
      <c r="U105" s="4"/>
      <c r="V105" s="4"/>
      <c r="W105" s="4"/>
      <c r="X105" s="4"/>
      <c r="Y105" s="4"/>
      <c r="Z105" s="4"/>
    </row>
    <row r="106" spans="1:26" x14ac:dyDescent="0.25">
      <c r="A106" s="6"/>
      <c r="B106" s="79"/>
      <c r="C106" s="4"/>
      <c r="D106" s="79"/>
      <c r="E106" s="79"/>
      <c r="F106" s="4"/>
      <c r="G106" s="4"/>
      <c r="H106" s="4"/>
      <c r="I106" s="4"/>
      <c r="J106" s="4"/>
      <c r="K106" s="4"/>
      <c r="L106" s="4"/>
      <c r="M106" s="4"/>
      <c r="N106" s="4"/>
      <c r="O106" s="4"/>
      <c r="P106" s="4"/>
      <c r="Q106" s="4"/>
      <c r="R106" s="4"/>
      <c r="S106" s="4"/>
      <c r="T106" s="4"/>
      <c r="U106" s="4"/>
      <c r="V106" s="4"/>
      <c r="W106" s="4"/>
      <c r="X106" s="4"/>
      <c r="Y106" s="4"/>
      <c r="Z106" s="4"/>
    </row>
    <row r="107" spans="1:26" x14ac:dyDescent="0.25">
      <c r="A107" s="6"/>
      <c r="B107" s="79"/>
      <c r="C107" s="4"/>
      <c r="D107" s="79"/>
      <c r="E107" s="79"/>
      <c r="F107" s="4"/>
      <c r="G107" s="4"/>
      <c r="H107" s="4"/>
      <c r="I107" s="4"/>
      <c r="J107" s="4"/>
      <c r="K107" s="4"/>
      <c r="L107" s="4"/>
      <c r="M107" s="4"/>
      <c r="N107" s="4"/>
      <c r="O107" s="4"/>
      <c r="P107" s="4"/>
      <c r="Q107" s="4"/>
      <c r="R107" s="4"/>
      <c r="S107" s="4"/>
      <c r="T107" s="4"/>
      <c r="U107" s="4"/>
      <c r="V107" s="4"/>
      <c r="W107" s="4"/>
      <c r="X107" s="4"/>
      <c r="Y107" s="4"/>
      <c r="Z107" s="4"/>
    </row>
    <row r="108" spans="1:26" x14ac:dyDescent="0.25">
      <c r="A108" s="6"/>
      <c r="B108" s="79"/>
      <c r="C108" s="4"/>
      <c r="D108" s="79"/>
      <c r="E108" s="79"/>
      <c r="F108" s="4"/>
      <c r="G108" s="4"/>
      <c r="H108" s="4"/>
      <c r="I108" s="4"/>
      <c r="J108" s="4"/>
      <c r="K108" s="4"/>
      <c r="L108" s="4"/>
      <c r="M108" s="4"/>
      <c r="N108" s="4"/>
      <c r="O108" s="4"/>
      <c r="P108" s="4"/>
      <c r="Q108" s="4"/>
      <c r="R108" s="4"/>
      <c r="S108" s="4"/>
      <c r="T108" s="4"/>
      <c r="U108" s="4"/>
      <c r="V108" s="4"/>
      <c r="W108" s="4"/>
      <c r="X108" s="4"/>
      <c r="Y108" s="4"/>
      <c r="Z108" s="4"/>
    </row>
    <row r="109" spans="1:26" x14ac:dyDescent="0.25">
      <c r="A109" s="6"/>
      <c r="B109" s="79"/>
      <c r="C109" s="4"/>
      <c r="D109" s="79"/>
      <c r="E109" s="79"/>
      <c r="F109" s="4"/>
      <c r="G109" s="4"/>
      <c r="H109" s="4"/>
      <c r="I109" s="4"/>
      <c r="J109" s="4"/>
      <c r="K109" s="4"/>
      <c r="L109" s="4"/>
      <c r="M109" s="4"/>
      <c r="N109" s="4"/>
      <c r="O109" s="4"/>
      <c r="P109" s="4"/>
      <c r="Q109" s="4"/>
      <c r="R109" s="4"/>
      <c r="S109" s="4"/>
      <c r="T109" s="4"/>
      <c r="U109" s="4"/>
      <c r="V109" s="4"/>
      <c r="W109" s="4"/>
      <c r="X109" s="4"/>
      <c r="Y109" s="4"/>
      <c r="Z109" s="4"/>
    </row>
    <row r="110" spans="1:26" x14ac:dyDescent="0.25">
      <c r="A110" s="6"/>
      <c r="B110" s="79"/>
      <c r="C110" s="4"/>
      <c r="D110" s="79"/>
      <c r="E110" s="79"/>
      <c r="F110" s="4"/>
      <c r="G110" s="4"/>
      <c r="H110" s="4"/>
      <c r="I110" s="4"/>
      <c r="J110" s="4"/>
      <c r="K110" s="4"/>
      <c r="L110" s="4"/>
      <c r="M110" s="4"/>
      <c r="N110" s="4"/>
      <c r="O110" s="4"/>
      <c r="P110" s="4"/>
      <c r="Q110" s="4"/>
      <c r="R110" s="4"/>
      <c r="S110" s="4"/>
      <c r="T110" s="4"/>
      <c r="U110" s="4"/>
      <c r="V110" s="4"/>
      <c r="W110" s="4"/>
      <c r="X110" s="4"/>
      <c r="Y110" s="4"/>
      <c r="Z110" s="4"/>
    </row>
    <row r="111" spans="1:26" x14ac:dyDescent="0.25">
      <c r="A111" s="6"/>
      <c r="B111" s="79"/>
      <c r="C111" s="4"/>
      <c r="D111" s="79"/>
      <c r="E111" s="79"/>
      <c r="F111" s="4"/>
      <c r="G111" s="4"/>
      <c r="H111" s="4"/>
      <c r="I111" s="4"/>
      <c r="J111" s="4"/>
      <c r="K111" s="4"/>
      <c r="L111" s="4"/>
      <c r="M111" s="4"/>
      <c r="N111" s="4"/>
      <c r="O111" s="4"/>
      <c r="P111" s="4"/>
      <c r="Q111" s="4"/>
      <c r="R111" s="4"/>
      <c r="S111" s="4"/>
      <c r="T111" s="4"/>
      <c r="U111" s="4"/>
      <c r="V111" s="4"/>
      <c r="W111" s="4"/>
      <c r="X111" s="4"/>
      <c r="Y111" s="4"/>
      <c r="Z111" s="4"/>
    </row>
    <row r="112" spans="1:26" x14ac:dyDescent="0.25">
      <c r="A112" s="6"/>
      <c r="B112" s="79"/>
      <c r="C112" s="4"/>
      <c r="D112" s="79"/>
      <c r="E112" s="79"/>
      <c r="F112" s="4"/>
      <c r="G112" s="4"/>
      <c r="H112" s="4"/>
      <c r="I112" s="4"/>
      <c r="J112" s="4"/>
      <c r="K112" s="4"/>
      <c r="L112" s="4"/>
      <c r="M112" s="4"/>
      <c r="N112" s="4"/>
      <c r="O112" s="4"/>
      <c r="P112" s="4"/>
      <c r="Q112" s="4"/>
      <c r="R112" s="4"/>
      <c r="S112" s="4"/>
      <c r="T112" s="4"/>
      <c r="U112" s="4"/>
      <c r="V112" s="4"/>
      <c r="W112" s="4"/>
      <c r="X112" s="4"/>
      <c r="Y112" s="4"/>
      <c r="Z112" s="4"/>
    </row>
    <row r="113" spans="1:26" x14ac:dyDescent="0.25">
      <c r="A113" s="6"/>
      <c r="B113" s="79"/>
      <c r="C113" s="4"/>
      <c r="D113" s="79"/>
      <c r="E113" s="79"/>
      <c r="F113" s="4"/>
      <c r="G113" s="4"/>
      <c r="H113" s="4"/>
      <c r="I113" s="4"/>
      <c r="J113" s="4"/>
      <c r="K113" s="4"/>
      <c r="L113" s="4"/>
      <c r="M113" s="4"/>
      <c r="N113" s="4"/>
      <c r="O113" s="4"/>
      <c r="P113" s="4"/>
      <c r="Q113" s="4"/>
      <c r="R113" s="4"/>
      <c r="S113" s="4"/>
      <c r="T113" s="4"/>
      <c r="U113" s="4"/>
      <c r="V113" s="4"/>
      <c r="W113" s="4"/>
      <c r="X113" s="4"/>
      <c r="Y113" s="4"/>
      <c r="Z113" s="4"/>
    </row>
    <row r="114" spans="1:26" x14ac:dyDescent="0.25">
      <c r="A114" s="6"/>
      <c r="B114" s="79"/>
      <c r="C114" s="4"/>
      <c r="D114" s="79"/>
      <c r="E114" s="79"/>
      <c r="F114" s="4"/>
      <c r="G114" s="4"/>
      <c r="H114" s="4"/>
      <c r="I114" s="4"/>
      <c r="J114" s="4"/>
      <c r="K114" s="4"/>
      <c r="L114" s="4"/>
      <c r="M114" s="4"/>
      <c r="N114" s="4"/>
      <c r="O114" s="4"/>
      <c r="P114" s="4"/>
      <c r="Q114" s="4"/>
      <c r="R114" s="4"/>
      <c r="S114" s="4"/>
      <c r="T114" s="4"/>
      <c r="U114" s="4"/>
      <c r="V114" s="4"/>
      <c r="W114" s="4"/>
      <c r="X114" s="4"/>
      <c r="Y114" s="4"/>
      <c r="Z114" s="4"/>
    </row>
    <row r="115" spans="1:26" x14ac:dyDescent="0.25">
      <c r="A115" s="6"/>
      <c r="B115" s="79"/>
      <c r="C115" s="4"/>
      <c r="D115" s="79"/>
      <c r="E115" s="79"/>
      <c r="F115" s="4"/>
      <c r="G115" s="4"/>
      <c r="H115" s="4"/>
      <c r="I115" s="4"/>
      <c r="J115" s="4"/>
      <c r="K115" s="4"/>
      <c r="L115" s="4"/>
      <c r="M115" s="4"/>
      <c r="N115" s="4"/>
      <c r="O115" s="4"/>
      <c r="P115" s="4"/>
      <c r="Q115" s="4"/>
      <c r="R115" s="4"/>
      <c r="S115" s="4"/>
      <c r="T115" s="4"/>
      <c r="U115" s="4"/>
      <c r="V115" s="4"/>
      <c r="W115" s="4"/>
      <c r="X115" s="4"/>
      <c r="Y115" s="4"/>
      <c r="Z115" s="4"/>
    </row>
    <row r="116" spans="1:26" x14ac:dyDescent="0.25">
      <c r="A116" s="6"/>
      <c r="B116" s="79"/>
      <c r="C116" s="4"/>
      <c r="D116" s="79"/>
      <c r="E116" s="79"/>
      <c r="F116" s="4"/>
      <c r="G116" s="4"/>
      <c r="H116" s="4"/>
      <c r="I116" s="4"/>
      <c r="J116" s="4"/>
      <c r="K116" s="4"/>
      <c r="L116" s="4"/>
      <c r="M116" s="4"/>
      <c r="N116" s="4"/>
      <c r="O116" s="4"/>
      <c r="P116" s="4"/>
      <c r="Q116" s="4"/>
      <c r="R116" s="4"/>
      <c r="S116" s="4"/>
      <c r="T116" s="4"/>
      <c r="U116" s="4"/>
      <c r="V116" s="4"/>
      <c r="W116" s="4"/>
      <c r="X116" s="4"/>
      <c r="Y116" s="4"/>
      <c r="Z116" s="4"/>
    </row>
    <row r="117" spans="1:26" x14ac:dyDescent="0.25">
      <c r="A117" s="6"/>
      <c r="B117" s="79"/>
      <c r="C117" s="4"/>
      <c r="D117" s="79"/>
      <c r="E117" s="79"/>
      <c r="F117" s="4"/>
      <c r="G117" s="4"/>
      <c r="H117" s="4"/>
      <c r="I117" s="4"/>
      <c r="J117" s="4"/>
      <c r="K117" s="4"/>
      <c r="L117" s="4"/>
      <c r="M117" s="4"/>
      <c r="N117" s="4"/>
      <c r="O117" s="4"/>
      <c r="P117" s="4"/>
      <c r="Q117" s="4"/>
      <c r="R117" s="4"/>
      <c r="S117" s="4"/>
      <c r="T117" s="4"/>
      <c r="U117" s="4"/>
      <c r="V117" s="4"/>
      <c r="W117" s="4"/>
      <c r="X117" s="4"/>
      <c r="Y117" s="4"/>
      <c r="Z117" s="4"/>
    </row>
    <row r="118" spans="1:26" x14ac:dyDescent="0.25">
      <c r="A118" s="6"/>
      <c r="B118" s="79"/>
      <c r="C118" s="4"/>
      <c r="D118" s="79"/>
      <c r="E118" s="79"/>
      <c r="F118" s="4"/>
      <c r="G118" s="4"/>
      <c r="H118" s="4"/>
      <c r="I118" s="4"/>
      <c r="J118" s="4"/>
      <c r="K118" s="4"/>
      <c r="L118" s="4"/>
      <c r="M118" s="4"/>
      <c r="N118" s="4"/>
      <c r="O118" s="4"/>
      <c r="P118" s="4"/>
      <c r="Q118" s="4"/>
      <c r="R118" s="4"/>
      <c r="S118" s="4"/>
      <c r="T118" s="4"/>
      <c r="U118" s="4"/>
      <c r="V118" s="4"/>
      <c r="W118" s="4"/>
      <c r="X118" s="4"/>
      <c r="Y118" s="4"/>
      <c r="Z118" s="4"/>
    </row>
    <row r="119" spans="1:26" x14ac:dyDescent="0.25">
      <c r="A119" s="6"/>
      <c r="B119" s="79"/>
      <c r="C119" s="4"/>
      <c r="D119" s="79"/>
      <c r="E119" s="79"/>
      <c r="F119" s="4"/>
      <c r="G119" s="4"/>
      <c r="H119" s="4"/>
      <c r="I119" s="4"/>
      <c r="J119" s="4"/>
      <c r="K119" s="4"/>
      <c r="L119" s="4"/>
      <c r="M119" s="4"/>
      <c r="N119" s="4"/>
      <c r="O119" s="4"/>
      <c r="P119" s="4"/>
      <c r="Q119" s="4"/>
      <c r="R119" s="4"/>
      <c r="S119" s="4"/>
      <c r="T119" s="4"/>
      <c r="U119" s="4"/>
      <c r="V119" s="4"/>
      <c r="W119" s="4"/>
      <c r="X119" s="4"/>
      <c r="Y119" s="4"/>
      <c r="Z119" s="4"/>
    </row>
    <row r="120" spans="1:26" x14ac:dyDescent="0.25">
      <c r="A120" s="6"/>
      <c r="B120" s="79"/>
      <c r="C120" s="4"/>
      <c r="D120" s="79"/>
      <c r="E120" s="79"/>
      <c r="F120" s="4"/>
      <c r="G120" s="4"/>
      <c r="H120" s="4"/>
      <c r="I120" s="4"/>
      <c r="J120" s="4"/>
      <c r="K120" s="4"/>
      <c r="L120" s="4"/>
      <c r="M120" s="4"/>
      <c r="N120" s="4"/>
      <c r="O120" s="4"/>
      <c r="P120" s="4"/>
      <c r="Q120" s="4"/>
      <c r="R120" s="4"/>
      <c r="S120" s="4"/>
      <c r="T120" s="4"/>
      <c r="U120" s="4"/>
      <c r="V120" s="4"/>
      <c r="W120" s="4"/>
      <c r="X120" s="4"/>
      <c r="Y120" s="4"/>
      <c r="Z120" s="4"/>
    </row>
    <row r="121" spans="1:26" x14ac:dyDescent="0.25">
      <c r="A121" s="6"/>
      <c r="B121" s="79"/>
      <c r="C121" s="4"/>
      <c r="D121" s="79"/>
      <c r="E121" s="79"/>
      <c r="F121" s="4"/>
      <c r="G121" s="4"/>
      <c r="H121" s="4"/>
      <c r="I121" s="4"/>
      <c r="J121" s="4"/>
      <c r="K121" s="4"/>
      <c r="L121" s="4"/>
      <c r="M121" s="4"/>
      <c r="N121" s="4"/>
      <c r="O121" s="4"/>
      <c r="P121" s="4"/>
      <c r="Q121" s="4"/>
      <c r="R121" s="4"/>
      <c r="S121" s="4"/>
      <c r="T121" s="4"/>
      <c r="U121" s="4"/>
      <c r="V121" s="4"/>
      <c r="W121" s="4"/>
      <c r="X121" s="4"/>
      <c r="Y121" s="4"/>
      <c r="Z121" s="4"/>
    </row>
    <row r="122" spans="1:26" x14ac:dyDescent="0.25">
      <c r="A122" s="6"/>
      <c r="B122" s="79"/>
      <c r="C122" s="4"/>
      <c r="D122" s="79"/>
      <c r="E122" s="79"/>
      <c r="F122" s="4"/>
      <c r="G122" s="4"/>
      <c r="H122" s="4"/>
      <c r="I122" s="4"/>
      <c r="J122" s="4"/>
      <c r="K122" s="4"/>
      <c r="L122" s="4"/>
      <c r="M122" s="4"/>
      <c r="N122" s="4"/>
      <c r="O122" s="4"/>
      <c r="P122" s="4"/>
      <c r="Q122" s="4"/>
      <c r="R122" s="4"/>
      <c r="S122" s="4"/>
      <c r="T122" s="4"/>
      <c r="U122" s="4"/>
      <c r="V122" s="4"/>
      <c r="W122" s="4"/>
      <c r="X122" s="4"/>
      <c r="Y122" s="4"/>
      <c r="Z122" s="4"/>
    </row>
    <row r="123" spans="1:26" x14ac:dyDescent="0.25">
      <c r="A123" s="6"/>
      <c r="B123" s="79"/>
      <c r="C123" s="4"/>
      <c r="D123" s="79"/>
      <c r="E123" s="79"/>
      <c r="F123" s="4"/>
      <c r="G123" s="4"/>
      <c r="H123" s="4"/>
      <c r="I123" s="4"/>
      <c r="J123" s="4"/>
      <c r="K123" s="4"/>
      <c r="L123" s="4"/>
      <c r="M123" s="4"/>
      <c r="N123" s="4"/>
      <c r="O123" s="4"/>
      <c r="P123" s="4"/>
      <c r="Q123" s="4"/>
      <c r="R123" s="4"/>
      <c r="S123" s="4"/>
      <c r="T123" s="4"/>
      <c r="U123" s="4"/>
      <c r="V123" s="4"/>
      <c r="W123" s="4"/>
      <c r="X123" s="4"/>
      <c r="Y123" s="4"/>
      <c r="Z123" s="4"/>
    </row>
    <row r="124" spans="1:26" x14ac:dyDescent="0.25">
      <c r="A124" s="6"/>
      <c r="B124" s="79"/>
      <c r="C124" s="4"/>
      <c r="D124" s="79"/>
      <c r="E124" s="79"/>
      <c r="F124" s="4"/>
      <c r="G124" s="4"/>
      <c r="H124" s="4"/>
      <c r="I124" s="4"/>
      <c r="J124" s="4"/>
      <c r="K124" s="4"/>
      <c r="L124" s="4"/>
      <c r="M124" s="4"/>
      <c r="N124" s="4"/>
      <c r="O124" s="4"/>
      <c r="P124" s="4"/>
      <c r="Q124" s="4"/>
      <c r="R124" s="4"/>
      <c r="S124" s="4"/>
      <c r="T124" s="4"/>
      <c r="U124" s="4"/>
      <c r="V124" s="4"/>
      <c r="W124" s="4"/>
      <c r="X124" s="4"/>
      <c r="Y124" s="4"/>
      <c r="Z124" s="4"/>
    </row>
    <row r="125" spans="1:26" x14ac:dyDescent="0.25">
      <c r="A125" s="6"/>
      <c r="B125" s="79"/>
      <c r="C125" s="4"/>
      <c r="D125" s="79"/>
      <c r="E125" s="79"/>
      <c r="F125" s="4"/>
      <c r="G125" s="4"/>
      <c r="H125" s="4"/>
      <c r="I125" s="4"/>
      <c r="J125" s="4"/>
      <c r="K125" s="4"/>
      <c r="L125" s="4"/>
      <c r="M125" s="4"/>
      <c r="N125" s="4"/>
      <c r="O125" s="4"/>
      <c r="P125" s="4"/>
      <c r="Q125" s="4"/>
      <c r="R125" s="4"/>
      <c r="S125" s="4"/>
      <c r="T125" s="4"/>
      <c r="U125" s="4"/>
      <c r="V125" s="4"/>
      <c r="W125" s="4"/>
      <c r="X125" s="4"/>
      <c r="Y125" s="4"/>
      <c r="Z125" s="4"/>
    </row>
    <row r="126" spans="1:26" x14ac:dyDescent="0.25">
      <c r="A126" s="6"/>
      <c r="B126" s="79"/>
      <c r="C126" s="4"/>
      <c r="D126" s="79"/>
      <c r="E126" s="79"/>
      <c r="F126" s="4"/>
      <c r="G126" s="4"/>
      <c r="H126" s="4"/>
      <c r="I126" s="4"/>
      <c r="J126" s="4"/>
      <c r="K126" s="4"/>
      <c r="L126" s="4"/>
      <c r="M126" s="4"/>
      <c r="N126" s="4"/>
      <c r="O126" s="4"/>
      <c r="P126" s="4"/>
      <c r="Q126" s="4"/>
      <c r="R126" s="4"/>
      <c r="S126" s="4"/>
      <c r="T126" s="4"/>
      <c r="U126" s="4"/>
      <c r="V126" s="4"/>
      <c r="W126" s="4"/>
      <c r="X126" s="4"/>
      <c r="Y126" s="4"/>
      <c r="Z126" s="4"/>
    </row>
    <row r="127" spans="1:26" x14ac:dyDescent="0.25">
      <c r="A127" s="6"/>
      <c r="B127" s="79"/>
      <c r="C127" s="4"/>
      <c r="D127" s="79"/>
      <c r="E127" s="79"/>
      <c r="F127" s="4"/>
      <c r="G127" s="4"/>
      <c r="H127" s="4"/>
      <c r="I127" s="4"/>
      <c r="J127" s="4"/>
      <c r="K127" s="4"/>
      <c r="L127" s="4"/>
      <c r="M127" s="4"/>
      <c r="N127" s="4"/>
      <c r="O127" s="4"/>
      <c r="P127" s="4"/>
      <c r="Q127" s="4"/>
      <c r="R127" s="4"/>
      <c r="S127" s="4"/>
      <c r="T127" s="4"/>
      <c r="U127" s="4"/>
      <c r="V127" s="4"/>
      <c r="W127" s="4"/>
      <c r="X127" s="4"/>
      <c r="Y127" s="4"/>
      <c r="Z127" s="4"/>
    </row>
    <row r="128" spans="1:26" x14ac:dyDescent="0.25">
      <c r="A128" s="6"/>
      <c r="B128" s="79"/>
      <c r="C128" s="4"/>
      <c r="D128" s="79"/>
      <c r="E128" s="79"/>
      <c r="F128" s="4"/>
      <c r="G128" s="4"/>
      <c r="H128" s="4"/>
      <c r="I128" s="4"/>
      <c r="J128" s="4"/>
      <c r="K128" s="4"/>
      <c r="L128" s="4"/>
      <c r="M128" s="4"/>
      <c r="N128" s="4"/>
      <c r="O128" s="4"/>
      <c r="P128" s="4"/>
      <c r="Q128" s="4"/>
      <c r="R128" s="4"/>
      <c r="S128" s="4"/>
      <c r="T128" s="4"/>
      <c r="U128" s="4"/>
      <c r="V128" s="4"/>
      <c r="W128" s="4"/>
      <c r="X128" s="4"/>
      <c r="Y128" s="4"/>
      <c r="Z128" s="4"/>
    </row>
    <row r="129" spans="1:26" x14ac:dyDescent="0.25">
      <c r="A129" s="6"/>
      <c r="B129" s="79"/>
      <c r="C129" s="4"/>
      <c r="D129" s="79"/>
      <c r="E129" s="79"/>
      <c r="F129" s="4"/>
      <c r="G129" s="4"/>
      <c r="H129" s="4"/>
      <c r="I129" s="4"/>
      <c r="J129" s="4"/>
      <c r="K129" s="4"/>
      <c r="L129" s="4"/>
      <c r="M129" s="4"/>
      <c r="N129" s="4"/>
      <c r="O129" s="4"/>
      <c r="P129" s="4"/>
      <c r="Q129" s="4"/>
      <c r="R129" s="4"/>
      <c r="S129" s="4"/>
      <c r="T129" s="4"/>
      <c r="U129" s="4"/>
      <c r="V129" s="4"/>
      <c r="W129" s="4"/>
      <c r="X129" s="4"/>
      <c r="Y129" s="4"/>
      <c r="Z129" s="4"/>
    </row>
    <row r="130" spans="1:26" x14ac:dyDescent="0.25">
      <c r="A130" s="6"/>
      <c r="B130" s="79"/>
      <c r="C130" s="4"/>
      <c r="D130" s="79"/>
      <c r="E130" s="79"/>
      <c r="F130" s="4"/>
      <c r="G130" s="4"/>
      <c r="H130" s="4"/>
      <c r="I130" s="4"/>
      <c r="J130" s="4"/>
      <c r="K130" s="4"/>
      <c r="L130" s="4"/>
      <c r="M130" s="4"/>
      <c r="N130" s="4"/>
      <c r="O130" s="4"/>
      <c r="P130" s="4"/>
      <c r="Q130" s="4"/>
      <c r="R130" s="4"/>
      <c r="S130" s="4"/>
      <c r="T130" s="4"/>
      <c r="U130" s="4"/>
      <c r="V130" s="4"/>
      <c r="W130" s="4"/>
      <c r="X130" s="4"/>
      <c r="Y130" s="4"/>
      <c r="Z130" s="4"/>
    </row>
    <row r="131" spans="1:26" x14ac:dyDescent="0.25">
      <c r="A131" s="6"/>
      <c r="B131" s="79"/>
      <c r="C131" s="4"/>
      <c r="D131" s="79"/>
      <c r="E131" s="79"/>
      <c r="F131" s="4"/>
      <c r="G131" s="4"/>
      <c r="H131" s="4"/>
      <c r="I131" s="4"/>
      <c r="J131" s="4"/>
      <c r="K131" s="4"/>
      <c r="L131" s="4"/>
      <c r="M131" s="4"/>
      <c r="N131" s="4"/>
      <c r="O131" s="4"/>
      <c r="P131" s="4"/>
      <c r="Q131" s="4"/>
      <c r="R131" s="4"/>
      <c r="S131" s="4"/>
      <c r="T131" s="4"/>
      <c r="U131" s="4"/>
      <c r="V131" s="4"/>
      <c r="W131" s="4"/>
      <c r="X131" s="4"/>
      <c r="Y131" s="4"/>
      <c r="Z131" s="4"/>
    </row>
    <row r="132" spans="1:26" x14ac:dyDescent="0.25">
      <c r="A132" s="6"/>
      <c r="B132" s="79"/>
      <c r="C132" s="4"/>
      <c r="D132" s="79"/>
      <c r="E132" s="79"/>
      <c r="F132" s="4"/>
      <c r="G132" s="4"/>
      <c r="H132" s="4"/>
      <c r="I132" s="4"/>
      <c r="J132" s="4"/>
      <c r="K132" s="4"/>
      <c r="L132" s="4"/>
      <c r="M132" s="4"/>
      <c r="N132" s="4"/>
      <c r="O132" s="4"/>
      <c r="P132" s="4"/>
      <c r="Q132" s="4"/>
      <c r="R132" s="4"/>
      <c r="S132" s="4"/>
      <c r="T132" s="4"/>
      <c r="U132" s="4"/>
      <c r="V132" s="4"/>
      <c r="W132" s="4"/>
      <c r="X132" s="4"/>
      <c r="Y132" s="4"/>
      <c r="Z132" s="4"/>
    </row>
    <row r="133" spans="1:26" x14ac:dyDescent="0.25">
      <c r="A133" s="6"/>
      <c r="B133" s="79"/>
      <c r="C133" s="4"/>
      <c r="D133" s="79"/>
      <c r="E133" s="79"/>
      <c r="F133" s="4"/>
      <c r="G133" s="4"/>
      <c r="H133" s="4"/>
      <c r="I133" s="4"/>
      <c r="J133" s="4"/>
      <c r="K133" s="4"/>
      <c r="L133" s="4"/>
      <c r="M133" s="4"/>
      <c r="N133" s="4"/>
      <c r="O133" s="4"/>
      <c r="P133" s="4"/>
      <c r="Q133" s="4"/>
      <c r="R133" s="4"/>
      <c r="S133" s="4"/>
      <c r="T133" s="4"/>
      <c r="U133" s="4"/>
      <c r="V133" s="4"/>
      <c r="W133" s="4"/>
      <c r="X133" s="4"/>
      <c r="Y133" s="4"/>
      <c r="Z133" s="4"/>
    </row>
    <row r="134" spans="1:26" x14ac:dyDescent="0.25">
      <c r="A134" s="6"/>
      <c r="B134" s="79"/>
      <c r="C134" s="4"/>
      <c r="D134" s="79"/>
      <c r="E134" s="79"/>
      <c r="F134" s="4"/>
      <c r="G134" s="4"/>
      <c r="H134" s="4"/>
      <c r="I134" s="4"/>
      <c r="J134" s="4"/>
      <c r="K134" s="4"/>
      <c r="L134" s="4"/>
      <c r="M134" s="4"/>
      <c r="N134" s="4"/>
      <c r="O134" s="4"/>
      <c r="P134" s="4"/>
      <c r="Q134" s="4"/>
      <c r="R134" s="4"/>
      <c r="S134" s="4"/>
      <c r="T134" s="4"/>
      <c r="U134" s="4"/>
      <c r="V134" s="4"/>
      <c r="W134" s="4"/>
      <c r="X134" s="4"/>
      <c r="Y134" s="4"/>
      <c r="Z134" s="4"/>
    </row>
    <row r="135" spans="1:26" x14ac:dyDescent="0.25">
      <c r="A135" s="6"/>
      <c r="B135" s="79"/>
      <c r="C135" s="4"/>
      <c r="D135" s="79"/>
      <c r="E135" s="79"/>
      <c r="F135" s="4"/>
      <c r="G135" s="4"/>
      <c r="H135" s="4"/>
      <c r="I135" s="4"/>
      <c r="J135" s="4"/>
      <c r="K135" s="4"/>
      <c r="L135" s="4"/>
      <c r="M135" s="4"/>
      <c r="N135" s="4"/>
      <c r="O135" s="4"/>
      <c r="P135" s="4"/>
      <c r="Q135" s="4"/>
      <c r="R135" s="4"/>
      <c r="S135" s="4"/>
      <c r="T135" s="4"/>
      <c r="U135" s="4"/>
      <c r="V135" s="4"/>
      <c r="W135" s="4"/>
      <c r="X135" s="4"/>
      <c r="Y135" s="4"/>
      <c r="Z135" s="4"/>
    </row>
    <row r="136" spans="1:26" x14ac:dyDescent="0.25">
      <c r="A136" s="6"/>
      <c r="B136" s="79"/>
      <c r="C136" s="4"/>
      <c r="D136" s="79"/>
      <c r="E136" s="79"/>
      <c r="F136" s="4"/>
      <c r="G136" s="4"/>
      <c r="H136" s="4"/>
      <c r="I136" s="4"/>
      <c r="J136" s="4"/>
      <c r="K136" s="4"/>
      <c r="L136" s="4"/>
      <c r="M136" s="4"/>
      <c r="N136" s="4"/>
      <c r="O136" s="4"/>
      <c r="P136" s="4"/>
      <c r="Q136" s="4"/>
      <c r="R136" s="4"/>
      <c r="S136" s="4"/>
      <c r="T136" s="4"/>
      <c r="U136" s="4"/>
      <c r="V136" s="4"/>
      <c r="W136" s="4"/>
      <c r="X136" s="4"/>
      <c r="Y136" s="4"/>
      <c r="Z136" s="4"/>
    </row>
    <row r="137" spans="1:26" x14ac:dyDescent="0.25">
      <c r="A137" s="6"/>
      <c r="B137" s="79"/>
      <c r="C137" s="4"/>
      <c r="D137" s="79"/>
      <c r="E137" s="79"/>
      <c r="F137" s="4"/>
      <c r="G137" s="4"/>
      <c r="H137" s="4"/>
      <c r="I137" s="4"/>
      <c r="J137" s="4"/>
      <c r="K137" s="4"/>
      <c r="L137" s="4"/>
      <c r="M137" s="4"/>
      <c r="N137" s="4"/>
      <c r="O137" s="4"/>
      <c r="P137" s="4"/>
      <c r="Q137" s="4"/>
      <c r="R137" s="4"/>
      <c r="S137" s="4"/>
      <c r="T137" s="4"/>
      <c r="U137" s="4"/>
      <c r="V137" s="4"/>
      <c r="W137" s="4"/>
      <c r="X137" s="4"/>
      <c r="Y137" s="4"/>
      <c r="Z137" s="4"/>
    </row>
    <row r="138" spans="1:26" x14ac:dyDescent="0.25">
      <c r="A138" s="6"/>
      <c r="B138" s="79"/>
      <c r="C138" s="4"/>
      <c r="D138" s="79"/>
      <c r="E138" s="79"/>
      <c r="F138" s="4"/>
      <c r="G138" s="4"/>
      <c r="H138" s="4"/>
      <c r="I138" s="4"/>
      <c r="J138" s="4"/>
      <c r="K138" s="4"/>
      <c r="L138" s="4"/>
      <c r="M138" s="4"/>
      <c r="N138" s="4"/>
      <c r="O138" s="4"/>
      <c r="P138" s="4"/>
      <c r="Q138" s="4"/>
      <c r="R138" s="4"/>
      <c r="S138" s="4"/>
      <c r="T138" s="4"/>
      <c r="U138" s="4"/>
      <c r="V138" s="4"/>
      <c r="W138" s="4"/>
      <c r="X138" s="4"/>
      <c r="Y138" s="4"/>
      <c r="Z138" s="4"/>
    </row>
    <row r="139" spans="1:26" x14ac:dyDescent="0.25">
      <c r="A139" s="6"/>
      <c r="B139" s="79"/>
      <c r="C139" s="4"/>
      <c r="D139" s="79"/>
      <c r="E139" s="79"/>
      <c r="F139" s="4"/>
      <c r="G139" s="4"/>
      <c r="H139" s="4"/>
      <c r="I139" s="4"/>
      <c r="J139" s="4"/>
      <c r="K139" s="4"/>
      <c r="L139" s="4"/>
      <c r="M139" s="4"/>
      <c r="N139" s="4"/>
      <c r="O139" s="4"/>
      <c r="P139" s="4"/>
      <c r="Q139" s="4"/>
      <c r="R139" s="4"/>
      <c r="S139" s="4"/>
      <c r="T139" s="4"/>
      <c r="U139" s="4"/>
      <c r="V139" s="4"/>
      <c r="W139" s="4"/>
      <c r="X139" s="4"/>
      <c r="Y139" s="4"/>
      <c r="Z139" s="4"/>
    </row>
    <row r="140" spans="1:26" x14ac:dyDescent="0.25">
      <c r="A140" s="6"/>
      <c r="B140" s="79"/>
      <c r="C140" s="4"/>
      <c r="D140" s="79"/>
      <c r="E140" s="79"/>
      <c r="F140" s="4"/>
      <c r="G140" s="4"/>
      <c r="H140" s="4"/>
      <c r="I140" s="4"/>
      <c r="J140" s="4"/>
      <c r="K140" s="4"/>
      <c r="L140" s="4"/>
      <c r="M140" s="4"/>
      <c r="N140" s="4"/>
      <c r="O140" s="4"/>
      <c r="P140" s="4"/>
      <c r="Q140" s="4"/>
      <c r="R140" s="4"/>
      <c r="S140" s="4"/>
      <c r="T140" s="4"/>
      <c r="U140" s="4"/>
      <c r="V140" s="4"/>
      <c r="W140" s="4"/>
      <c r="X140" s="4"/>
      <c r="Y140" s="4"/>
      <c r="Z140" s="4"/>
    </row>
    <row r="141" spans="1:26" x14ac:dyDescent="0.25">
      <c r="A141" s="6"/>
      <c r="B141" s="79"/>
      <c r="C141" s="4"/>
      <c r="D141" s="79"/>
      <c r="E141" s="79"/>
      <c r="F141" s="4"/>
      <c r="G141" s="4"/>
      <c r="H141" s="4"/>
      <c r="I141" s="4"/>
      <c r="J141" s="4"/>
      <c r="K141" s="4"/>
      <c r="L141" s="4"/>
      <c r="M141" s="4"/>
      <c r="N141" s="4"/>
      <c r="O141" s="4"/>
      <c r="P141" s="4"/>
      <c r="Q141" s="4"/>
      <c r="R141" s="4"/>
      <c r="S141" s="4"/>
      <c r="T141" s="4"/>
      <c r="U141" s="4"/>
      <c r="V141" s="4"/>
      <c r="W141" s="4"/>
      <c r="X141" s="4"/>
      <c r="Y141" s="4"/>
      <c r="Z141" s="4"/>
    </row>
    <row r="142" spans="1:26" x14ac:dyDescent="0.25">
      <c r="A142" s="6"/>
      <c r="B142" s="79"/>
      <c r="C142" s="4"/>
      <c r="D142" s="79"/>
      <c r="E142" s="79"/>
      <c r="F142" s="4"/>
      <c r="G142" s="4"/>
      <c r="H142" s="4"/>
      <c r="I142" s="4"/>
      <c r="J142" s="4"/>
      <c r="K142" s="4"/>
      <c r="L142" s="4"/>
      <c r="M142" s="4"/>
      <c r="N142" s="4"/>
      <c r="O142" s="4"/>
      <c r="P142" s="4"/>
      <c r="Q142" s="4"/>
      <c r="R142" s="4"/>
      <c r="S142" s="4"/>
      <c r="T142" s="4"/>
      <c r="U142" s="4"/>
      <c r="V142" s="4"/>
      <c r="W142" s="4"/>
      <c r="X142" s="4"/>
      <c r="Y142" s="4"/>
      <c r="Z142" s="4"/>
    </row>
    <row r="143" spans="1:26" x14ac:dyDescent="0.25">
      <c r="A143" s="6"/>
      <c r="B143" s="79"/>
      <c r="C143" s="4"/>
      <c r="D143" s="79"/>
      <c r="E143" s="79"/>
      <c r="F143" s="4"/>
      <c r="G143" s="4"/>
      <c r="H143" s="4"/>
      <c r="I143" s="4"/>
      <c r="J143" s="4"/>
      <c r="K143" s="4"/>
      <c r="L143" s="4"/>
      <c r="M143" s="4"/>
      <c r="N143" s="4"/>
      <c r="O143" s="4"/>
      <c r="P143" s="4"/>
      <c r="Q143" s="4"/>
      <c r="R143" s="4"/>
      <c r="S143" s="4"/>
      <c r="T143" s="4"/>
      <c r="U143" s="4"/>
      <c r="V143" s="4"/>
      <c r="W143" s="4"/>
      <c r="X143" s="4"/>
      <c r="Y143" s="4"/>
      <c r="Z143" s="4"/>
    </row>
    <row r="144" spans="1:26" x14ac:dyDescent="0.25">
      <c r="A144" s="6"/>
      <c r="B144" s="79"/>
      <c r="C144" s="4"/>
      <c r="D144" s="79"/>
      <c r="E144" s="79"/>
      <c r="F144" s="4"/>
      <c r="G144" s="4"/>
      <c r="H144" s="4"/>
      <c r="I144" s="4"/>
      <c r="J144" s="4"/>
      <c r="K144" s="4"/>
      <c r="L144" s="4"/>
      <c r="M144" s="4"/>
      <c r="N144" s="4"/>
      <c r="O144" s="4"/>
      <c r="P144" s="4"/>
      <c r="Q144" s="4"/>
      <c r="R144" s="4"/>
      <c r="S144" s="4"/>
      <c r="T144" s="4"/>
      <c r="U144" s="4"/>
      <c r="V144" s="4"/>
      <c r="W144" s="4"/>
      <c r="X144" s="4"/>
      <c r="Y144" s="4"/>
      <c r="Z144" s="4"/>
    </row>
    <row r="145" spans="1:26" x14ac:dyDescent="0.25">
      <c r="A145" s="6"/>
      <c r="B145" s="79"/>
      <c r="C145" s="4"/>
      <c r="D145" s="79"/>
      <c r="E145" s="79"/>
      <c r="F145" s="4"/>
      <c r="G145" s="4"/>
      <c r="H145" s="4"/>
      <c r="I145" s="4"/>
      <c r="J145" s="4"/>
      <c r="K145" s="4"/>
      <c r="L145" s="4"/>
      <c r="M145" s="4"/>
      <c r="N145" s="4"/>
      <c r="O145" s="4"/>
      <c r="P145" s="4"/>
      <c r="Q145" s="4"/>
      <c r="R145" s="4"/>
      <c r="S145" s="4"/>
      <c r="T145" s="4"/>
      <c r="U145" s="4"/>
      <c r="V145" s="4"/>
      <c r="W145" s="4"/>
      <c r="X145" s="4"/>
      <c r="Y145" s="4"/>
      <c r="Z145" s="4"/>
    </row>
    <row r="146" spans="1:26" x14ac:dyDescent="0.25">
      <c r="A146" s="6"/>
      <c r="B146" s="79"/>
      <c r="C146" s="4"/>
      <c r="D146" s="79"/>
      <c r="E146" s="79"/>
      <c r="F146" s="4"/>
      <c r="G146" s="4"/>
      <c r="H146" s="4"/>
      <c r="I146" s="4"/>
      <c r="J146" s="4"/>
      <c r="K146" s="4"/>
      <c r="L146" s="4"/>
      <c r="M146" s="4"/>
      <c r="N146" s="4"/>
      <c r="O146" s="4"/>
      <c r="P146" s="4"/>
      <c r="Q146" s="4"/>
      <c r="R146" s="4"/>
      <c r="S146" s="4"/>
      <c r="T146" s="4"/>
      <c r="U146" s="4"/>
      <c r="V146" s="4"/>
      <c r="W146" s="4"/>
      <c r="X146" s="4"/>
      <c r="Y146" s="4"/>
      <c r="Z146" s="4"/>
    </row>
    <row r="147" spans="1:26" x14ac:dyDescent="0.25">
      <c r="A147" s="6"/>
      <c r="B147" s="79"/>
      <c r="C147" s="4"/>
      <c r="D147" s="79"/>
      <c r="E147" s="79"/>
      <c r="F147" s="4"/>
      <c r="G147" s="4"/>
      <c r="H147" s="4"/>
      <c r="I147" s="4"/>
      <c r="J147" s="4"/>
      <c r="K147" s="4"/>
      <c r="L147" s="4"/>
      <c r="M147" s="4"/>
      <c r="N147" s="4"/>
      <c r="O147" s="4"/>
      <c r="P147" s="4"/>
      <c r="Q147" s="4"/>
      <c r="R147" s="4"/>
      <c r="S147" s="4"/>
      <c r="T147" s="4"/>
      <c r="U147" s="4"/>
      <c r="V147" s="4"/>
      <c r="W147" s="4"/>
      <c r="X147" s="4"/>
      <c r="Y147" s="4"/>
      <c r="Z147" s="4"/>
    </row>
    <row r="148" spans="1:26" x14ac:dyDescent="0.25">
      <c r="A148" s="6"/>
      <c r="B148" s="79"/>
      <c r="C148" s="4"/>
      <c r="D148" s="79"/>
      <c r="E148" s="79"/>
      <c r="F148" s="4"/>
      <c r="G148" s="4"/>
      <c r="H148" s="4"/>
      <c r="I148" s="4"/>
      <c r="J148" s="4"/>
      <c r="K148" s="4"/>
      <c r="L148" s="4"/>
      <c r="M148" s="4"/>
      <c r="N148" s="4"/>
      <c r="O148" s="4"/>
      <c r="P148" s="4"/>
      <c r="Q148" s="4"/>
      <c r="R148" s="4"/>
      <c r="S148" s="4"/>
      <c r="T148" s="4"/>
      <c r="U148" s="4"/>
      <c r="V148" s="4"/>
      <c r="W148" s="4"/>
      <c r="X148" s="4"/>
      <c r="Y148" s="4"/>
      <c r="Z148" s="4"/>
    </row>
    <row r="149" spans="1:26" x14ac:dyDescent="0.25">
      <c r="A149" s="6"/>
      <c r="B149" s="79"/>
      <c r="C149" s="4"/>
      <c r="D149" s="79"/>
      <c r="E149" s="79"/>
      <c r="F149" s="4"/>
      <c r="G149" s="4"/>
      <c r="H149" s="4"/>
      <c r="I149" s="4"/>
      <c r="J149" s="4"/>
      <c r="K149" s="4"/>
      <c r="L149" s="4"/>
      <c r="M149" s="4"/>
      <c r="N149" s="4"/>
      <c r="O149" s="4"/>
      <c r="P149" s="4"/>
      <c r="Q149" s="4"/>
      <c r="R149" s="4"/>
      <c r="S149" s="4"/>
      <c r="T149" s="4"/>
      <c r="U149" s="4"/>
      <c r="V149" s="4"/>
      <c r="W149" s="4"/>
      <c r="X149" s="4"/>
      <c r="Y149" s="4"/>
      <c r="Z149" s="4"/>
    </row>
    <row r="150" spans="1:26" x14ac:dyDescent="0.25">
      <c r="A150" s="6"/>
      <c r="B150" s="79"/>
      <c r="C150" s="4"/>
      <c r="D150" s="79"/>
      <c r="E150" s="79"/>
      <c r="F150" s="4"/>
      <c r="G150" s="4"/>
      <c r="H150" s="4"/>
      <c r="I150" s="4"/>
      <c r="J150" s="4"/>
      <c r="K150" s="4"/>
      <c r="L150" s="4"/>
      <c r="M150" s="4"/>
      <c r="N150" s="4"/>
      <c r="O150" s="4"/>
      <c r="P150" s="4"/>
      <c r="Q150" s="4"/>
      <c r="R150" s="4"/>
      <c r="S150" s="4"/>
      <c r="T150" s="4"/>
      <c r="U150" s="4"/>
      <c r="V150" s="4"/>
      <c r="W150" s="4"/>
      <c r="X150" s="4"/>
      <c r="Y150" s="4"/>
      <c r="Z150" s="4"/>
    </row>
    <row r="151" spans="1:26" x14ac:dyDescent="0.25">
      <c r="A151" s="6"/>
      <c r="B151" s="79"/>
      <c r="C151" s="4"/>
      <c r="D151" s="79"/>
      <c r="E151" s="79"/>
      <c r="F151" s="4"/>
      <c r="G151" s="4"/>
      <c r="H151" s="4"/>
      <c r="I151" s="4"/>
      <c r="J151" s="4"/>
      <c r="K151" s="4"/>
      <c r="L151" s="4"/>
      <c r="M151" s="4"/>
      <c r="N151" s="4"/>
      <c r="O151" s="4"/>
      <c r="P151" s="4"/>
      <c r="Q151" s="4"/>
      <c r="R151" s="4"/>
      <c r="S151" s="4"/>
      <c r="T151" s="4"/>
      <c r="U151" s="4"/>
      <c r="V151" s="4"/>
      <c r="W151" s="4"/>
      <c r="X151" s="4"/>
      <c r="Y151" s="4"/>
      <c r="Z151" s="4"/>
    </row>
    <row r="152" spans="1:26" x14ac:dyDescent="0.25">
      <c r="A152" s="6"/>
      <c r="B152" s="79"/>
      <c r="C152" s="4"/>
      <c r="D152" s="79"/>
      <c r="E152" s="79"/>
      <c r="F152" s="4"/>
      <c r="G152" s="4"/>
      <c r="H152" s="4"/>
      <c r="I152" s="4"/>
      <c r="J152" s="4"/>
      <c r="K152" s="4"/>
      <c r="L152" s="4"/>
      <c r="M152" s="4"/>
      <c r="N152" s="4"/>
      <c r="O152" s="4"/>
      <c r="P152" s="4"/>
      <c r="Q152" s="4"/>
      <c r="R152" s="4"/>
      <c r="S152" s="4"/>
      <c r="T152" s="4"/>
      <c r="U152" s="4"/>
      <c r="V152" s="4"/>
      <c r="W152" s="4"/>
      <c r="X152" s="4"/>
      <c r="Y152" s="4"/>
      <c r="Z152" s="4"/>
    </row>
    <row r="153" spans="1:26" x14ac:dyDescent="0.25">
      <c r="A153" s="6"/>
      <c r="B153" s="79"/>
      <c r="C153" s="4"/>
      <c r="D153" s="79"/>
      <c r="E153" s="79"/>
      <c r="F153" s="4"/>
      <c r="G153" s="4"/>
      <c r="H153" s="4"/>
      <c r="I153" s="4"/>
      <c r="J153" s="4"/>
      <c r="K153" s="4"/>
      <c r="L153" s="4"/>
      <c r="M153" s="4"/>
      <c r="N153" s="4"/>
      <c r="O153" s="4"/>
      <c r="P153" s="4"/>
      <c r="Q153" s="4"/>
      <c r="R153" s="4"/>
      <c r="S153" s="4"/>
      <c r="T153" s="4"/>
      <c r="U153" s="4"/>
      <c r="V153" s="4"/>
      <c r="W153" s="4"/>
      <c r="X153" s="4"/>
      <c r="Y153" s="4"/>
      <c r="Z153" s="4"/>
    </row>
    <row r="154" spans="1:26" x14ac:dyDescent="0.25">
      <c r="A154" s="6"/>
      <c r="B154" s="79"/>
      <c r="C154" s="4"/>
      <c r="D154" s="79"/>
      <c r="E154" s="79"/>
      <c r="F154" s="4"/>
      <c r="G154" s="4"/>
      <c r="H154" s="4"/>
      <c r="I154" s="4"/>
      <c r="J154" s="4"/>
      <c r="K154" s="4"/>
      <c r="L154" s="4"/>
      <c r="M154" s="4"/>
      <c r="N154" s="4"/>
      <c r="O154" s="4"/>
      <c r="P154" s="4"/>
      <c r="Q154" s="4"/>
      <c r="R154" s="4"/>
      <c r="S154" s="4"/>
      <c r="T154" s="4"/>
      <c r="U154" s="4"/>
      <c r="V154" s="4"/>
      <c r="W154" s="4"/>
      <c r="X154" s="4"/>
      <c r="Y154" s="4"/>
      <c r="Z154" s="4"/>
    </row>
    <row r="155" spans="1:26" x14ac:dyDescent="0.25">
      <c r="A155" s="6"/>
      <c r="B155" s="79"/>
      <c r="C155" s="4"/>
      <c r="D155" s="79"/>
      <c r="E155" s="79"/>
      <c r="F155" s="4"/>
      <c r="G155" s="4"/>
      <c r="H155" s="4"/>
      <c r="I155" s="4"/>
      <c r="J155" s="4"/>
      <c r="K155" s="4"/>
      <c r="L155" s="4"/>
      <c r="M155" s="4"/>
      <c r="N155" s="4"/>
      <c r="O155" s="4"/>
      <c r="P155" s="4"/>
      <c r="Q155" s="4"/>
      <c r="R155" s="4"/>
      <c r="S155" s="4"/>
      <c r="T155" s="4"/>
      <c r="U155" s="4"/>
      <c r="V155" s="4"/>
      <c r="W155" s="4"/>
      <c r="X155" s="4"/>
      <c r="Y155" s="4"/>
      <c r="Z155" s="4"/>
    </row>
    <row r="156" spans="1:26" x14ac:dyDescent="0.25">
      <c r="A156" s="6"/>
      <c r="B156" s="79"/>
      <c r="C156" s="4"/>
      <c r="D156" s="79"/>
      <c r="E156" s="79"/>
      <c r="F156" s="4"/>
      <c r="G156" s="4"/>
      <c r="H156" s="4"/>
      <c r="I156" s="4"/>
      <c r="J156" s="4"/>
      <c r="K156" s="4"/>
      <c r="L156" s="4"/>
      <c r="M156" s="4"/>
      <c r="N156" s="4"/>
      <c r="O156" s="4"/>
      <c r="P156" s="4"/>
      <c r="Q156" s="4"/>
      <c r="R156" s="4"/>
      <c r="S156" s="4"/>
      <c r="T156" s="4"/>
      <c r="U156" s="4"/>
      <c r="V156" s="4"/>
      <c r="W156" s="4"/>
      <c r="X156" s="4"/>
      <c r="Y156" s="4"/>
      <c r="Z156" s="4"/>
    </row>
    <row r="157" spans="1:26" x14ac:dyDescent="0.25">
      <c r="A157" s="6"/>
      <c r="B157" s="79"/>
      <c r="C157" s="4"/>
      <c r="D157" s="79"/>
      <c r="E157" s="79"/>
      <c r="F157" s="4"/>
      <c r="G157" s="4"/>
      <c r="H157" s="4"/>
      <c r="I157" s="4"/>
      <c r="J157" s="4"/>
      <c r="K157" s="4"/>
      <c r="L157" s="4"/>
      <c r="M157" s="4"/>
      <c r="N157" s="4"/>
      <c r="O157" s="4"/>
      <c r="P157" s="4"/>
      <c r="Q157" s="4"/>
      <c r="R157" s="4"/>
      <c r="S157" s="4"/>
      <c r="T157" s="4"/>
      <c r="U157" s="4"/>
      <c r="V157" s="4"/>
      <c r="W157" s="4"/>
      <c r="X157" s="4"/>
      <c r="Y157" s="4"/>
      <c r="Z157" s="4"/>
    </row>
    <row r="158" spans="1:26" x14ac:dyDescent="0.25">
      <c r="A158" s="6"/>
      <c r="B158" s="79"/>
      <c r="C158" s="4"/>
      <c r="D158" s="79"/>
      <c r="E158" s="79"/>
      <c r="F158" s="4"/>
      <c r="G158" s="4"/>
      <c r="H158" s="4"/>
      <c r="I158" s="4"/>
      <c r="J158" s="4"/>
      <c r="K158" s="4"/>
      <c r="L158" s="4"/>
      <c r="M158" s="4"/>
      <c r="N158" s="4"/>
      <c r="O158" s="4"/>
      <c r="P158" s="4"/>
      <c r="Q158" s="4"/>
      <c r="R158" s="4"/>
      <c r="S158" s="4"/>
      <c r="T158" s="4"/>
      <c r="U158" s="4"/>
      <c r="V158" s="4"/>
      <c r="W158" s="4"/>
      <c r="X158" s="4"/>
      <c r="Y158" s="4"/>
      <c r="Z158" s="4"/>
    </row>
    <row r="159" spans="1:26" x14ac:dyDescent="0.25">
      <c r="A159" s="6"/>
      <c r="B159" s="79"/>
      <c r="C159" s="4"/>
      <c r="D159" s="79"/>
      <c r="E159" s="79"/>
      <c r="F159" s="4"/>
      <c r="G159" s="4"/>
      <c r="H159" s="4"/>
      <c r="I159" s="4"/>
      <c r="J159" s="4"/>
      <c r="K159" s="4"/>
      <c r="L159" s="4"/>
      <c r="M159" s="4"/>
      <c r="N159" s="4"/>
      <c r="O159" s="4"/>
      <c r="P159" s="4"/>
      <c r="Q159" s="4"/>
      <c r="R159" s="4"/>
      <c r="S159" s="4"/>
      <c r="T159" s="4"/>
      <c r="U159" s="4"/>
      <c r="V159" s="4"/>
      <c r="W159" s="4"/>
      <c r="X159" s="4"/>
      <c r="Y159" s="4"/>
      <c r="Z159" s="4"/>
    </row>
    <row r="160" spans="1:26" x14ac:dyDescent="0.25">
      <c r="A160" s="6"/>
      <c r="B160" s="79"/>
      <c r="C160" s="4"/>
      <c r="D160" s="79"/>
      <c r="E160" s="79"/>
      <c r="F160" s="4"/>
      <c r="G160" s="4"/>
      <c r="H160" s="4"/>
      <c r="I160" s="4"/>
      <c r="J160" s="4"/>
      <c r="K160" s="4"/>
      <c r="L160" s="4"/>
      <c r="M160" s="4"/>
      <c r="N160" s="4"/>
      <c r="O160" s="4"/>
      <c r="P160" s="4"/>
      <c r="Q160" s="4"/>
      <c r="R160" s="4"/>
      <c r="S160" s="4"/>
      <c r="T160" s="4"/>
      <c r="U160" s="4"/>
      <c r="V160" s="4"/>
      <c r="W160" s="4"/>
      <c r="X160" s="4"/>
      <c r="Y160" s="4"/>
      <c r="Z160" s="4"/>
    </row>
    <row r="161" spans="1:26" x14ac:dyDescent="0.25">
      <c r="A161" s="6"/>
      <c r="B161" s="79"/>
      <c r="C161" s="4"/>
      <c r="D161" s="79"/>
      <c r="E161" s="79"/>
      <c r="F161" s="4"/>
      <c r="G161" s="4"/>
      <c r="H161" s="4"/>
      <c r="I161" s="4"/>
      <c r="J161" s="4"/>
      <c r="K161" s="4"/>
      <c r="L161" s="4"/>
      <c r="M161" s="4"/>
      <c r="N161" s="4"/>
      <c r="O161" s="4"/>
      <c r="P161" s="4"/>
      <c r="Q161" s="4"/>
      <c r="R161" s="4"/>
      <c r="S161" s="4"/>
      <c r="T161" s="4"/>
      <c r="U161" s="4"/>
      <c r="V161" s="4"/>
      <c r="W161" s="4"/>
      <c r="X161" s="4"/>
      <c r="Y161" s="4"/>
      <c r="Z161" s="4"/>
    </row>
    <row r="162" spans="1:26" x14ac:dyDescent="0.25">
      <c r="A162" s="6"/>
      <c r="B162" s="79"/>
      <c r="C162" s="4"/>
      <c r="D162" s="79"/>
      <c r="E162" s="79"/>
      <c r="F162" s="4"/>
      <c r="G162" s="4"/>
      <c r="H162" s="4"/>
      <c r="I162" s="4"/>
      <c r="J162" s="4"/>
      <c r="K162" s="4"/>
      <c r="L162" s="4"/>
      <c r="M162" s="4"/>
      <c r="N162" s="4"/>
      <c r="O162" s="4"/>
      <c r="P162" s="4"/>
      <c r="Q162" s="4"/>
      <c r="R162" s="4"/>
      <c r="S162" s="4"/>
      <c r="T162" s="4"/>
      <c r="U162" s="4"/>
      <c r="V162" s="4"/>
      <c r="W162" s="4"/>
      <c r="X162" s="4"/>
      <c r="Y162" s="4"/>
      <c r="Z162" s="4"/>
    </row>
    <row r="163" spans="1:26" x14ac:dyDescent="0.25">
      <c r="A163" s="6"/>
      <c r="B163" s="79"/>
      <c r="C163" s="4"/>
      <c r="D163" s="79"/>
      <c r="E163" s="79"/>
      <c r="F163" s="4"/>
      <c r="G163" s="4"/>
      <c r="H163" s="4"/>
      <c r="I163" s="4"/>
      <c r="J163" s="4"/>
      <c r="K163" s="4"/>
      <c r="L163" s="4"/>
      <c r="M163" s="4"/>
      <c r="N163" s="4"/>
      <c r="O163" s="4"/>
      <c r="P163" s="4"/>
      <c r="Q163" s="4"/>
      <c r="R163" s="4"/>
      <c r="S163" s="4"/>
      <c r="T163" s="4"/>
      <c r="U163" s="4"/>
      <c r="V163" s="4"/>
      <c r="W163" s="4"/>
      <c r="X163" s="4"/>
      <c r="Y163" s="4"/>
      <c r="Z163" s="4"/>
    </row>
    <row r="164" spans="1:26" x14ac:dyDescent="0.25">
      <c r="A164" s="6"/>
      <c r="B164" s="79"/>
      <c r="C164" s="4"/>
      <c r="D164" s="79"/>
      <c r="E164" s="79"/>
      <c r="F164" s="4"/>
      <c r="G164" s="4"/>
      <c r="H164" s="4"/>
      <c r="I164" s="4"/>
      <c r="J164" s="4"/>
      <c r="K164" s="4"/>
      <c r="L164" s="4"/>
      <c r="M164" s="4"/>
      <c r="N164" s="4"/>
      <c r="O164" s="4"/>
      <c r="P164" s="4"/>
      <c r="Q164" s="4"/>
      <c r="R164" s="4"/>
      <c r="S164" s="4"/>
      <c r="T164" s="4"/>
      <c r="U164" s="4"/>
      <c r="V164" s="4"/>
      <c r="W164" s="4"/>
      <c r="X164" s="4"/>
      <c r="Y164" s="4"/>
      <c r="Z164" s="4"/>
    </row>
    <row r="165" spans="1:26" x14ac:dyDescent="0.25">
      <c r="A165" s="6"/>
      <c r="B165" s="79"/>
      <c r="C165" s="4"/>
      <c r="D165" s="79"/>
      <c r="E165" s="79"/>
      <c r="F165" s="4"/>
      <c r="G165" s="4"/>
      <c r="H165" s="4"/>
      <c r="I165" s="4"/>
      <c r="J165" s="4"/>
      <c r="K165" s="4"/>
      <c r="L165" s="4"/>
      <c r="M165" s="4"/>
      <c r="N165" s="4"/>
      <c r="O165" s="4"/>
      <c r="P165" s="4"/>
      <c r="Q165" s="4"/>
      <c r="R165" s="4"/>
      <c r="S165" s="4"/>
      <c r="T165" s="4"/>
      <c r="U165" s="4"/>
      <c r="V165" s="4"/>
      <c r="W165" s="4"/>
      <c r="X165" s="4"/>
      <c r="Y165" s="4"/>
      <c r="Z165" s="4"/>
    </row>
    <row r="166" spans="1:26" x14ac:dyDescent="0.25">
      <c r="A166" s="6"/>
      <c r="B166" s="79"/>
      <c r="C166" s="4"/>
      <c r="D166" s="79"/>
      <c r="E166" s="79"/>
      <c r="F166" s="4"/>
      <c r="G166" s="4"/>
      <c r="H166" s="4"/>
      <c r="I166" s="4"/>
      <c r="J166" s="4"/>
      <c r="K166" s="4"/>
      <c r="L166" s="4"/>
      <c r="M166" s="4"/>
      <c r="N166" s="4"/>
      <c r="O166" s="4"/>
      <c r="P166" s="4"/>
      <c r="Q166" s="4"/>
      <c r="R166" s="4"/>
      <c r="S166" s="4"/>
      <c r="T166" s="4"/>
      <c r="U166" s="4"/>
      <c r="V166" s="4"/>
      <c r="W166" s="4"/>
      <c r="X166" s="4"/>
      <c r="Y166" s="4"/>
      <c r="Z166" s="4"/>
    </row>
    <row r="167" spans="1:26" x14ac:dyDescent="0.25">
      <c r="A167" s="6"/>
      <c r="B167" s="79"/>
      <c r="C167" s="4"/>
      <c r="D167" s="79"/>
      <c r="E167" s="79"/>
      <c r="F167" s="4"/>
      <c r="G167" s="4"/>
      <c r="H167" s="4"/>
      <c r="I167" s="4"/>
      <c r="J167" s="4"/>
      <c r="K167" s="4"/>
      <c r="L167" s="4"/>
      <c r="M167" s="4"/>
      <c r="N167" s="4"/>
      <c r="O167" s="4"/>
      <c r="P167" s="4"/>
      <c r="Q167" s="4"/>
      <c r="R167" s="4"/>
      <c r="S167" s="4"/>
      <c r="T167" s="4"/>
      <c r="U167" s="4"/>
      <c r="V167" s="4"/>
      <c r="W167" s="4"/>
      <c r="X167" s="4"/>
      <c r="Y167" s="4"/>
      <c r="Z167" s="4"/>
    </row>
    <row r="168" spans="1:26" x14ac:dyDescent="0.25">
      <c r="A168" s="6"/>
      <c r="B168" s="79"/>
      <c r="C168" s="4"/>
      <c r="D168" s="79"/>
      <c r="E168" s="79"/>
      <c r="F168" s="4"/>
      <c r="G168" s="4"/>
      <c r="H168" s="4"/>
      <c r="I168" s="4"/>
      <c r="J168" s="4"/>
      <c r="K168" s="4"/>
      <c r="L168" s="4"/>
      <c r="M168" s="4"/>
      <c r="N168" s="4"/>
      <c r="O168" s="4"/>
      <c r="P168" s="4"/>
      <c r="Q168" s="4"/>
      <c r="R168" s="4"/>
      <c r="S168" s="4"/>
      <c r="T168" s="4"/>
      <c r="U168" s="4"/>
      <c r="V168" s="4"/>
      <c r="W168" s="4"/>
      <c r="X168" s="4"/>
      <c r="Y168" s="4"/>
      <c r="Z168" s="4"/>
    </row>
    <row r="169" spans="1:26" x14ac:dyDescent="0.25">
      <c r="A169" s="6"/>
      <c r="B169" s="79"/>
      <c r="C169" s="4"/>
      <c r="D169" s="79"/>
      <c r="E169" s="79"/>
      <c r="F169" s="4"/>
      <c r="G169" s="4"/>
      <c r="H169" s="4"/>
      <c r="I169" s="4"/>
      <c r="J169" s="4"/>
      <c r="K169" s="4"/>
      <c r="L169" s="4"/>
      <c r="M169" s="4"/>
      <c r="N169" s="4"/>
      <c r="O169" s="4"/>
      <c r="P169" s="4"/>
      <c r="Q169" s="4"/>
      <c r="R169" s="4"/>
      <c r="S169" s="4"/>
      <c r="T169" s="4"/>
      <c r="U169" s="4"/>
      <c r="V169" s="4"/>
      <c r="W169" s="4"/>
      <c r="X169" s="4"/>
      <c r="Y169" s="4"/>
      <c r="Z169" s="4"/>
    </row>
    <row r="170" spans="1:26" x14ac:dyDescent="0.25">
      <c r="A170" s="6"/>
      <c r="B170" s="79"/>
      <c r="C170" s="4"/>
      <c r="D170" s="79"/>
      <c r="E170" s="79"/>
      <c r="F170" s="4"/>
      <c r="G170" s="4"/>
      <c r="H170" s="4"/>
      <c r="I170" s="4"/>
      <c r="J170" s="4"/>
      <c r="K170" s="4"/>
      <c r="L170" s="4"/>
      <c r="M170" s="4"/>
      <c r="N170" s="4"/>
      <c r="O170" s="4"/>
      <c r="P170" s="4"/>
      <c r="Q170" s="4"/>
      <c r="R170" s="4"/>
      <c r="S170" s="4"/>
      <c r="T170" s="4"/>
      <c r="U170" s="4"/>
      <c r="V170" s="4"/>
      <c r="W170" s="4"/>
      <c r="X170" s="4"/>
      <c r="Y170" s="4"/>
      <c r="Z170" s="4"/>
    </row>
    <row r="171" spans="1:26" x14ac:dyDescent="0.25">
      <c r="A171" s="6"/>
      <c r="B171" s="79"/>
      <c r="C171" s="4"/>
      <c r="D171" s="79"/>
      <c r="E171" s="79"/>
      <c r="F171" s="4"/>
      <c r="G171" s="4"/>
      <c r="H171" s="4"/>
      <c r="I171" s="4"/>
      <c r="J171" s="4"/>
      <c r="K171" s="4"/>
      <c r="L171" s="4"/>
      <c r="M171" s="4"/>
      <c r="N171" s="4"/>
      <c r="O171" s="4"/>
      <c r="P171" s="4"/>
      <c r="Q171" s="4"/>
      <c r="R171" s="4"/>
      <c r="S171" s="4"/>
      <c r="T171" s="4"/>
      <c r="U171" s="4"/>
      <c r="V171" s="4"/>
      <c r="W171" s="4"/>
      <c r="X171" s="4"/>
      <c r="Y171" s="4"/>
      <c r="Z171" s="4"/>
    </row>
    <row r="172" spans="1:26" x14ac:dyDescent="0.25">
      <c r="A172" s="6"/>
      <c r="B172" s="79"/>
      <c r="C172" s="4"/>
      <c r="D172" s="79"/>
      <c r="E172" s="79"/>
      <c r="F172" s="4"/>
      <c r="G172" s="4"/>
      <c r="H172" s="4"/>
      <c r="I172" s="4"/>
      <c r="J172" s="4"/>
      <c r="K172" s="4"/>
      <c r="L172" s="4"/>
      <c r="M172" s="4"/>
      <c r="N172" s="4"/>
      <c r="O172" s="4"/>
      <c r="P172" s="4"/>
      <c r="Q172" s="4"/>
      <c r="R172" s="4"/>
      <c r="S172" s="4"/>
      <c r="T172" s="4"/>
      <c r="U172" s="4"/>
      <c r="V172" s="4"/>
      <c r="W172" s="4"/>
      <c r="X172" s="4"/>
      <c r="Y172" s="4"/>
      <c r="Z172" s="4"/>
    </row>
    <row r="173" spans="1:26" x14ac:dyDescent="0.25">
      <c r="A173" s="6"/>
      <c r="B173" s="79"/>
      <c r="C173" s="4"/>
      <c r="D173" s="79"/>
      <c r="E173" s="79"/>
      <c r="F173" s="4"/>
      <c r="G173" s="4"/>
      <c r="H173" s="4"/>
      <c r="I173" s="4"/>
      <c r="J173" s="4"/>
      <c r="K173" s="4"/>
      <c r="L173" s="4"/>
      <c r="M173" s="4"/>
      <c r="N173" s="4"/>
      <c r="O173" s="4"/>
      <c r="P173" s="4"/>
      <c r="Q173" s="4"/>
      <c r="R173" s="4"/>
      <c r="S173" s="4"/>
      <c r="T173" s="4"/>
      <c r="U173" s="4"/>
      <c r="V173" s="4"/>
      <c r="W173" s="4"/>
      <c r="X173" s="4"/>
      <c r="Y173" s="4"/>
      <c r="Z173" s="4"/>
    </row>
    <row r="174" spans="1:26" x14ac:dyDescent="0.25">
      <c r="A174" s="6"/>
      <c r="B174" s="79"/>
      <c r="C174" s="4"/>
      <c r="D174" s="79"/>
      <c r="E174" s="79"/>
      <c r="F174" s="4"/>
      <c r="G174" s="4"/>
      <c r="H174" s="4"/>
      <c r="I174" s="4"/>
      <c r="J174" s="4"/>
      <c r="K174" s="4"/>
      <c r="L174" s="4"/>
      <c r="M174" s="4"/>
      <c r="N174" s="4"/>
      <c r="O174" s="4"/>
      <c r="P174" s="4"/>
      <c r="Q174" s="4"/>
      <c r="R174" s="4"/>
      <c r="S174" s="4"/>
      <c r="T174" s="4"/>
      <c r="U174" s="4"/>
      <c r="V174" s="4"/>
      <c r="W174" s="4"/>
      <c r="X174" s="4"/>
      <c r="Y174" s="4"/>
      <c r="Z174" s="4"/>
    </row>
    <row r="175" spans="1:26" x14ac:dyDescent="0.25">
      <c r="A175" s="6"/>
      <c r="B175" s="79"/>
      <c r="C175" s="4"/>
      <c r="D175" s="79"/>
      <c r="E175" s="79"/>
      <c r="F175" s="4"/>
      <c r="G175" s="4"/>
      <c r="H175" s="4"/>
      <c r="I175" s="4"/>
      <c r="J175" s="4"/>
      <c r="K175" s="4"/>
      <c r="L175" s="4"/>
      <c r="M175" s="4"/>
      <c r="N175" s="4"/>
      <c r="O175" s="4"/>
      <c r="P175" s="4"/>
      <c r="Q175" s="4"/>
      <c r="R175" s="4"/>
      <c r="S175" s="4"/>
      <c r="T175" s="4"/>
      <c r="U175" s="4"/>
      <c r="V175" s="4"/>
      <c r="W175" s="4"/>
      <c r="X175" s="4"/>
      <c r="Y175" s="4"/>
      <c r="Z175" s="4"/>
    </row>
    <row r="176" spans="1:26" x14ac:dyDescent="0.25">
      <c r="A176" s="6"/>
      <c r="B176" s="79"/>
      <c r="C176" s="4"/>
      <c r="D176" s="79"/>
      <c r="E176" s="79"/>
      <c r="F176" s="4"/>
      <c r="G176" s="4"/>
      <c r="H176" s="4"/>
      <c r="I176" s="4"/>
      <c r="J176" s="4"/>
      <c r="K176" s="4"/>
      <c r="L176" s="4"/>
      <c r="M176" s="4"/>
      <c r="N176" s="4"/>
      <c r="O176" s="4"/>
      <c r="P176" s="4"/>
      <c r="Q176" s="4"/>
      <c r="R176" s="4"/>
      <c r="S176" s="4"/>
      <c r="T176" s="4"/>
      <c r="U176" s="4"/>
      <c r="V176" s="4"/>
      <c r="W176" s="4"/>
      <c r="X176" s="4"/>
      <c r="Y176" s="4"/>
      <c r="Z176" s="4"/>
    </row>
    <row r="177" spans="1:26" x14ac:dyDescent="0.25">
      <c r="A177" s="6"/>
      <c r="B177" s="79"/>
      <c r="C177" s="4"/>
      <c r="D177" s="79"/>
      <c r="E177" s="79"/>
      <c r="F177" s="4"/>
      <c r="G177" s="4"/>
      <c r="H177" s="4"/>
      <c r="I177" s="4"/>
      <c r="J177" s="4"/>
      <c r="K177" s="4"/>
      <c r="L177" s="4"/>
      <c r="M177" s="4"/>
      <c r="N177" s="4"/>
      <c r="O177" s="4"/>
      <c r="P177" s="4"/>
      <c r="Q177" s="4"/>
      <c r="R177" s="4"/>
      <c r="S177" s="4"/>
      <c r="T177" s="4"/>
      <c r="U177" s="4"/>
      <c r="V177" s="4"/>
      <c r="W177" s="4"/>
      <c r="X177" s="4"/>
      <c r="Y177" s="4"/>
      <c r="Z177" s="4"/>
    </row>
    <row r="178" spans="1:26" x14ac:dyDescent="0.25">
      <c r="A178" s="6"/>
      <c r="B178" s="79"/>
      <c r="C178" s="4"/>
      <c r="D178" s="79"/>
      <c r="E178" s="79"/>
      <c r="F178" s="4"/>
      <c r="G178" s="4"/>
      <c r="H178" s="4"/>
      <c r="I178" s="4"/>
      <c r="J178" s="4"/>
      <c r="K178" s="4"/>
      <c r="L178" s="4"/>
      <c r="M178" s="4"/>
      <c r="N178" s="4"/>
      <c r="O178" s="4"/>
      <c r="P178" s="4"/>
      <c r="Q178" s="4"/>
      <c r="R178" s="4"/>
      <c r="S178" s="4"/>
      <c r="T178" s="4"/>
      <c r="U178" s="4"/>
      <c r="V178" s="4"/>
      <c r="W178" s="4"/>
      <c r="X178" s="4"/>
      <c r="Y178" s="4"/>
      <c r="Z178" s="4"/>
    </row>
    <row r="179" spans="1:26" x14ac:dyDescent="0.25">
      <c r="A179" s="6"/>
      <c r="B179" s="79"/>
      <c r="C179" s="4"/>
      <c r="D179" s="79"/>
      <c r="E179" s="79"/>
      <c r="F179" s="4"/>
      <c r="G179" s="4"/>
      <c r="H179" s="4"/>
      <c r="I179" s="4"/>
      <c r="J179" s="4"/>
      <c r="K179" s="4"/>
      <c r="L179" s="4"/>
      <c r="M179" s="4"/>
      <c r="N179" s="4"/>
      <c r="O179" s="4"/>
      <c r="P179" s="4"/>
      <c r="Q179" s="4"/>
      <c r="R179" s="4"/>
      <c r="S179" s="4"/>
      <c r="T179" s="4"/>
      <c r="U179" s="4"/>
      <c r="V179" s="4"/>
      <c r="W179" s="4"/>
      <c r="X179" s="4"/>
      <c r="Y179" s="4"/>
      <c r="Z179" s="4"/>
    </row>
    <row r="180" spans="1:26" x14ac:dyDescent="0.25">
      <c r="A180" s="6"/>
      <c r="B180" s="79"/>
      <c r="C180" s="4"/>
      <c r="D180" s="79"/>
      <c r="E180" s="79"/>
      <c r="F180" s="4"/>
      <c r="G180" s="4"/>
      <c r="H180" s="4"/>
      <c r="I180" s="4"/>
      <c r="J180" s="4"/>
      <c r="K180" s="4"/>
      <c r="L180" s="4"/>
      <c r="M180" s="4"/>
      <c r="N180" s="4"/>
      <c r="O180" s="4"/>
      <c r="P180" s="4"/>
      <c r="Q180" s="4"/>
      <c r="R180" s="4"/>
      <c r="S180" s="4"/>
      <c r="T180" s="4"/>
      <c r="U180" s="4"/>
      <c r="V180" s="4"/>
      <c r="W180" s="4"/>
      <c r="X180" s="4"/>
      <c r="Y180" s="4"/>
      <c r="Z180" s="4"/>
    </row>
    <row r="181" spans="1:26" x14ac:dyDescent="0.25">
      <c r="A181" s="6"/>
      <c r="B181" s="79"/>
      <c r="C181" s="4"/>
      <c r="D181" s="79"/>
      <c r="E181" s="79"/>
      <c r="F181" s="4"/>
      <c r="G181" s="4"/>
      <c r="H181" s="4"/>
      <c r="I181" s="4"/>
      <c r="J181" s="4"/>
      <c r="K181" s="4"/>
      <c r="L181" s="4"/>
      <c r="M181" s="4"/>
      <c r="N181" s="4"/>
      <c r="O181" s="4"/>
      <c r="P181" s="4"/>
      <c r="Q181" s="4"/>
      <c r="R181" s="4"/>
      <c r="S181" s="4"/>
      <c r="T181" s="4"/>
      <c r="U181" s="4"/>
      <c r="V181" s="4"/>
      <c r="W181" s="4"/>
      <c r="X181" s="4"/>
      <c r="Y181" s="4"/>
      <c r="Z181" s="4"/>
    </row>
    <row r="182" spans="1:26" x14ac:dyDescent="0.25">
      <c r="A182" s="6"/>
      <c r="B182" s="79"/>
      <c r="C182" s="4"/>
      <c r="D182" s="79"/>
      <c r="E182" s="79"/>
      <c r="F182" s="4"/>
      <c r="G182" s="4"/>
      <c r="H182" s="4"/>
      <c r="I182" s="4"/>
      <c r="J182" s="4"/>
      <c r="K182" s="4"/>
      <c r="L182" s="4"/>
      <c r="M182" s="4"/>
      <c r="N182" s="4"/>
      <c r="O182" s="4"/>
      <c r="P182" s="4"/>
      <c r="Q182" s="4"/>
      <c r="R182" s="4"/>
      <c r="S182" s="4"/>
      <c r="T182" s="4"/>
      <c r="U182" s="4"/>
      <c r="V182" s="4"/>
      <c r="W182" s="4"/>
      <c r="X182" s="4"/>
      <c r="Y182" s="4"/>
      <c r="Z182" s="4"/>
    </row>
    <row r="183" spans="1:26" x14ac:dyDescent="0.25">
      <c r="A183" s="6"/>
      <c r="B183" s="79"/>
      <c r="C183" s="4"/>
      <c r="D183" s="79"/>
      <c r="E183" s="79"/>
      <c r="F183" s="4"/>
      <c r="G183" s="4"/>
      <c r="H183" s="4"/>
      <c r="I183" s="4"/>
      <c r="J183" s="4"/>
      <c r="K183" s="4"/>
      <c r="L183" s="4"/>
      <c r="M183" s="4"/>
      <c r="N183" s="4"/>
      <c r="O183" s="4"/>
      <c r="P183" s="4"/>
      <c r="Q183" s="4"/>
      <c r="R183" s="4"/>
      <c r="S183" s="4"/>
      <c r="T183" s="4"/>
      <c r="U183" s="4"/>
      <c r="V183" s="4"/>
      <c r="W183" s="4"/>
      <c r="X183" s="4"/>
      <c r="Y183" s="4"/>
      <c r="Z183" s="4"/>
    </row>
    <row r="184" spans="1:26" x14ac:dyDescent="0.25">
      <c r="A184" s="6"/>
      <c r="B184" s="79"/>
      <c r="C184" s="4"/>
      <c r="D184" s="79"/>
      <c r="E184" s="79"/>
      <c r="F184" s="4"/>
      <c r="G184" s="4"/>
      <c r="H184" s="4"/>
      <c r="I184" s="4"/>
      <c r="J184" s="4"/>
      <c r="K184" s="4"/>
      <c r="L184" s="4"/>
      <c r="M184" s="4"/>
      <c r="N184" s="4"/>
      <c r="O184" s="4"/>
      <c r="P184" s="4"/>
      <c r="Q184" s="4"/>
      <c r="R184" s="4"/>
      <c r="S184" s="4"/>
      <c r="T184" s="4"/>
      <c r="U184" s="4"/>
      <c r="V184" s="4"/>
      <c r="W184" s="4"/>
      <c r="X184" s="4"/>
      <c r="Y184" s="4"/>
      <c r="Z184" s="4"/>
    </row>
    <row r="185" spans="1:26" x14ac:dyDescent="0.25">
      <c r="A185" s="6"/>
      <c r="B185" s="79"/>
      <c r="C185" s="4"/>
      <c r="D185" s="79"/>
      <c r="E185" s="79"/>
      <c r="F185" s="4"/>
      <c r="G185" s="4"/>
      <c r="H185" s="4"/>
      <c r="I185" s="4"/>
      <c r="J185" s="4"/>
      <c r="K185" s="4"/>
      <c r="L185" s="4"/>
      <c r="M185" s="4"/>
      <c r="N185" s="4"/>
      <c r="O185" s="4"/>
      <c r="P185" s="4"/>
      <c r="Q185" s="4"/>
      <c r="R185" s="4"/>
      <c r="S185" s="4"/>
      <c r="T185" s="4"/>
      <c r="U185" s="4"/>
      <c r="V185" s="4"/>
      <c r="W185" s="4"/>
      <c r="X185" s="4"/>
      <c r="Y185" s="4"/>
      <c r="Z185" s="4"/>
    </row>
    <row r="186" spans="1:26" x14ac:dyDescent="0.25">
      <c r="A186" s="6"/>
      <c r="B186" s="79"/>
      <c r="C186" s="4"/>
      <c r="D186" s="79"/>
      <c r="E186" s="79"/>
      <c r="F186" s="4"/>
      <c r="G186" s="4"/>
      <c r="H186" s="4"/>
      <c r="I186" s="4"/>
      <c r="J186" s="4"/>
      <c r="K186" s="4"/>
      <c r="L186" s="4"/>
      <c r="M186" s="4"/>
      <c r="N186" s="4"/>
      <c r="O186" s="4"/>
      <c r="P186" s="4"/>
      <c r="Q186" s="4"/>
      <c r="R186" s="4"/>
      <c r="S186" s="4"/>
      <c r="T186" s="4"/>
      <c r="U186" s="4"/>
      <c r="V186" s="4"/>
      <c r="W186" s="4"/>
      <c r="X186" s="4"/>
      <c r="Y186" s="4"/>
      <c r="Z186" s="4"/>
    </row>
    <row r="187" spans="1:26" x14ac:dyDescent="0.25">
      <c r="A187" s="6"/>
      <c r="B187" s="79"/>
      <c r="C187" s="4"/>
      <c r="D187" s="79"/>
      <c r="E187" s="79"/>
      <c r="F187" s="4"/>
      <c r="G187" s="4"/>
      <c r="H187" s="4"/>
      <c r="I187" s="4"/>
      <c r="J187" s="4"/>
      <c r="K187" s="4"/>
      <c r="L187" s="4"/>
      <c r="M187" s="4"/>
      <c r="N187" s="4"/>
      <c r="O187" s="4"/>
      <c r="P187" s="4"/>
      <c r="Q187" s="4"/>
      <c r="R187" s="4"/>
      <c r="S187" s="4"/>
      <c r="T187" s="4"/>
      <c r="U187" s="4"/>
      <c r="V187" s="4"/>
      <c r="W187" s="4"/>
      <c r="X187" s="4"/>
      <c r="Y187" s="4"/>
      <c r="Z187" s="4"/>
    </row>
    <row r="188" spans="1:26" x14ac:dyDescent="0.25">
      <c r="A188" s="6"/>
      <c r="B188" s="79"/>
      <c r="C188" s="4"/>
      <c r="D188" s="79"/>
      <c r="E188" s="79"/>
      <c r="F188" s="4"/>
      <c r="G188" s="4"/>
      <c r="H188" s="4"/>
      <c r="I188" s="4"/>
      <c r="J188" s="4"/>
      <c r="K188" s="4"/>
      <c r="L188" s="4"/>
      <c r="M188" s="4"/>
      <c r="N188" s="4"/>
      <c r="O188" s="4"/>
      <c r="P188" s="4"/>
      <c r="Q188" s="4"/>
      <c r="R188" s="4"/>
      <c r="S188" s="4"/>
      <c r="T188" s="4"/>
      <c r="U188" s="4"/>
      <c r="V188" s="4"/>
      <c r="W188" s="4"/>
      <c r="X188" s="4"/>
      <c r="Y188" s="4"/>
      <c r="Z188" s="4"/>
    </row>
    <row r="189" spans="1:26" x14ac:dyDescent="0.25">
      <c r="A189" s="6"/>
      <c r="B189" s="79"/>
      <c r="C189" s="4"/>
      <c r="D189" s="79"/>
      <c r="E189" s="79"/>
      <c r="F189" s="4"/>
      <c r="G189" s="4"/>
      <c r="H189" s="4"/>
      <c r="I189" s="4"/>
      <c r="J189" s="4"/>
      <c r="K189" s="4"/>
      <c r="L189" s="4"/>
      <c r="M189" s="4"/>
      <c r="N189" s="4"/>
      <c r="O189" s="4"/>
      <c r="P189" s="4"/>
      <c r="Q189" s="4"/>
      <c r="R189" s="4"/>
      <c r="S189" s="4"/>
      <c r="T189" s="4"/>
      <c r="U189" s="4"/>
      <c r="V189" s="4"/>
      <c r="W189" s="4"/>
      <c r="X189" s="4"/>
      <c r="Y189" s="4"/>
      <c r="Z189" s="4"/>
    </row>
    <row r="190" spans="1:26" x14ac:dyDescent="0.25">
      <c r="A190" s="6"/>
      <c r="B190" s="79"/>
      <c r="C190" s="4"/>
      <c r="D190" s="79"/>
      <c r="E190" s="79"/>
      <c r="F190" s="4"/>
      <c r="G190" s="4"/>
      <c r="H190" s="4"/>
      <c r="I190" s="4"/>
      <c r="J190" s="4"/>
      <c r="K190" s="4"/>
      <c r="L190" s="4"/>
      <c r="M190" s="4"/>
      <c r="N190" s="4"/>
      <c r="O190" s="4"/>
      <c r="P190" s="4"/>
      <c r="Q190" s="4"/>
      <c r="R190" s="4"/>
      <c r="S190" s="4"/>
      <c r="T190" s="4"/>
      <c r="U190" s="4"/>
      <c r="V190" s="4"/>
      <c r="W190" s="4"/>
      <c r="X190" s="4"/>
      <c r="Y190" s="4"/>
      <c r="Z190" s="4"/>
    </row>
    <row r="191" spans="1:26" x14ac:dyDescent="0.25">
      <c r="A191" s="6"/>
      <c r="B191" s="79"/>
      <c r="C191" s="4"/>
      <c r="D191" s="79"/>
      <c r="E191" s="79"/>
      <c r="F191" s="4"/>
      <c r="G191" s="4"/>
      <c r="H191" s="4"/>
      <c r="I191" s="4"/>
      <c r="J191" s="4"/>
      <c r="K191" s="4"/>
      <c r="L191" s="4"/>
      <c r="M191" s="4"/>
      <c r="N191" s="4"/>
      <c r="O191" s="4"/>
      <c r="P191" s="4"/>
      <c r="Q191" s="4"/>
      <c r="R191" s="4"/>
      <c r="S191" s="4"/>
      <c r="T191" s="4"/>
      <c r="U191" s="4"/>
      <c r="V191" s="4"/>
      <c r="W191" s="4"/>
      <c r="X191" s="4"/>
      <c r="Y191" s="4"/>
      <c r="Z191" s="4"/>
    </row>
    <row r="192" spans="1:26" x14ac:dyDescent="0.25">
      <c r="A192" s="6"/>
      <c r="B192" s="79"/>
      <c r="C192" s="4"/>
      <c r="D192" s="79"/>
      <c r="E192" s="79"/>
      <c r="F192" s="4"/>
      <c r="G192" s="4"/>
      <c r="H192" s="4"/>
      <c r="I192" s="4"/>
      <c r="J192" s="4"/>
      <c r="K192" s="4"/>
      <c r="L192" s="4"/>
      <c r="M192" s="4"/>
      <c r="N192" s="4"/>
      <c r="O192" s="4"/>
      <c r="P192" s="4"/>
      <c r="Q192" s="4"/>
      <c r="R192" s="4"/>
      <c r="S192" s="4"/>
      <c r="T192" s="4"/>
      <c r="U192" s="4"/>
      <c r="V192" s="4"/>
      <c r="W192" s="4"/>
      <c r="X192" s="4"/>
      <c r="Y192" s="4"/>
      <c r="Z192" s="4"/>
    </row>
    <row r="193" spans="1:26" x14ac:dyDescent="0.25">
      <c r="A193" s="6"/>
      <c r="B193" s="79"/>
      <c r="C193" s="4"/>
      <c r="D193" s="79"/>
      <c r="E193" s="79"/>
      <c r="F193" s="4"/>
      <c r="G193" s="4"/>
      <c r="H193" s="4"/>
      <c r="I193" s="4"/>
      <c r="J193" s="4"/>
      <c r="K193" s="4"/>
      <c r="L193" s="4"/>
      <c r="M193" s="4"/>
      <c r="N193" s="4"/>
      <c r="O193" s="4"/>
      <c r="P193" s="4"/>
      <c r="Q193" s="4"/>
      <c r="R193" s="4"/>
      <c r="S193" s="4"/>
      <c r="T193" s="4"/>
      <c r="U193" s="4"/>
      <c r="V193" s="4"/>
      <c r="W193" s="4"/>
      <c r="X193" s="4"/>
      <c r="Y193" s="4"/>
      <c r="Z193" s="4"/>
    </row>
    <row r="194" spans="1:26" x14ac:dyDescent="0.25">
      <c r="A194" s="6"/>
      <c r="B194" s="79"/>
      <c r="C194" s="4"/>
      <c r="D194" s="79"/>
      <c r="E194" s="79"/>
      <c r="F194" s="4"/>
      <c r="G194" s="4"/>
      <c r="H194" s="4"/>
      <c r="I194" s="4"/>
      <c r="J194" s="4"/>
      <c r="K194" s="4"/>
      <c r="L194" s="4"/>
      <c r="M194" s="4"/>
      <c r="N194" s="4"/>
      <c r="O194" s="4"/>
      <c r="P194" s="4"/>
      <c r="Q194" s="4"/>
      <c r="R194" s="4"/>
      <c r="S194" s="4"/>
      <c r="T194" s="4"/>
      <c r="U194" s="4"/>
      <c r="V194" s="4"/>
      <c r="W194" s="4"/>
      <c r="X194" s="4"/>
      <c r="Y194" s="4"/>
      <c r="Z194" s="4"/>
    </row>
    <row r="195" spans="1:26" x14ac:dyDescent="0.25">
      <c r="A195" s="6"/>
      <c r="B195" s="79"/>
      <c r="C195" s="4"/>
      <c r="D195" s="79"/>
      <c r="E195" s="79"/>
      <c r="F195" s="4"/>
      <c r="G195" s="4"/>
      <c r="H195" s="4"/>
      <c r="I195" s="4"/>
      <c r="J195" s="4"/>
      <c r="K195" s="4"/>
      <c r="L195" s="4"/>
      <c r="M195" s="4"/>
      <c r="N195" s="4"/>
      <c r="O195" s="4"/>
      <c r="P195" s="4"/>
      <c r="Q195" s="4"/>
      <c r="R195" s="4"/>
      <c r="S195" s="4"/>
      <c r="T195" s="4"/>
      <c r="U195" s="4"/>
      <c r="V195" s="4"/>
      <c r="W195" s="4"/>
      <c r="X195" s="4"/>
      <c r="Y195" s="4"/>
      <c r="Z195" s="4"/>
    </row>
    <row r="196" spans="1:26" x14ac:dyDescent="0.25">
      <c r="A196" s="6"/>
      <c r="B196" s="79"/>
      <c r="C196" s="4"/>
      <c r="D196" s="79"/>
      <c r="E196" s="79"/>
      <c r="F196" s="4"/>
      <c r="G196" s="4"/>
      <c r="H196" s="4"/>
      <c r="I196" s="4"/>
      <c r="J196" s="4"/>
      <c r="K196" s="4"/>
      <c r="L196" s="4"/>
      <c r="M196" s="4"/>
      <c r="N196" s="4"/>
      <c r="O196" s="4"/>
      <c r="P196" s="4"/>
      <c r="Q196" s="4"/>
      <c r="R196" s="4"/>
      <c r="S196" s="4"/>
      <c r="T196" s="4"/>
      <c r="U196" s="4"/>
      <c r="V196" s="4"/>
      <c r="W196" s="4"/>
      <c r="X196" s="4"/>
      <c r="Y196" s="4"/>
      <c r="Z196" s="4"/>
    </row>
    <row r="197" spans="1:26" x14ac:dyDescent="0.25">
      <c r="A197" s="6"/>
      <c r="B197" s="79"/>
      <c r="C197" s="4"/>
      <c r="D197" s="79"/>
      <c r="E197" s="79"/>
      <c r="F197" s="4"/>
      <c r="G197" s="4"/>
      <c r="H197" s="4"/>
      <c r="I197" s="4"/>
      <c r="J197" s="4"/>
      <c r="K197" s="4"/>
      <c r="L197" s="4"/>
      <c r="M197" s="4"/>
      <c r="N197" s="4"/>
      <c r="O197" s="4"/>
      <c r="P197" s="4"/>
      <c r="Q197" s="4"/>
      <c r="R197" s="4"/>
      <c r="S197" s="4"/>
      <c r="T197" s="4"/>
      <c r="U197" s="4"/>
      <c r="V197" s="4"/>
      <c r="W197" s="4"/>
      <c r="X197" s="4"/>
      <c r="Y197" s="4"/>
      <c r="Z197" s="4"/>
    </row>
    <row r="198" spans="1:26" x14ac:dyDescent="0.25">
      <c r="A198" s="6"/>
      <c r="B198" s="79"/>
      <c r="C198" s="4"/>
      <c r="D198" s="79"/>
      <c r="E198" s="79"/>
      <c r="F198" s="4"/>
      <c r="G198" s="4"/>
      <c r="H198" s="4"/>
      <c r="I198" s="4"/>
      <c r="J198" s="4"/>
      <c r="K198" s="4"/>
      <c r="L198" s="4"/>
      <c r="M198" s="4"/>
      <c r="N198" s="4"/>
      <c r="O198" s="4"/>
      <c r="P198" s="4"/>
      <c r="Q198" s="4"/>
      <c r="R198" s="4"/>
      <c r="S198" s="4"/>
      <c r="T198" s="4"/>
      <c r="U198" s="4"/>
      <c r="V198" s="4"/>
      <c r="W198" s="4"/>
      <c r="X198" s="4"/>
      <c r="Y198" s="4"/>
      <c r="Z198" s="4"/>
    </row>
    <row r="199" spans="1:26" x14ac:dyDescent="0.25">
      <c r="A199" s="6"/>
      <c r="B199" s="79"/>
      <c r="C199" s="4"/>
      <c r="D199" s="79"/>
      <c r="E199" s="79"/>
      <c r="F199" s="4"/>
      <c r="G199" s="4"/>
      <c r="H199" s="4"/>
      <c r="I199" s="4"/>
      <c r="J199" s="4"/>
      <c r="K199" s="4"/>
      <c r="L199" s="4"/>
      <c r="M199" s="4"/>
      <c r="N199" s="4"/>
      <c r="O199" s="4"/>
      <c r="P199" s="4"/>
      <c r="Q199" s="4"/>
      <c r="R199" s="4"/>
      <c r="S199" s="4"/>
      <c r="T199" s="4"/>
      <c r="U199" s="4"/>
      <c r="V199" s="4"/>
      <c r="W199" s="4"/>
      <c r="X199" s="4"/>
      <c r="Y199" s="4"/>
      <c r="Z199" s="4"/>
    </row>
    <row r="200" spans="1:26" x14ac:dyDescent="0.25">
      <c r="A200" s="6"/>
      <c r="B200" s="79"/>
      <c r="C200" s="4"/>
      <c r="D200" s="79"/>
      <c r="E200" s="79"/>
      <c r="F200" s="4"/>
      <c r="G200" s="4"/>
      <c r="H200" s="4"/>
      <c r="I200" s="4"/>
      <c r="J200" s="4"/>
      <c r="K200" s="4"/>
      <c r="L200" s="4"/>
      <c r="M200" s="4"/>
      <c r="N200" s="4"/>
      <c r="O200" s="4"/>
      <c r="P200" s="4"/>
      <c r="Q200" s="4"/>
      <c r="R200" s="4"/>
      <c r="S200" s="4"/>
      <c r="T200" s="4"/>
      <c r="U200" s="4"/>
      <c r="V200" s="4"/>
      <c r="W200" s="4"/>
      <c r="X200" s="4"/>
      <c r="Y200" s="4"/>
      <c r="Z200" s="4"/>
    </row>
    <row r="201" spans="1:26" x14ac:dyDescent="0.25">
      <c r="A201" s="6"/>
      <c r="B201" s="79"/>
      <c r="C201" s="4"/>
      <c r="D201" s="79"/>
      <c r="E201" s="79"/>
      <c r="F201" s="4"/>
      <c r="G201" s="4"/>
      <c r="H201" s="4"/>
      <c r="I201" s="4"/>
      <c r="J201" s="4"/>
      <c r="K201" s="4"/>
      <c r="L201" s="4"/>
      <c r="M201" s="4"/>
      <c r="N201" s="4"/>
      <c r="O201" s="4"/>
      <c r="P201" s="4"/>
      <c r="Q201" s="4"/>
      <c r="R201" s="4"/>
      <c r="S201" s="4"/>
      <c r="T201" s="4"/>
      <c r="U201" s="4"/>
      <c r="V201" s="4"/>
      <c r="W201" s="4"/>
      <c r="X201" s="4"/>
      <c r="Y201" s="4"/>
      <c r="Z201" s="4"/>
    </row>
    <row r="202" spans="1:26" x14ac:dyDescent="0.25">
      <c r="A202" s="6"/>
      <c r="B202" s="79"/>
      <c r="C202" s="4"/>
      <c r="D202" s="79"/>
      <c r="E202" s="79"/>
      <c r="F202" s="4"/>
      <c r="G202" s="4"/>
      <c r="H202" s="4"/>
      <c r="I202" s="4"/>
      <c r="J202" s="4"/>
      <c r="K202" s="4"/>
      <c r="L202" s="4"/>
      <c r="M202" s="4"/>
      <c r="N202" s="4"/>
      <c r="O202" s="4"/>
      <c r="P202" s="4"/>
      <c r="Q202" s="4"/>
      <c r="R202" s="4"/>
      <c r="S202" s="4"/>
      <c r="T202" s="4"/>
      <c r="U202" s="4"/>
      <c r="V202" s="4"/>
      <c r="W202" s="4"/>
      <c r="X202" s="4"/>
      <c r="Y202" s="4"/>
      <c r="Z202" s="4"/>
    </row>
    <row r="203" spans="1:26" x14ac:dyDescent="0.25">
      <c r="A203" s="6"/>
      <c r="B203" s="79"/>
      <c r="C203" s="4"/>
      <c r="D203" s="79"/>
      <c r="E203" s="79"/>
      <c r="F203" s="4"/>
      <c r="G203" s="4"/>
      <c r="H203" s="4"/>
      <c r="I203" s="4"/>
      <c r="J203" s="4"/>
      <c r="K203" s="4"/>
      <c r="L203" s="4"/>
      <c r="M203" s="4"/>
      <c r="N203" s="4"/>
      <c r="O203" s="4"/>
      <c r="P203" s="4"/>
      <c r="Q203" s="4"/>
      <c r="R203" s="4"/>
      <c r="S203" s="4"/>
      <c r="T203" s="4"/>
      <c r="U203" s="4"/>
      <c r="V203" s="4"/>
      <c r="W203" s="4"/>
      <c r="X203" s="4"/>
      <c r="Y203" s="4"/>
      <c r="Z203" s="4"/>
    </row>
    <row r="204" spans="1:26" x14ac:dyDescent="0.25">
      <c r="A204" s="6"/>
      <c r="B204" s="79"/>
      <c r="C204" s="4"/>
      <c r="D204" s="79"/>
      <c r="E204" s="79"/>
      <c r="F204" s="4"/>
      <c r="G204" s="4"/>
      <c r="H204" s="4"/>
      <c r="I204" s="4"/>
      <c r="J204" s="4"/>
      <c r="K204" s="4"/>
      <c r="L204" s="4"/>
      <c r="M204" s="4"/>
      <c r="N204" s="4"/>
      <c r="O204" s="4"/>
      <c r="P204" s="4"/>
      <c r="Q204" s="4"/>
      <c r="R204" s="4"/>
      <c r="S204" s="4"/>
      <c r="T204" s="4"/>
      <c r="U204" s="4"/>
      <c r="V204" s="4"/>
      <c r="W204" s="4"/>
      <c r="X204" s="4"/>
      <c r="Y204" s="4"/>
      <c r="Z204" s="4"/>
    </row>
    <row r="205" spans="1:26" x14ac:dyDescent="0.25">
      <c r="A205" s="6"/>
      <c r="B205" s="79"/>
      <c r="C205" s="4"/>
      <c r="D205" s="79"/>
      <c r="E205" s="79"/>
      <c r="F205" s="4"/>
      <c r="G205" s="4"/>
      <c r="H205" s="4"/>
      <c r="I205" s="4"/>
      <c r="J205" s="4"/>
      <c r="K205" s="4"/>
      <c r="L205" s="4"/>
      <c r="M205" s="4"/>
      <c r="N205" s="4"/>
      <c r="O205" s="4"/>
      <c r="P205" s="4"/>
      <c r="Q205" s="4"/>
      <c r="R205" s="4"/>
      <c r="S205" s="4"/>
      <c r="T205" s="4"/>
      <c r="U205" s="4"/>
      <c r="V205" s="4"/>
      <c r="W205" s="4"/>
      <c r="X205" s="4"/>
      <c r="Y205" s="4"/>
      <c r="Z205" s="4"/>
    </row>
    <row r="206" spans="1:26" x14ac:dyDescent="0.25">
      <c r="A206" s="6"/>
      <c r="B206" s="79"/>
      <c r="C206" s="4"/>
      <c r="D206" s="79"/>
      <c r="E206" s="79"/>
      <c r="F206" s="4"/>
      <c r="G206" s="4"/>
      <c r="H206" s="4"/>
      <c r="I206" s="4"/>
      <c r="J206" s="4"/>
      <c r="K206" s="4"/>
      <c r="L206" s="4"/>
      <c r="M206" s="4"/>
      <c r="N206" s="4"/>
      <c r="O206" s="4"/>
      <c r="P206" s="4"/>
      <c r="Q206" s="4"/>
      <c r="R206" s="4"/>
      <c r="S206" s="4"/>
      <c r="T206" s="4"/>
      <c r="U206" s="4"/>
      <c r="V206" s="4"/>
      <c r="W206" s="4"/>
      <c r="X206" s="4"/>
      <c r="Y206" s="4"/>
      <c r="Z206" s="4"/>
    </row>
    <row r="207" spans="1:26" x14ac:dyDescent="0.25">
      <c r="A207" s="6"/>
      <c r="B207" s="79"/>
      <c r="C207" s="4"/>
      <c r="D207" s="79"/>
      <c r="E207" s="79"/>
      <c r="F207" s="4"/>
      <c r="G207" s="4"/>
      <c r="H207" s="4"/>
      <c r="I207" s="4"/>
      <c r="J207" s="4"/>
      <c r="K207" s="4"/>
      <c r="L207" s="4"/>
      <c r="M207" s="4"/>
      <c r="N207" s="4"/>
      <c r="O207" s="4"/>
      <c r="P207" s="4"/>
      <c r="Q207" s="4"/>
      <c r="R207" s="4"/>
      <c r="S207" s="4"/>
      <c r="T207" s="4"/>
      <c r="U207" s="4"/>
      <c r="V207" s="4"/>
      <c r="W207" s="4"/>
      <c r="X207" s="4"/>
      <c r="Y207" s="4"/>
      <c r="Z207" s="4"/>
    </row>
    <row r="208" spans="1:26" x14ac:dyDescent="0.25">
      <c r="A208" s="6"/>
      <c r="B208" s="79"/>
      <c r="C208" s="4"/>
      <c r="D208" s="79"/>
      <c r="E208" s="79"/>
      <c r="F208" s="4"/>
      <c r="G208" s="4"/>
      <c r="H208" s="4"/>
      <c r="I208" s="4"/>
      <c r="J208" s="4"/>
      <c r="K208" s="4"/>
      <c r="L208" s="4"/>
      <c r="M208" s="4"/>
      <c r="N208" s="4"/>
      <c r="O208" s="4"/>
      <c r="P208" s="4"/>
      <c r="Q208" s="4"/>
      <c r="R208" s="4"/>
      <c r="S208" s="4"/>
      <c r="T208" s="4"/>
      <c r="U208" s="4"/>
      <c r="V208" s="4"/>
      <c r="W208" s="4"/>
      <c r="X208" s="4"/>
      <c r="Y208" s="4"/>
      <c r="Z208" s="4"/>
    </row>
    <row r="209" spans="1:26" x14ac:dyDescent="0.25">
      <c r="A209" s="6"/>
      <c r="B209" s="79"/>
      <c r="C209" s="4"/>
      <c r="D209" s="79"/>
      <c r="E209" s="79"/>
      <c r="F209" s="4"/>
      <c r="G209" s="4"/>
      <c r="H209" s="4"/>
      <c r="I209" s="4"/>
      <c r="J209" s="4"/>
      <c r="K209" s="4"/>
      <c r="L209" s="4"/>
      <c r="M209" s="4"/>
      <c r="N209" s="4"/>
      <c r="O209" s="4"/>
      <c r="P209" s="4"/>
      <c r="Q209" s="4"/>
      <c r="R209" s="4"/>
      <c r="S209" s="4"/>
      <c r="T209" s="4"/>
      <c r="U209" s="4"/>
      <c r="V209" s="4"/>
      <c r="W209" s="4"/>
      <c r="X209" s="4"/>
      <c r="Y209" s="4"/>
      <c r="Z209" s="4"/>
    </row>
    <row r="210" spans="1:26" x14ac:dyDescent="0.25">
      <c r="A210" s="6"/>
      <c r="B210" s="79"/>
      <c r="C210" s="4"/>
      <c r="D210" s="79"/>
      <c r="E210" s="79"/>
      <c r="F210" s="4"/>
      <c r="G210" s="4"/>
      <c r="H210" s="4"/>
      <c r="I210" s="4"/>
      <c r="J210" s="4"/>
      <c r="K210" s="4"/>
      <c r="L210" s="4"/>
      <c r="M210" s="4"/>
      <c r="N210" s="4"/>
      <c r="O210" s="4"/>
      <c r="P210" s="4"/>
      <c r="Q210" s="4"/>
      <c r="R210" s="4"/>
      <c r="S210" s="4"/>
      <c r="T210" s="4"/>
      <c r="U210" s="4"/>
      <c r="V210" s="4"/>
      <c r="W210" s="4"/>
      <c r="X210" s="4"/>
      <c r="Y210" s="4"/>
      <c r="Z210" s="4"/>
    </row>
    <row r="211" spans="1:26" x14ac:dyDescent="0.25">
      <c r="A211" s="6"/>
      <c r="B211" s="79"/>
      <c r="C211" s="4"/>
      <c r="D211" s="79"/>
      <c r="E211" s="79"/>
      <c r="F211" s="4"/>
      <c r="G211" s="4"/>
      <c r="H211" s="4"/>
      <c r="I211" s="4"/>
      <c r="J211" s="4"/>
      <c r="K211" s="4"/>
      <c r="L211" s="4"/>
      <c r="M211" s="4"/>
      <c r="N211" s="4"/>
      <c r="O211" s="4"/>
      <c r="P211" s="4"/>
      <c r="Q211" s="4"/>
      <c r="R211" s="4"/>
      <c r="S211" s="4"/>
      <c r="T211" s="4"/>
      <c r="U211" s="4"/>
      <c r="V211" s="4"/>
      <c r="W211" s="4"/>
      <c r="X211" s="4"/>
      <c r="Y211" s="4"/>
      <c r="Z211" s="4"/>
    </row>
    <row r="212" spans="1:26" x14ac:dyDescent="0.25">
      <c r="A212" s="6"/>
      <c r="B212" s="79"/>
      <c r="C212" s="4"/>
      <c r="D212" s="79"/>
      <c r="E212" s="79"/>
      <c r="F212" s="4"/>
      <c r="G212" s="4"/>
      <c r="H212" s="4"/>
      <c r="I212" s="4"/>
      <c r="J212" s="4"/>
      <c r="K212" s="4"/>
      <c r="L212" s="4"/>
      <c r="M212" s="4"/>
      <c r="N212" s="4"/>
      <c r="O212" s="4"/>
      <c r="P212" s="4"/>
      <c r="Q212" s="4"/>
      <c r="R212" s="4"/>
      <c r="S212" s="4"/>
      <c r="T212" s="4"/>
      <c r="U212" s="4"/>
      <c r="V212" s="4"/>
      <c r="W212" s="4"/>
      <c r="X212" s="4"/>
      <c r="Y212" s="4"/>
      <c r="Z212" s="4"/>
    </row>
    <row r="213" spans="1:26" x14ac:dyDescent="0.25">
      <c r="A213" s="6"/>
      <c r="B213" s="79"/>
      <c r="C213" s="4"/>
      <c r="D213" s="79"/>
      <c r="E213" s="79"/>
      <c r="F213" s="4"/>
      <c r="G213" s="4"/>
      <c r="H213" s="4"/>
      <c r="I213" s="4"/>
      <c r="J213" s="4"/>
      <c r="K213" s="4"/>
      <c r="L213" s="4"/>
      <c r="M213" s="4"/>
      <c r="N213" s="4"/>
      <c r="O213" s="4"/>
      <c r="P213" s="4"/>
      <c r="Q213" s="4"/>
      <c r="R213" s="4"/>
      <c r="S213" s="4"/>
      <c r="T213" s="4"/>
      <c r="U213" s="4"/>
      <c r="V213" s="4"/>
      <c r="W213" s="4"/>
      <c r="X213" s="4"/>
      <c r="Y213" s="4"/>
      <c r="Z213" s="4"/>
    </row>
    <row r="214" spans="1:26" x14ac:dyDescent="0.25">
      <c r="A214" s="6"/>
      <c r="B214" s="79"/>
      <c r="C214" s="4"/>
      <c r="D214" s="79"/>
      <c r="E214" s="79"/>
      <c r="F214" s="4"/>
      <c r="G214" s="4"/>
      <c r="H214" s="4"/>
      <c r="I214" s="4"/>
      <c r="J214" s="4"/>
      <c r="K214" s="4"/>
      <c r="L214" s="4"/>
      <c r="M214" s="4"/>
      <c r="N214" s="4"/>
      <c r="O214" s="4"/>
      <c r="P214" s="4"/>
      <c r="Q214" s="4"/>
      <c r="R214" s="4"/>
      <c r="S214" s="4"/>
      <c r="T214" s="4"/>
      <c r="U214" s="4"/>
      <c r="V214" s="4"/>
      <c r="W214" s="4"/>
      <c r="X214" s="4"/>
      <c r="Y214" s="4"/>
      <c r="Z214" s="4"/>
    </row>
    <row r="215" spans="1:26" x14ac:dyDescent="0.25">
      <c r="A215" s="6"/>
      <c r="B215" s="79"/>
      <c r="C215" s="4"/>
      <c r="D215" s="79"/>
      <c r="E215" s="79"/>
      <c r="F215" s="4"/>
      <c r="G215" s="4"/>
      <c r="H215" s="4"/>
      <c r="I215" s="4"/>
      <c r="J215" s="4"/>
      <c r="K215" s="4"/>
      <c r="L215" s="4"/>
      <c r="M215" s="4"/>
      <c r="N215" s="4"/>
      <c r="O215" s="4"/>
      <c r="P215" s="4"/>
      <c r="Q215" s="4"/>
      <c r="R215" s="4"/>
      <c r="S215" s="4"/>
      <c r="T215" s="4"/>
      <c r="U215" s="4"/>
      <c r="V215" s="4"/>
      <c r="W215" s="4"/>
      <c r="X215" s="4"/>
      <c r="Y215" s="4"/>
      <c r="Z215" s="4"/>
    </row>
    <row r="216" spans="1:26" x14ac:dyDescent="0.25">
      <c r="A216" s="6"/>
      <c r="B216" s="79"/>
      <c r="C216" s="4"/>
      <c r="D216" s="79"/>
      <c r="E216" s="79"/>
      <c r="F216" s="4"/>
      <c r="G216" s="4"/>
      <c r="H216" s="4"/>
      <c r="I216" s="4"/>
      <c r="J216" s="4"/>
      <c r="K216" s="4"/>
      <c r="L216" s="4"/>
      <c r="M216" s="4"/>
      <c r="N216" s="4"/>
      <c r="O216" s="4"/>
      <c r="P216" s="4"/>
      <c r="Q216" s="4"/>
      <c r="R216" s="4"/>
      <c r="S216" s="4"/>
      <c r="T216" s="4"/>
      <c r="U216" s="4"/>
      <c r="V216" s="4"/>
      <c r="W216" s="4"/>
      <c r="X216" s="4"/>
      <c r="Y216" s="4"/>
      <c r="Z216" s="4"/>
    </row>
    <row r="217" spans="1:26" x14ac:dyDescent="0.25">
      <c r="A217" s="6"/>
      <c r="B217" s="79"/>
      <c r="C217" s="4"/>
      <c r="D217" s="79"/>
      <c r="E217" s="79"/>
      <c r="F217" s="4"/>
      <c r="G217" s="4"/>
      <c r="H217" s="4"/>
      <c r="I217" s="4"/>
      <c r="J217" s="4"/>
      <c r="K217" s="4"/>
      <c r="L217" s="4"/>
      <c r="M217" s="4"/>
      <c r="N217" s="4"/>
      <c r="O217" s="4"/>
      <c r="P217" s="4"/>
      <c r="Q217" s="4"/>
      <c r="R217" s="4"/>
      <c r="S217" s="4"/>
      <c r="T217" s="4"/>
      <c r="U217" s="4"/>
      <c r="V217" s="4"/>
      <c r="W217" s="4"/>
      <c r="X217" s="4"/>
      <c r="Y217" s="4"/>
      <c r="Z217" s="4"/>
    </row>
    <row r="218" spans="1:26" x14ac:dyDescent="0.25">
      <c r="A218" s="6"/>
      <c r="B218" s="79"/>
      <c r="C218" s="4"/>
      <c r="D218" s="79"/>
      <c r="E218" s="79"/>
      <c r="F218" s="4"/>
      <c r="G218" s="4"/>
      <c r="H218" s="4"/>
      <c r="I218" s="4"/>
      <c r="J218" s="4"/>
      <c r="K218" s="4"/>
      <c r="L218" s="4"/>
      <c r="M218" s="4"/>
      <c r="N218" s="4"/>
      <c r="O218" s="4"/>
      <c r="P218" s="4"/>
      <c r="Q218" s="4"/>
      <c r="R218" s="4"/>
      <c r="S218" s="4"/>
      <c r="T218" s="4"/>
      <c r="U218" s="4"/>
      <c r="V218" s="4"/>
      <c r="W218" s="4"/>
      <c r="X218" s="4"/>
      <c r="Y218" s="4"/>
      <c r="Z218" s="4"/>
    </row>
    <row r="219" spans="1:26" x14ac:dyDescent="0.25">
      <c r="A219" s="6"/>
      <c r="B219" s="79"/>
      <c r="C219" s="4"/>
      <c r="D219" s="79"/>
      <c r="E219" s="79"/>
      <c r="F219" s="4"/>
      <c r="G219" s="4"/>
      <c r="H219" s="4"/>
      <c r="I219" s="4"/>
      <c r="J219" s="4"/>
      <c r="K219" s="4"/>
      <c r="L219" s="4"/>
      <c r="M219" s="4"/>
      <c r="N219" s="4"/>
      <c r="O219" s="4"/>
      <c r="P219" s="4"/>
      <c r="Q219" s="4"/>
      <c r="R219" s="4"/>
      <c r="S219" s="4"/>
      <c r="T219" s="4"/>
      <c r="U219" s="4"/>
      <c r="V219" s="4"/>
      <c r="W219" s="4"/>
      <c r="X219" s="4"/>
      <c r="Y219" s="4"/>
      <c r="Z219" s="4"/>
    </row>
    <row r="220" spans="1:26" x14ac:dyDescent="0.25">
      <c r="A220" s="6"/>
      <c r="B220" s="79"/>
      <c r="C220" s="4"/>
      <c r="D220" s="79"/>
      <c r="E220" s="79"/>
      <c r="F220" s="4"/>
      <c r="G220" s="4"/>
      <c r="H220" s="4"/>
      <c r="I220" s="4"/>
      <c r="J220" s="4"/>
      <c r="K220" s="4"/>
      <c r="L220" s="4"/>
      <c r="M220" s="4"/>
      <c r="N220" s="4"/>
      <c r="O220" s="4"/>
      <c r="P220" s="4"/>
      <c r="Q220" s="4"/>
      <c r="R220" s="4"/>
      <c r="S220" s="4"/>
      <c r="T220" s="4"/>
      <c r="U220" s="4"/>
      <c r="V220" s="4"/>
      <c r="W220" s="4"/>
      <c r="X220" s="4"/>
      <c r="Y220" s="4"/>
      <c r="Z220" s="4"/>
    </row>
    <row r="221" spans="1:26" x14ac:dyDescent="0.25">
      <c r="A221" s="6"/>
      <c r="B221" s="79"/>
      <c r="C221" s="4"/>
      <c r="D221" s="79"/>
      <c r="E221" s="79"/>
      <c r="F221" s="4"/>
      <c r="G221" s="4"/>
      <c r="H221" s="4"/>
      <c r="I221" s="4"/>
      <c r="J221" s="4"/>
      <c r="K221" s="4"/>
      <c r="L221" s="4"/>
      <c r="M221" s="4"/>
      <c r="N221" s="4"/>
      <c r="O221" s="4"/>
      <c r="P221" s="4"/>
      <c r="Q221" s="4"/>
      <c r="R221" s="4"/>
      <c r="S221" s="4"/>
      <c r="T221" s="4"/>
      <c r="U221" s="4"/>
      <c r="V221" s="4"/>
      <c r="W221" s="4"/>
      <c r="X221" s="4"/>
      <c r="Y221" s="4"/>
      <c r="Z221" s="4"/>
    </row>
    <row r="222" spans="1:26" x14ac:dyDescent="0.25">
      <c r="A222" s="6"/>
      <c r="B222" s="79"/>
      <c r="C222" s="4"/>
      <c r="D222" s="79"/>
      <c r="E222" s="79"/>
      <c r="F222" s="4"/>
      <c r="G222" s="4"/>
      <c r="H222" s="4"/>
      <c r="I222" s="4"/>
      <c r="J222" s="4"/>
      <c r="K222" s="4"/>
      <c r="L222" s="4"/>
      <c r="M222" s="4"/>
      <c r="N222" s="4"/>
      <c r="O222" s="4"/>
      <c r="P222" s="4"/>
      <c r="Q222" s="4"/>
      <c r="R222" s="4"/>
      <c r="S222" s="4"/>
      <c r="T222" s="4"/>
      <c r="U222" s="4"/>
      <c r="V222" s="4"/>
      <c r="W222" s="4"/>
      <c r="X222" s="4"/>
      <c r="Y222" s="4"/>
      <c r="Z222" s="4"/>
    </row>
    <row r="223" spans="1:26" x14ac:dyDescent="0.25">
      <c r="A223" s="6"/>
      <c r="B223" s="79"/>
      <c r="C223" s="4"/>
      <c r="D223" s="79"/>
      <c r="E223" s="79"/>
      <c r="F223" s="4"/>
      <c r="G223" s="4"/>
      <c r="H223" s="4"/>
      <c r="I223" s="4"/>
      <c r="J223" s="4"/>
      <c r="K223" s="4"/>
      <c r="L223" s="4"/>
      <c r="M223" s="4"/>
      <c r="N223" s="4"/>
      <c r="O223" s="4"/>
      <c r="P223" s="4"/>
      <c r="Q223" s="4"/>
      <c r="R223" s="4"/>
      <c r="S223" s="4"/>
      <c r="T223" s="4"/>
      <c r="U223" s="4"/>
      <c r="V223" s="4"/>
      <c r="W223" s="4"/>
      <c r="X223" s="4"/>
      <c r="Y223" s="4"/>
      <c r="Z223" s="4"/>
    </row>
    <row r="224" spans="1:26" x14ac:dyDescent="0.25">
      <c r="A224" s="6"/>
      <c r="B224" s="79"/>
      <c r="C224" s="4"/>
      <c r="D224" s="79"/>
      <c r="E224" s="79"/>
      <c r="F224" s="4"/>
      <c r="G224" s="4"/>
      <c r="H224" s="4"/>
      <c r="I224" s="4"/>
      <c r="J224" s="4"/>
      <c r="K224" s="4"/>
      <c r="L224" s="4"/>
      <c r="M224" s="4"/>
      <c r="N224" s="4"/>
      <c r="O224" s="4"/>
      <c r="P224" s="4"/>
      <c r="Q224" s="4"/>
      <c r="R224" s="4"/>
      <c r="S224" s="4"/>
      <c r="T224" s="4"/>
      <c r="U224" s="4"/>
      <c r="V224" s="4"/>
      <c r="W224" s="4"/>
      <c r="X224" s="4"/>
      <c r="Y224" s="4"/>
      <c r="Z224" s="4"/>
    </row>
    <row r="225" spans="1:26" x14ac:dyDescent="0.25">
      <c r="A225" s="6"/>
      <c r="B225" s="79"/>
      <c r="C225" s="4"/>
      <c r="D225" s="79"/>
      <c r="E225" s="79"/>
      <c r="F225" s="4"/>
      <c r="G225" s="4"/>
      <c r="H225" s="4"/>
      <c r="I225" s="4"/>
      <c r="J225" s="4"/>
      <c r="K225" s="4"/>
      <c r="L225" s="4"/>
      <c r="M225" s="4"/>
      <c r="N225" s="4"/>
      <c r="O225" s="4"/>
      <c r="P225" s="4"/>
      <c r="Q225" s="4"/>
      <c r="R225" s="4"/>
      <c r="S225" s="4"/>
      <c r="T225" s="4"/>
      <c r="U225" s="4"/>
      <c r="V225" s="4"/>
      <c r="W225" s="4"/>
      <c r="X225" s="4"/>
      <c r="Y225" s="4"/>
      <c r="Z225" s="4"/>
    </row>
    <row r="226" spans="1:26" x14ac:dyDescent="0.25">
      <c r="A226" s="6"/>
      <c r="B226" s="79"/>
      <c r="C226" s="4"/>
      <c r="D226" s="79"/>
      <c r="E226" s="79"/>
      <c r="F226" s="4"/>
      <c r="G226" s="4"/>
      <c r="H226" s="4"/>
      <c r="I226" s="4"/>
      <c r="J226" s="4"/>
      <c r="K226" s="4"/>
      <c r="L226" s="4"/>
      <c r="M226" s="4"/>
      <c r="N226" s="4"/>
      <c r="O226" s="4"/>
      <c r="P226" s="4"/>
      <c r="Q226" s="4"/>
      <c r="R226" s="4"/>
      <c r="S226" s="4"/>
      <c r="T226" s="4"/>
      <c r="U226" s="4"/>
      <c r="V226" s="4"/>
      <c r="W226" s="4"/>
      <c r="X226" s="4"/>
      <c r="Y226" s="4"/>
      <c r="Z226" s="4"/>
    </row>
    <row r="227" spans="1:26" x14ac:dyDescent="0.25">
      <c r="A227" s="6"/>
      <c r="B227" s="79"/>
      <c r="C227" s="4"/>
      <c r="D227" s="79"/>
      <c r="E227" s="79"/>
      <c r="F227" s="4"/>
      <c r="G227" s="4"/>
      <c r="H227" s="4"/>
      <c r="I227" s="4"/>
      <c r="J227" s="4"/>
      <c r="K227" s="4"/>
      <c r="L227" s="4"/>
      <c r="M227" s="4"/>
      <c r="N227" s="4"/>
      <c r="O227" s="4"/>
      <c r="P227" s="4"/>
      <c r="Q227" s="4"/>
      <c r="R227" s="4"/>
      <c r="S227" s="4"/>
      <c r="T227" s="4"/>
      <c r="U227" s="4"/>
      <c r="V227" s="4"/>
      <c r="W227" s="4"/>
      <c r="X227" s="4"/>
      <c r="Y227" s="4"/>
      <c r="Z227" s="4"/>
    </row>
    <row r="228" spans="1:26" x14ac:dyDescent="0.25">
      <c r="A228" s="6"/>
      <c r="B228" s="79"/>
      <c r="C228" s="4"/>
      <c r="D228" s="79"/>
      <c r="E228" s="79"/>
      <c r="F228" s="4"/>
      <c r="G228" s="4"/>
      <c r="H228" s="4"/>
      <c r="I228" s="4"/>
      <c r="J228" s="4"/>
      <c r="K228" s="4"/>
      <c r="L228" s="4"/>
      <c r="M228" s="4"/>
      <c r="N228" s="4"/>
      <c r="O228" s="4"/>
      <c r="P228" s="4"/>
      <c r="Q228" s="4"/>
      <c r="R228" s="4"/>
      <c r="S228" s="4"/>
      <c r="T228" s="4"/>
      <c r="U228" s="4"/>
      <c r="V228" s="4"/>
      <c r="W228" s="4"/>
      <c r="X228" s="4"/>
      <c r="Y228" s="4"/>
      <c r="Z228" s="4"/>
    </row>
    <row r="229" spans="1:26" x14ac:dyDescent="0.25">
      <c r="A229" s="6"/>
      <c r="B229" s="79"/>
      <c r="C229" s="4"/>
      <c r="D229" s="79"/>
      <c r="E229" s="79"/>
      <c r="F229" s="4"/>
      <c r="G229" s="4"/>
      <c r="H229" s="4"/>
      <c r="I229" s="4"/>
      <c r="J229" s="4"/>
      <c r="K229" s="4"/>
      <c r="L229" s="4"/>
      <c r="M229" s="4"/>
      <c r="N229" s="4"/>
      <c r="O229" s="4"/>
      <c r="P229" s="4"/>
      <c r="Q229" s="4"/>
      <c r="R229" s="4"/>
      <c r="S229" s="4"/>
      <c r="T229" s="4"/>
      <c r="U229" s="4"/>
      <c r="V229" s="4"/>
      <c r="W229" s="4"/>
      <c r="X229" s="4"/>
      <c r="Y229" s="4"/>
      <c r="Z229" s="4"/>
    </row>
    <row r="230" spans="1:26" x14ac:dyDescent="0.25">
      <c r="A230" s="6"/>
      <c r="B230" s="79"/>
      <c r="C230" s="4"/>
      <c r="D230" s="79"/>
      <c r="E230" s="79"/>
      <c r="F230" s="4"/>
      <c r="G230" s="4"/>
      <c r="H230" s="4"/>
      <c r="I230" s="4"/>
      <c r="J230" s="4"/>
      <c r="K230" s="4"/>
      <c r="L230" s="4"/>
      <c r="M230" s="4"/>
      <c r="N230" s="4"/>
      <c r="O230" s="4"/>
      <c r="P230" s="4"/>
      <c r="Q230" s="4"/>
      <c r="R230" s="4"/>
      <c r="S230" s="4"/>
      <c r="T230" s="4"/>
      <c r="U230" s="4"/>
      <c r="V230" s="4"/>
      <c r="W230" s="4"/>
      <c r="X230" s="4"/>
      <c r="Y230" s="4"/>
      <c r="Z230" s="4"/>
    </row>
    <row r="231" spans="1:26" x14ac:dyDescent="0.25">
      <c r="A231" s="6"/>
      <c r="B231" s="79"/>
      <c r="C231" s="4"/>
      <c r="D231" s="79"/>
      <c r="E231" s="79"/>
      <c r="F231" s="4"/>
      <c r="G231" s="4"/>
      <c r="H231" s="4"/>
      <c r="I231" s="4"/>
      <c r="J231" s="4"/>
      <c r="K231" s="4"/>
      <c r="L231" s="4"/>
      <c r="M231" s="4"/>
      <c r="N231" s="4"/>
      <c r="O231" s="4"/>
      <c r="P231" s="4"/>
      <c r="Q231" s="4"/>
      <c r="R231" s="4"/>
      <c r="S231" s="4"/>
      <c r="T231" s="4"/>
      <c r="U231" s="4"/>
      <c r="V231" s="4"/>
      <c r="W231" s="4"/>
      <c r="X231" s="4"/>
      <c r="Y231" s="4"/>
      <c r="Z231" s="4"/>
    </row>
    <row r="232" spans="1:26" x14ac:dyDescent="0.25">
      <c r="A232" s="6"/>
      <c r="B232" s="79"/>
      <c r="C232" s="4"/>
      <c r="D232" s="79"/>
      <c r="E232" s="79"/>
      <c r="F232" s="4"/>
      <c r="G232" s="4"/>
      <c r="H232" s="4"/>
      <c r="I232" s="4"/>
      <c r="J232" s="4"/>
      <c r="K232" s="4"/>
      <c r="L232" s="4"/>
      <c r="M232" s="4"/>
      <c r="N232" s="4"/>
      <c r="O232" s="4"/>
      <c r="P232" s="4"/>
      <c r="Q232" s="4"/>
      <c r="R232" s="4"/>
      <c r="S232" s="4"/>
      <c r="T232" s="4"/>
      <c r="U232" s="4"/>
      <c r="V232" s="4"/>
      <c r="W232" s="4"/>
      <c r="X232" s="4"/>
      <c r="Y232" s="4"/>
      <c r="Z232" s="4"/>
    </row>
    <row r="233" spans="1:26" x14ac:dyDescent="0.25">
      <c r="A233" s="6"/>
      <c r="B233" s="79"/>
      <c r="C233" s="4"/>
      <c r="D233" s="79"/>
      <c r="E233" s="79"/>
      <c r="F233" s="4"/>
      <c r="G233" s="4"/>
      <c r="H233" s="4"/>
      <c r="I233" s="4"/>
      <c r="J233" s="4"/>
      <c r="K233" s="4"/>
      <c r="L233" s="4"/>
      <c r="M233" s="4"/>
      <c r="N233" s="4"/>
      <c r="O233" s="4"/>
      <c r="P233" s="4"/>
      <c r="Q233" s="4"/>
      <c r="R233" s="4"/>
      <c r="S233" s="4"/>
      <c r="T233" s="4"/>
      <c r="U233" s="4"/>
      <c r="V233" s="4"/>
      <c r="W233" s="4"/>
      <c r="X233" s="4"/>
      <c r="Y233" s="4"/>
      <c r="Z233" s="4"/>
    </row>
    <row r="234" spans="1:26" x14ac:dyDescent="0.25">
      <c r="A234" s="6"/>
      <c r="B234" s="79"/>
      <c r="C234" s="4"/>
      <c r="D234" s="79"/>
      <c r="E234" s="79"/>
      <c r="F234" s="4"/>
      <c r="G234" s="4"/>
      <c r="H234" s="4"/>
      <c r="I234" s="4"/>
      <c r="J234" s="4"/>
      <c r="K234" s="4"/>
      <c r="L234" s="4"/>
      <c r="M234" s="4"/>
      <c r="N234" s="4"/>
      <c r="O234" s="4"/>
      <c r="P234" s="4"/>
      <c r="Q234" s="4"/>
      <c r="R234" s="4"/>
      <c r="S234" s="4"/>
      <c r="T234" s="4"/>
      <c r="U234" s="4"/>
      <c r="V234" s="4"/>
      <c r="W234" s="4"/>
      <c r="X234" s="4"/>
      <c r="Y234" s="4"/>
      <c r="Z234" s="4"/>
    </row>
    <row r="235" spans="1:26" x14ac:dyDescent="0.25">
      <c r="A235" s="6"/>
      <c r="B235" s="79"/>
      <c r="C235" s="4"/>
      <c r="D235" s="79"/>
      <c r="E235" s="79"/>
      <c r="F235" s="4"/>
      <c r="G235" s="4"/>
      <c r="H235" s="4"/>
      <c r="I235" s="4"/>
      <c r="J235" s="4"/>
      <c r="K235" s="4"/>
      <c r="L235" s="4"/>
      <c r="M235" s="4"/>
      <c r="N235" s="4"/>
      <c r="O235" s="4"/>
      <c r="P235" s="4"/>
      <c r="Q235" s="4"/>
      <c r="R235" s="4"/>
      <c r="S235" s="4"/>
      <c r="T235" s="4"/>
      <c r="U235" s="4"/>
      <c r="V235" s="4"/>
      <c r="W235" s="4"/>
      <c r="X235" s="4"/>
      <c r="Y235" s="4"/>
      <c r="Z235" s="4"/>
    </row>
    <row r="236" spans="1:26" x14ac:dyDescent="0.25">
      <c r="A236" s="6"/>
      <c r="B236" s="79"/>
      <c r="C236" s="4"/>
      <c r="D236" s="79"/>
      <c r="E236" s="79"/>
      <c r="F236" s="4"/>
      <c r="G236" s="4"/>
      <c r="H236" s="4"/>
      <c r="I236" s="4"/>
      <c r="J236" s="4"/>
      <c r="K236" s="4"/>
      <c r="L236" s="4"/>
      <c r="M236" s="4"/>
      <c r="N236" s="4"/>
      <c r="O236" s="4"/>
      <c r="P236" s="4"/>
      <c r="Q236" s="4"/>
      <c r="R236" s="4"/>
      <c r="S236" s="4"/>
      <c r="T236" s="4"/>
      <c r="U236" s="4"/>
      <c r="V236" s="4"/>
      <c r="W236" s="4"/>
      <c r="X236" s="4"/>
      <c r="Y236" s="4"/>
      <c r="Z236" s="4"/>
    </row>
    <row r="237" spans="1:26" x14ac:dyDescent="0.25">
      <c r="A237" s="6"/>
      <c r="B237" s="79"/>
      <c r="C237" s="4"/>
      <c r="D237" s="79"/>
      <c r="E237" s="79"/>
      <c r="F237" s="4"/>
      <c r="G237" s="4"/>
      <c r="H237" s="4"/>
      <c r="I237" s="4"/>
      <c r="J237" s="4"/>
      <c r="K237" s="4"/>
      <c r="L237" s="4"/>
      <c r="M237" s="4"/>
      <c r="N237" s="4"/>
      <c r="O237" s="4"/>
      <c r="P237" s="4"/>
      <c r="Q237" s="4"/>
      <c r="R237" s="4"/>
      <c r="S237" s="4"/>
      <c r="T237" s="4"/>
      <c r="U237" s="4"/>
      <c r="V237" s="4"/>
      <c r="W237" s="4"/>
      <c r="X237" s="4"/>
      <c r="Y237" s="4"/>
      <c r="Z237" s="4"/>
    </row>
    <row r="238" spans="1:26" x14ac:dyDescent="0.25">
      <c r="A238" s="6"/>
      <c r="B238" s="79"/>
      <c r="C238" s="4"/>
      <c r="D238" s="79"/>
      <c r="E238" s="79"/>
      <c r="F238" s="4"/>
      <c r="G238" s="4"/>
      <c r="H238" s="4"/>
      <c r="I238" s="4"/>
      <c r="J238" s="4"/>
      <c r="K238" s="4"/>
      <c r="L238" s="4"/>
      <c r="M238" s="4"/>
      <c r="N238" s="4"/>
      <c r="O238" s="4"/>
      <c r="P238" s="4"/>
      <c r="Q238" s="4"/>
      <c r="R238" s="4"/>
      <c r="S238" s="4"/>
      <c r="T238" s="4"/>
      <c r="U238" s="4"/>
      <c r="V238" s="4"/>
      <c r="W238" s="4"/>
      <c r="X238" s="4"/>
      <c r="Y238" s="4"/>
      <c r="Z238" s="4"/>
    </row>
    <row r="239" spans="1:26" x14ac:dyDescent="0.25">
      <c r="A239" s="6"/>
      <c r="B239" s="79"/>
      <c r="C239" s="4"/>
      <c r="D239" s="79"/>
      <c r="E239" s="79"/>
      <c r="F239" s="4"/>
      <c r="G239" s="4"/>
      <c r="H239" s="4"/>
      <c r="I239" s="4"/>
      <c r="J239" s="4"/>
      <c r="K239" s="4"/>
      <c r="L239" s="4"/>
      <c r="M239" s="4"/>
      <c r="N239" s="4"/>
      <c r="O239" s="4"/>
      <c r="P239" s="4"/>
      <c r="Q239" s="4"/>
      <c r="R239" s="4"/>
      <c r="S239" s="4"/>
      <c r="T239" s="4"/>
      <c r="U239" s="4"/>
      <c r="V239" s="4"/>
      <c r="W239" s="4"/>
      <c r="X239" s="4"/>
      <c r="Y239" s="4"/>
      <c r="Z239" s="4"/>
    </row>
    <row r="240" spans="1:26" x14ac:dyDescent="0.25">
      <c r="A240" s="6"/>
      <c r="B240" s="79"/>
      <c r="C240" s="4"/>
      <c r="D240" s="79"/>
      <c r="E240" s="79"/>
      <c r="F240" s="4"/>
      <c r="G240" s="4"/>
      <c r="H240" s="4"/>
      <c r="I240" s="4"/>
      <c r="J240" s="4"/>
      <c r="K240" s="4"/>
      <c r="L240" s="4"/>
      <c r="M240" s="4"/>
      <c r="N240" s="4"/>
      <c r="O240" s="4"/>
      <c r="P240" s="4"/>
      <c r="Q240" s="4"/>
      <c r="R240" s="4"/>
      <c r="S240" s="4"/>
      <c r="T240" s="4"/>
      <c r="U240" s="4"/>
      <c r="V240" s="4"/>
      <c r="W240" s="4"/>
      <c r="X240" s="4"/>
      <c r="Y240" s="4"/>
      <c r="Z240" s="4"/>
    </row>
    <row r="241" spans="1:26" x14ac:dyDescent="0.25">
      <c r="A241" s="6"/>
      <c r="B241" s="79"/>
      <c r="C241" s="4"/>
      <c r="D241" s="79"/>
      <c r="E241" s="79"/>
      <c r="F241" s="4"/>
      <c r="G241" s="4"/>
      <c r="H241" s="4"/>
      <c r="I241" s="4"/>
      <c r="J241" s="4"/>
      <c r="K241" s="4"/>
      <c r="L241" s="4"/>
      <c r="M241" s="4"/>
      <c r="N241" s="4"/>
      <c r="O241" s="4"/>
      <c r="P241" s="4"/>
      <c r="Q241" s="4"/>
      <c r="R241" s="4"/>
      <c r="S241" s="4"/>
      <c r="T241" s="4"/>
      <c r="U241" s="4"/>
      <c r="V241" s="4"/>
      <c r="W241" s="4"/>
      <c r="X241" s="4"/>
      <c r="Y241" s="4"/>
      <c r="Z241" s="4"/>
    </row>
    <row r="242" spans="1:26" x14ac:dyDescent="0.25">
      <c r="A242" s="6"/>
      <c r="B242" s="79"/>
      <c r="C242" s="4"/>
      <c r="D242" s="79"/>
      <c r="E242" s="79"/>
      <c r="F242" s="4"/>
      <c r="G242" s="4"/>
      <c r="H242" s="4"/>
      <c r="I242" s="4"/>
      <c r="J242" s="4"/>
      <c r="K242" s="4"/>
      <c r="L242" s="4"/>
      <c r="M242" s="4"/>
      <c r="N242" s="4"/>
      <c r="O242" s="4"/>
      <c r="P242" s="4"/>
      <c r="Q242" s="4"/>
      <c r="R242" s="4"/>
      <c r="S242" s="4"/>
      <c r="T242" s="4"/>
      <c r="U242" s="4"/>
      <c r="V242" s="4"/>
      <c r="W242" s="4"/>
      <c r="X242" s="4"/>
      <c r="Y242" s="4"/>
      <c r="Z242" s="4"/>
    </row>
    <row r="243" spans="1:26" x14ac:dyDescent="0.25">
      <c r="A243" s="6"/>
      <c r="B243" s="79"/>
      <c r="C243" s="4"/>
      <c r="D243" s="79"/>
      <c r="E243" s="79"/>
      <c r="F243" s="4"/>
      <c r="G243" s="4"/>
      <c r="H243" s="4"/>
      <c r="I243" s="4"/>
      <c r="J243" s="4"/>
      <c r="K243" s="4"/>
      <c r="L243" s="4"/>
      <c r="M243" s="4"/>
      <c r="N243" s="4"/>
      <c r="O243" s="4"/>
      <c r="P243" s="4"/>
      <c r="Q243" s="4"/>
      <c r="R243" s="4"/>
      <c r="S243" s="4"/>
      <c r="T243" s="4"/>
      <c r="U243" s="4"/>
      <c r="V243" s="4"/>
      <c r="W243" s="4"/>
      <c r="X243" s="4"/>
      <c r="Y243" s="4"/>
      <c r="Z243" s="4"/>
    </row>
    <row r="244" spans="1:26" x14ac:dyDescent="0.25">
      <c r="A244" s="6"/>
      <c r="B244" s="79"/>
      <c r="C244" s="4"/>
      <c r="D244" s="79"/>
      <c r="E244" s="79"/>
      <c r="F244" s="4"/>
      <c r="G244" s="4"/>
      <c r="H244" s="4"/>
      <c r="I244" s="4"/>
      <c r="J244" s="4"/>
      <c r="K244" s="4"/>
      <c r="L244" s="4"/>
      <c r="M244" s="4"/>
      <c r="N244" s="4"/>
      <c r="O244" s="4"/>
      <c r="P244" s="4"/>
      <c r="Q244" s="4"/>
      <c r="R244" s="4"/>
      <c r="S244" s="4"/>
      <c r="T244" s="4"/>
      <c r="U244" s="4"/>
      <c r="V244" s="4"/>
      <c r="W244" s="4"/>
      <c r="X244" s="4"/>
      <c r="Y244" s="4"/>
      <c r="Z244" s="4"/>
    </row>
    <row r="245" spans="1:26" x14ac:dyDescent="0.25">
      <c r="A245" s="6"/>
      <c r="B245" s="79"/>
      <c r="C245" s="4"/>
      <c r="D245" s="79"/>
      <c r="E245" s="79"/>
      <c r="F245" s="4"/>
      <c r="G245" s="4"/>
      <c r="H245" s="4"/>
      <c r="I245" s="4"/>
      <c r="J245" s="4"/>
      <c r="K245" s="4"/>
      <c r="L245" s="4"/>
      <c r="M245" s="4"/>
      <c r="N245" s="4"/>
      <c r="O245" s="4"/>
      <c r="P245" s="4"/>
      <c r="Q245" s="4"/>
      <c r="R245" s="4"/>
      <c r="S245" s="4"/>
      <c r="T245" s="4"/>
      <c r="U245" s="4"/>
      <c r="V245" s="4"/>
      <c r="W245" s="4"/>
      <c r="X245" s="4"/>
      <c r="Y245" s="4"/>
      <c r="Z245" s="4"/>
    </row>
    <row r="246" spans="1:26" x14ac:dyDescent="0.25">
      <c r="A246" s="6"/>
      <c r="B246" s="79"/>
      <c r="C246" s="4"/>
      <c r="D246" s="79"/>
      <c r="E246" s="79"/>
      <c r="F246" s="4"/>
      <c r="G246" s="4"/>
      <c r="H246" s="4"/>
      <c r="I246" s="4"/>
      <c r="J246" s="4"/>
      <c r="K246" s="4"/>
      <c r="L246" s="4"/>
      <c r="M246" s="4"/>
      <c r="N246" s="4"/>
      <c r="O246" s="4"/>
      <c r="P246" s="4"/>
      <c r="Q246" s="4"/>
      <c r="R246" s="4"/>
      <c r="S246" s="4"/>
      <c r="T246" s="4"/>
      <c r="U246" s="4"/>
      <c r="V246" s="4"/>
      <c r="W246" s="4"/>
      <c r="X246" s="4"/>
      <c r="Y246" s="4"/>
      <c r="Z246" s="4"/>
    </row>
    <row r="247" spans="1:26" x14ac:dyDescent="0.25">
      <c r="A247" s="6"/>
      <c r="B247" s="79"/>
      <c r="C247" s="4"/>
      <c r="D247" s="79"/>
      <c r="E247" s="79"/>
      <c r="F247" s="4"/>
      <c r="G247" s="4"/>
      <c r="H247" s="4"/>
      <c r="I247" s="4"/>
      <c r="J247" s="4"/>
      <c r="K247" s="4"/>
      <c r="L247" s="4"/>
      <c r="M247" s="4"/>
      <c r="N247" s="4"/>
      <c r="O247" s="4"/>
      <c r="P247" s="4"/>
      <c r="Q247" s="4"/>
      <c r="R247" s="4"/>
      <c r="S247" s="4"/>
      <c r="T247" s="4"/>
      <c r="U247" s="4"/>
      <c r="V247" s="4"/>
      <c r="W247" s="4"/>
      <c r="X247" s="4"/>
      <c r="Y247" s="4"/>
      <c r="Z247" s="4"/>
    </row>
    <row r="248" spans="1:26" x14ac:dyDescent="0.25">
      <c r="A248" s="6"/>
      <c r="B248" s="79"/>
      <c r="C248" s="4"/>
      <c r="D248" s="79"/>
      <c r="E248" s="79"/>
      <c r="F248" s="4"/>
      <c r="G248" s="4"/>
      <c r="H248" s="4"/>
      <c r="I248" s="4"/>
      <c r="J248" s="4"/>
      <c r="K248" s="4"/>
      <c r="L248" s="4"/>
      <c r="M248" s="4"/>
      <c r="N248" s="4"/>
      <c r="O248" s="4"/>
      <c r="P248" s="4"/>
      <c r="Q248" s="4"/>
      <c r="R248" s="4"/>
      <c r="S248" s="4"/>
      <c r="T248" s="4"/>
      <c r="U248" s="4"/>
      <c r="V248" s="4"/>
      <c r="W248" s="4"/>
      <c r="X248" s="4"/>
      <c r="Y248" s="4"/>
      <c r="Z248" s="4"/>
    </row>
    <row r="249" spans="1:26" x14ac:dyDescent="0.25">
      <c r="A249" s="6"/>
      <c r="B249" s="79"/>
      <c r="C249" s="4"/>
      <c r="D249" s="79"/>
      <c r="E249" s="79"/>
      <c r="F249" s="4"/>
      <c r="G249" s="4"/>
      <c r="H249" s="4"/>
      <c r="I249" s="4"/>
      <c r="J249" s="4"/>
      <c r="K249" s="4"/>
      <c r="L249" s="4"/>
      <c r="M249" s="4"/>
      <c r="N249" s="4"/>
      <c r="O249" s="4"/>
      <c r="P249" s="4"/>
      <c r="Q249" s="4"/>
      <c r="R249" s="4"/>
      <c r="S249" s="4"/>
      <c r="T249" s="4"/>
      <c r="U249" s="4"/>
      <c r="V249" s="4"/>
      <c r="W249" s="4"/>
      <c r="X249" s="4"/>
      <c r="Y249" s="4"/>
      <c r="Z249" s="4"/>
    </row>
    <row r="250" spans="1:26" x14ac:dyDescent="0.25">
      <c r="A250" s="6"/>
      <c r="B250" s="79"/>
      <c r="C250" s="4"/>
      <c r="D250" s="79"/>
      <c r="E250" s="79"/>
      <c r="F250" s="4"/>
      <c r="G250" s="4"/>
      <c r="H250" s="4"/>
      <c r="I250" s="4"/>
      <c r="J250" s="4"/>
      <c r="K250" s="4"/>
      <c r="L250" s="4"/>
      <c r="M250" s="4"/>
      <c r="N250" s="4"/>
      <c r="O250" s="4"/>
      <c r="P250" s="4"/>
      <c r="Q250" s="4"/>
      <c r="R250" s="4"/>
      <c r="S250" s="4"/>
      <c r="T250" s="4"/>
      <c r="U250" s="4"/>
      <c r="V250" s="4"/>
      <c r="W250" s="4"/>
      <c r="X250" s="4"/>
      <c r="Y250" s="4"/>
      <c r="Z250" s="4"/>
    </row>
    <row r="251" spans="1:26" x14ac:dyDescent="0.25">
      <c r="A251" s="6"/>
      <c r="B251" s="79"/>
      <c r="C251" s="4"/>
      <c r="D251" s="79"/>
      <c r="E251" s="79"/>
      <c r="F251" s="4"/>
      <c r="G251" s="4"/>
      <c r="H251" s="4"/>
      <c r="I251" s="4"/>
      <c r="J251" s="4"/>
      <c r="K251" s="4"/>
      <c r="L251" s="4"/>
      <c r="M251" s="4"/>
      <c r="N251" s="4"/>
      <c r="O251" s="4"/>
      <c r="P251" s="4"/>
      <c r="Q251" s="4"/>
      <c r="R251" s="4"/>
      <c r="S251" s="4"/>
      <c r="T251" s="4"/>
      <c r="U251" s="4"/>
      <c r="V251" s="4"/>
      <c r="W251" s="4"/>
      <c r="X251" s="4"/>
      <c r="Y251" s="4"/>
      <c r="Z251" s="4"/>
    </row>
    <row r="252" spans="1:26" x14ac:dyDescent="0.25">
      <c r="A252" s="6"/>
      <c r="B252" s="79"/>
      <c r="C252" s="4"/>
      <c r="D252" s="79"/>
      <c r="E252" s="79"/>
      <c r="F252" s="4"/>
      <c r="G252" s="4"/>
      <c r="H252" s="4"/>
      <c r="I252" s="4"/>
      <c r="J252" s="4"/>
      <c r="K252" s="4"/>
      <c r="L252" s="4"/>
      <c r="M252" s="4"/>
      <c r="N252" s="4"/>
      <c r="O252" s="4"/>
      <c r="P252" s="4"/>
      <c r="Q252" s="4"/>
      <c r="R252" s="4"/>
      <c r="S252" s="4"/>
      <c r="T252" s="4"/>
      <c r="U252" s="4"/>
      <c r="V252" s="4"/>
      <c r="W252" s="4"/>
      <c r="X252" s="4"/>
      <c r="Y252" s="4"/>
      <c r="Z252" s="4"/>
    </row>
    <row r="253" spans="1:26" x14ac:dyDescent="0.25">
      <c r="A253" s="6"/>
      <c r="B253" s="79"/>
      <c r="C253" s="4"/>
      <c r="D253" s="79"/>
      <c r="E253" s="79"/>
      <c r="F253" s="4"/>
      <c r="G253" s="4"/>
      <c r="H253" s="4"/>
      <c r="I253" s="4"/>
      <c r="J253" s="4"/>
      <c r="K253" s="4"/>
      <c r="L253" s="4"/>
      <c r="M253" s="4"/>
      <c r="N253" s="4"/>
      <c r="O253" s="4"/>
      <c r="P253" s="4"/>
      <c r="Q253" s="4"/>
      <c r="R253" s="4"/>
      <c r="S253" s="4"/>
      <c r="T253" s="4"/>
      <c r="U253" s="4"/>
      <c r="V253" s="4"/>
      <c r="W253" s="4"/>
      <c r="X253" s="4"/>
      <c r="Y253" s="4"/>
      <c r="Z253" s="4"/>
    </row>
    <row r="254" spans="1:26" x14ac:dyDescent="0.25">
      <c r="A254" s="6"/>
      <c r="B254" s="79"/>
      <c r="C254" s="4"/>
      <c r="D254" s="79"/>
      <c r="E254" s="79"/>
      <c r="F254" s="4"/>
      <c r="G254" s="4"/>
      <c r="H254" s="4"/>
      <c r="I254" s="4"/>
      <c r="J254" s="4"/>
      <c r="K254" s="4"/>
      <c r="L254" s="4"/>
      <c r="M254" s="4"/>
      <c r="N254" s="4"/>
      <c r="O254" s="4"/>
      <c r="P254" s="4"/>
      <c r="Q254" s="4"/>
      <c r="R254" s="4"/>
      <c r="S254" s="4"/>
      <c r="T254" s="4"/>
      <c r="U254" s="4"/>
      <c r="V254" s="4"/>
      <c r="W254" s="4"/>
      <c r="X254" s="4"/>
      <c r="Y254" s="4"/>
      <c r="Z254" s="4"/>
    </row>
    <row r="255" spans="1:26" x14ac:dyDescent="0.25">
      <c r="A255" s="6"/>
      <c r="B255" s="79"/>
      <c r="C255" s="4"/>
      <c r="D255" s="79"/>
      <c r="E255" s="79"/>
      <c r="F255" s="4"/>
      <c r="G255" s="4"/>
      <c r="H255" s="4"/>
      <c r="I255" s="4"/>
      <c r="J255" s="4"/>
      <c r="K255" s="4"/>
      <c r="L255" s="4"/>
      <c r="M255" s="4"/>
      <c r="N255" s="4"/>
      <c r="O255" s="4"/>
      <c r="P255" s="4"/>
      <c r="Q255" s="4"/>
      <c r="R255" s="4"/>
      <c r="S255" s="4"/>
      <c r="T255" s="4"/>
      <c r="U255" s="4"/>
      <c r="V255" s="4"/>
      <c r="W255" s="4"/>
      <c r="X255" s="4"/>
      <c r="Y255" s="4"/>
      <c r="Z255" s="4"/>
    </row>
    <row r="256" spans="1:26" x14ac:dyDescent="0.25">
      <c r="A256" s="6"/>
      <c r="B256" s="79"/>
      <c r="C256" s="4"/>
      <c r="D256" s="79"/>
      <c r="E256" s="79"/>
      <c r="F256" s="4"/>
      <c r="G256" s="4"/>
      <c r="H256" s="4"/>
      <c r="I256" s="4"/>
      <c r="J256" s="4"/>
      <c r="K256" s="4"/>
      <c r="L256" s="4"/>
      <c r="M256" s="4"/>
      <c r="N256" s="4"/>
      <c r="O256" s="4"/>
      <c r="P256" s="4"/>
      <c r="Q256" s="4"/>
      <c r="R256" s="4"/>
      <c r="S256" s="4"/>
      <c r="T256" s="4"/>
      <c r="U256" s="4"/>
      <c r="V256" s="4"/>
      <c r="W256" s="4"/>
      <c r="X256" s="4"/>
      <c r="Y256" s="4"/>
      <c r="Z256" s="4"/>
    </row>
    <row r="257" spans="1:26" x14ac:dyDescent="0.25">
      <c r="A257" s="6"/>
      <c r="B257" s="79"/>
      <c r="C257" s="4"/>
      <c r="D257" s="79"/>
      <c r="E257" s="79"/>
      <c r="F257" s="4"/>
      <c r="G257" s="4"/>
      <c r="H257" s="4"/>
      <c r="I257" s="4"/>
      <c r="J257" s="4"/>
      <c r="K257" s="4"/>
      <c r="L257" s="4"/>
      <c r="M257" s="4"/>
      <c r="N257" s="4"/>
      <c r="O257" s="4"/>
      <c r="P257" s="4"/>
      <c r="Q257" s="4"/>
      <c r="R257" s="4"/>
      <c r="S257" s="4"/>
      <c r="T257" s="4"/>
      <c r="U257" s="4"/>
      <c r="V257" s="4"/>
      <c r="W257" s="4"/>
      <c r="X257" s="4"/>
      <c r="Y257" s="4"/>
      <c r="Z257" s="4"/>
    </row>
    <row r="258" spans="1:26" x14ac:dyDescent="0.25">
      <c r="A258" s="6"/>
      <c r="B258" s="79"/>
      <c r="C258" s="4"/>
      <c r="D258" s="79"/>
      <c r="E258" s="79"/>
      <c r="F258" s="4"/>
      <c r="G258" s="4"/>
      <c r="H258" s="4"/>
      <c r="I258" s="4"/>
      <c r="J258" s="4"/>
      <c r="K258" s="4"/>
      <c r="L258" s="4"/>
      <c r="M258" s="4"/>
      <c r="N258" s="4"/>
      <c r="O258" s="4"/>
      <c r="P258" s="4"/>
      <c r="Q258" s="4"/>
      <c r="R258" s="4"/>
      <c r="S258" s="4"/>
      <c r="T258" s="4"/>
      <c r="U258" s="4"/>
      <c r="V258" s="4"/>
      <c r="W258" s="4"/>
      <c r="X258" s="4"/>
      <c r="Y258" s="4"/>
      <c r="Z258" s="4"/>
    </row>
    <row r="259" spans="1:26" x14ac:dyDescent="0.25">
      <c r="A259" s="6"/>
      <c r="B259" s="79"/>
      <c r="C259" s="4"/>
      <c r="D259" s="79"/>
      <c r="E259" s="79"/>
      <c r="F259" s="4"/>
      <c r="G259" s="4"/>
      <c r="H259" s="4"/>
      <c r="I259" s="4"/>
      <c r="J259" s="4"/>
      <c r="K259" s="4"/>
      <c r="L259" s="4"/>
      <c r="M259" s="4"/>
      <c r="N259" s="4"/>
      <c r="O259" s="4"/>
      <c r="P259" s="4"/>
      <c r="Q259" s="4"/>
      <c r="R259" s="4"/>
      <c r="S259" s="4"/>
      <c r="T259" s="4"/>
      <c r="U259" s="4"/>
      <c r="V259" s="4"/>
      <c r="W259" s="4"/>
      <c r="X259" s="4"/>
      <c r="Y259" s="4"/>
      <c r="Z259" s="4"/>
    </row>
    <row r="260" spans="1:26" x14ac:dyDescent="0.25">
      <c r="A260" s="6"/>
      <c r="B260" s="79"/>
      <c r="C260" s="4"/>
      <c r="D260" s="79"/>
      <c r="E260" s="79"/>
      <c r="F260" s="4"/>
      <c r="G260" s="4"/>
      <c r="H260" s="4"/>
      <c r="I260" s="4"/>
      <c r="J260" s="4"/>
      <c r="K260" s="4"/>
      <c r="L260" s="4"/>
      <c r="M260" s="4"/>
      <c r="N260" s="4"/>
      <c r="O260" s="4"/>
      <c r="P260" s="4"/>
      <c r="Q260" s="4"/>
      <c r="R260" s="4"/>
      <c r="S260" s="4"/>
      <c r="T260" s="4"/>
      <c r="U260" s="4"/>
      <c r="V260" s="4"/>
      <c r="W260" s="4"/>
      <c r="X260" s="4"/>
      <c r="Y260" s="4"/>
      <c r="Z260" s="4"/>
    </row>
    <row r="261" spans="1:26" x14ac:dyDescent="0.25">
      <c r="A261" s="6"/>
      <c r="B261" s="79"/>
      <c r="C261" s="4"/>
      <c r="D261" s="79"/>
      <c r="E261" s="79"/>
      <c r="F261" s="4"/>
      <c r="G261" s="4"/>
      <c r="H261" s="4"/>
      <c r="I261" s="4"/>
      <c r="J261" s="4"/>
      <c r="K261" s="4"/>
      <c r="L261" s="4"/>
      <c r="M261" s="4"/>
      <c r="N261" s="4"/>
      <c r="O261" s="4"/>
      <c r="P261" s="4"/>
      <c r="Q261" s="4"/>
      <c r="R261" s="4"/>
      <c r="S261" s="4"/>
      <c r="T261" s="4"/>
      <c r="U261" s="4"/>
      <c r="V261" s="4"/>
      <c r="W261" s="4"/>
      <c r="X261" s="4"/>
      <c r="Y261" s="4"/>
      <c r="Z261" s="4"/>
    </row>
    <row r="262" spans="1:26" x14ac:dyDescent="0.25">
      <c r="A262" s="6"/>
      <c r="B262" s="79"/>
      <c r="C262" s="4"/>
      <c r="D262" s="79"/>
      <c r="E262" s="79"/>
      <c r="F262" s="4"/>
      <c r="G262" s="4"/>
      <c r="H262" s="4"/>
      <c r="I262" s="4"/>
      <c r="J262" s="4"/>
      <c r="K262" s="4"/>
      <c r="L262" s="4"/>
      <c r="M262" s="4"/>
      <c r="N262" s="4"/>
      <c r="O262" s="4"/>
      <c r="P262" s="4"/>
      <c r="Q262" s="4"/>
      <c r="R262" s="4"/>
      <c r="S262" s="4"/>
      <c r="T262" s="4"/>
      <c r="U262" s="4"/>
      <c r="V262" s="4"/>
      <c r="W262" s="4"/>
      <c r="X262" s="4"/>
      <c r="Y262" s="4"/>
      <c r="Z262" s="4"/>
    </row>
    <row r="263" spans="1:26" x14ac:dyDescent="0.25">
      <c r="A263" s="6"/>
      <c r="B263" s="79"/>
      <c r="C263" s="4"/>
      <c r="D263" s="79"/>
      <c r="E263" s="79"/>
      <c r="F263" s="4"/>
      <c r="G263" s="4"/>
      <c r="H263" s="4"/>
      <c r="I263" s="4"/>
      <c r="J263" s="4"/>
      <c r="K263" s="4"/>
      <c r="L263" s="4"/>
      <c r="M263" s="4"/>
      <c r="N263" s="4"/>
      <c r="O263" s="4"/>
      <c r="P263" s="4"/>
      <c r="Q263" s="4"/>
      <c r="R263" s="4"/>
      <c r="S263" s="4"/>
      <c r="T263" s="4"/>
      <c r="U263" s="4"/>
      <c r="V263" s="4"/>
      <c r="W263" s="4"/>
      <c r="X263" s="4"/>
      <c r="Y263" s="4"/>
      <c r="Z263" s="4"/>
    </row>
    <row r="264" spans="1:26" x14ac:dyDescent="0.25">
      <c r="A264" s="6"/>
      <c r="B264" s="79"/>
      <c r="C264" s="4"/>
      <c r="D264" s="79"/>
      <c r="E264" s="79"/>
      <c r="F264" s="4"/>
      <c r="G264" s="4"/>
      <c r="H264" s="4"/>
      <c r="I264" s="4"/>
      <c r="J264" s="4"/>
      <c r="K264" s="4"/>
      <c r="L264" s="4"/>
      <c r="M264" s="4"/>
      <c r="N264" s="4"/>
      <c r="O264" s="4"/>
      <c r="P264" s="4"/>
      <c r="Q264" s="4"/>
      <c r="R264" s="4"/>
      <c r="S264" s="4"/>
      <c r="T264" s="4"/>
      <c r="U264" s="4"/>
      <c r="V264" s="4"/>
      <c r="W264" s="4"/>
      <c r="X264" s="4"/>
      <c r="Y264" s="4"/>
      <c r="Z264" s="4"/>
    </row>
    <row r="265" spans="1:26" x14ac:dyDescent="0.25">
      <c r="A265" s="6"/>
      <c r="B265" s="79"/>
      <c r="C265" s="4"/>
      <c r="D265" s="79"/>
      <c r="E265" s="79"/>
      <c r="F265" s="4"/>
      <c r="G265" s="4"/>
      <c r="H265" s="4"/>
      <c r="I265" s="4"/>
      <c r="J265" s="4"/>
      <c r="K265" s="4"/>
      <c r="L265" s="4"/>
      <c r="M265" s="4"/>
      <c r="N265" s="4"/>
      <c r="O265" s="4"/>
      <c r="P265" s="4"/>
      <c r="Q265" s="4"/>
      <c r="R265" s="4"/>
      <c r="S265" s="4"/>
      <c r="T265" s="4"/>
      <c r="U265" s="4"/>
      <c r="V265" s="4"/>
      <c r="W265" s="4"/>
      <c r="X265" s="4"/>
      <c r="Y265" s="4"/>
      <c r="Z265" s="4"/>
    </row>
    <row r="266" spans="1:26" x14ac:dyDescent="0.25">
      <c r="A266" s="6"/>
      <c r="B266" s="79"/>
      <c r="C266" s="4"/>
      <c r="D266" s="79"/>
      <c r="E266" s="79"/>
      <c r="F266" s="4"/>
      <c r="G266" s="4"/>
      <c r="H266" s="4"/>
      <c r="I266" s="4"/>
      <c r="J266" s="4"/>
      <c r="K266" s="4"/>
      <c r="L266" s="4"/>
      <c r="M266" s="4"/>
      <c r="N266" s="4"/>
      <c r="O266" s="4"/>
      <c r="P266" s="4"/>
      <c r="Q266" s="4"/>
      <c r="R266" s="4"/>
      <c r="S266" s="4"/>
      <c r="T266" s="4"/>
      <c r="U266" s="4"/>
      <c r="V266" s="4"/>
      <c r="W266" s="4"/>
      <c r="X266" s="4"/>
      <c r="Y266" s="4"/>
      <c r="Z266" s="4"/>
    </row>
    <row r="267" spans="1:26" x14ac:dyDescent="0.25">
      <c r="A267" s="6"/>
      <c r="B267" s="79"/>
      <c r="C267" s="4"/>
      <c r="D267" s="79"/>
      <c r="E267" s="79"/>
      <c r="F267" s="4"/>
      <c r="G267" s="4"/>
      <c r="H267" s="4"/>
      <c r="I267" s="4"/>
      <c r="J267" s="4"/>
      <c r="K267" s="4"/>
      <c r="L267" s="4"/>
      <c r="M267" s="4"/>
      <c r="N267" s="4"/>
      <c r="O267" s="4"/>
      <c r="P267" s="4"/>
      <c r="Q267" s="4"/>
      <c r="R267" s="4"/>
      <c r="S267" s="4"/>
      <c r="T267" s="4"/>
      <c r="U267" s="4"/>
      <c r="V267" s="4"/>
      <c r="W267" s="4"/>
      <c r="X267" s="4"/>
      <c r="Y267" s="4"/>
      <c r="Z267" s="4"/>
    </row>
    <row r="268" spans="1:26" x14ac:dyDescent="0.25">
      <c r="A268" s="6"/>
      <c r="B268" s="79"/>
      <c r="C268" s="4"/>
      <c r="D268" s="79"/>
      <c r="E268" s="79"/>
      <c r="F268" s="4"/>
      <c r="G268" s="4"/>
      <c r="H268" s="4"/>
      <c r="I268" s="4"/>
      <c r="J268" s="4"/>
      <c r="K268" s="4"/>
      <c r="L268" s="4"/>
      <c r="M268" s="4"/>
      <c r="N268" s="4"/>
      <c r="O268" s="4"/>
      <c r="P268" s="4"/>
      <c r="Q268" s="4"/>
      <c r="R268" s="4"/>
      <c r="S268" s="4"/>
      <c r="T268" s="4"/>
      <c r="U268" s="4"/>
      <c r="V268" s="4"/>
      <c r="W268" s="4"/>
      <c r="X268" s="4"/>
      <c r="Y268" s="4"/>
      <c r="Z268" s="4"/>
    </row>
    <row r="269" spans="1:26" x14ac:dyDescent="0.25">
      <c r="A269" s="6"/>
      <c r="B269" s="79"/>
      <c r="C269" s="4"/>
      <c r="D269" s="79"/>
      <c r="E269" s="79"/>
      <c r="F269" s="4"/>
      <c r="G269" s="4"/>
      <c r="H269" s="4"/>
      <c r="I269" s="4"/>
      <c r="J269" s="4"/>
      <c r="K269" s="4"/>
      <c r="L269" s="4"/>
      <c r="M269" s="4"/>
      <c r="N269" s="4"/>
      <c r="O269" s="4"/>
      <c r="P269" s="4"/>
      <c r="Q269" s="4"/>
      <c r="R269" s="4"/>
      <c r="S269" s="4"/>
      <c r="T269" s="4"/>
      <c r="U269" s="4"/>
      <c r="V269" s="4"/>
      <c r="W269" s="4"/>
      <c r="X269" s="4"/>
      <c r="Y269" s="4"/>
      <c r="Z269" s="4"/>
    </row>
    <row r="270" spans="1:26" x14ac:dyDescent="0.25">
      <c r="A270" s="6"/>
      <c r="B270" s="79"/>
      <c r="C270" s="4"/>
      <c r="D270" s="79"/>
      <c r="E270" s="79"/>
      <c r="F270" s="4"/>
      <c r="G270" s="4"/>
      <c r="H270" s="4"/>
      <c r="I270" s="4"/>
      <c r="J270" s="4"/>
      <c r="K270" s="4"/>
      <c r="L270" s="4"/>
      <c r="M270" s="4"/>
      <c r="N270" s="4"/>
      <c r="O270" s="4"/>
      <c r="P270" s="4"/>
      <c r="Q270" s="4"/>
      <c r="R270" s="4"/>
      <c r="S270" s="4"/>
      <c r="T270" s="4"/>
      <c r="U270" s="4"/>
      <c r="V270" s="4"/>
      <c r="W270" s="4"/>
      <c r="X270" s="4"/>
      <c r="Y270" s="4"/>
      <c r="Z270" s="4"/>
    </row>
    <row r="271" spans="1:26" x14ac:dyDescent="0.25">
      <c r="A271" s="6"/>
      <c r="B271" s="79"/>
      <c r="C271" s="4"/>
      <c r="D271" s="79"/>
      <c r="E271" s="79"/>
      <c r="F271" s="4"/>
      <c r="G271" s="4"/>
      <c r="H271" s="4"/>
      <c r="I271" s="4"/>
      <c r="J271" s="4"/>
      <c r="K271" s="4"/>
      <c r="L271" s="4"/>
      <c r="M271" s="4"/>
      <c r="N271" s="4"/>
      <c r="O271" s="4"/>
      <c r="P271" s="4"/>
      <c r="Q271" s="4"/>
      <c r="R271" s="4"/>
      <c r="S271" s="4"/>
      <c r="T271" s="4"/>
      <c r="U271" s="4"/>
      <c r="V271" s="4"/>
      <c r="W271" s="4"/>
      <c r="X271" s="4"/>
      <c r="Y271" s="4"/>
      <c r="Z271" s="4"/>
    </row>
    <row r="272" spans="1:26" x14ac:dyDescent="0.25">
      <c r="A272" s="6"/>
      <c r="B272" s="79"/>
      <c r="C272" s="4"/>
      <c r="D272" s="79"/>
      <c r="E272" s="79"/>
      <c r="F272" s="4"/>
      <c r="G272" s="4"/>
      <c r="H272" s="4"/>
      <c r="I272" s="4"/>
      <c r="J272" s="4"/>
      <c r="K272" s="4"/>
      <c r="L272" s="4"/>
      <c r="M272" s="4"/>
      <c r="N272" s="4"/>
      <c r="O272" s="4"/>
      <c r="P272" s="4"/>
      <c r="Q272" s="4"/>
      <c r="R272" s="4"/>
      <c r="S272" s="4"/>
      <c r="T272" s="4"/>
      <c r="U272" s="4"/>
      <c r="V272" s="4"/>
      <c r="W272" s="4"/>
      <c r="X272" s="4"/>
      <c r="Y272" s="4"/>
      <c r="Z272" s="4"/>
    </row>
    <row r="273" spans="1:26" x14ac:dyDescent="0.25">
      <c r="A273" s="6"/>
      <c r="B273" s="79"/>
      <c r="C273" s="4"/>
      <c r="D273" s="79"/>
      <c r="E273" s="79"/>
      <c r="F273" s="4"/>
      <c r="G273" s="4"/>
      <c r="H273" s="4"/>
      <c r="I273" s="4"/>
      <c r="J273" s="4"/>
      <c r="K273" s="4"/>
      <c r="L273" s="4"/>
      <c r="M273" s="4"/>
      <c r="N273" s="4"/>
      <c r="O273" s="4"/>
      <c r="P273" s="4"/>
      <c r="Q273" s="4"/>
      <c r="R273" s="4"/>
      <c r="S273" s="4"/>
      <c r="T273" s="4"/>
      <c r="U273" s="4"/>
      <c r="V273" s="4"/>
      <c r="W273" s="4"/>
      <c r="X273" s="4"/>
      <c r="Y273" s="4"/>
      <c r="Z273" s="4"/>
    </row>
    <row r="274" spans="1:26" x14ac:dyDescent="0.25">
      <c r="A274" s="6"/>
      <c r="B274" s="79"/>
      <c r="C274" s="4"/>
      <c r="D274" s="79"/>
      <c r="E274" s="79"/>
      <c r="F274" s="4"/>
      <c r="G274" s="4"/>
      <c r="H274" s="4"/>
      <c r="I274" s="4"/>
      <c r="J274" s="4"/>
      <c r="K274" s="4"/>
      <c r="L274" s="4"/>
      <c r="M274" s="4"/>
      <c r="N274" s="4"/>
      <c r="O274" s="4"/>
      <c r="P274" s="4"/>
      <c r="Q274" s="4"/>
      <c r="R274" s="4"/>
      <c r="S274" s="4"/>
      <c r="T274" s="4"/>
      <c r="U274" s="4"/>
      <c r="V274" s="4"/>
      <c r="W274" s="4"/>
      <c r="X274" s="4"/>
      <c r="Y274" s="4"/>
      <c r="Z274" s="4"/>
    </row>
    <row r="275" spans="1:26" x14ac:dyDescent="0.25">
      <c r="A275" s="6"/>
      <c r="B275" s="79"/>
      <c r="C275" s="4"/>
      <c r="D275" s="79"/>
      <c r="E275" s="79"/>
      <c r="F275" s="4"/>
      <c r="G275" s="4"/>
      <c r="H275" s="4"/>
      <c r="I275" s="4"/>
      <c r="J275" s="4"/>
      <c r="K275" s="4"/>
      <c r="L275" s="4"/>
      <c r="M275" s="4"/>
      <c r="N275" s="4"/>
      <c r="O275" s="4"/>
      <c r="P275" s="4"/>
      <c r="Q275" s="4"/>
      <c r="R275" s="4"/>
      <c r="S275" s="4"/>
      <c r="T275" s="4"/>
      <c r="U275" s="4"/>
      <c r="V275" s="4"/>
      <c r="W275" s="4"/>
      <c r="X275" s="4"/>
      <c r="Y275" s="4"/>
      <c r="Z275" s="4"/>
    </row>
    <row r="276" spans="1:26" x14ac:dyDescent="0.25">
      <c r="A276" s="6"/>
      <c r="B276" s="79"/>
      <c r="C276" s="4"/>
      <c r="D276" s="79"/>
      <c r="E276" s="79"/>
      <c r="F276" s="4"/>
      <c r="G276" s="4"/>
      <c r="H276" s="4"/>
      <c r="I276" s="4"/>
      <c r="J276" s="4"/>
      <c r="K276" s="4"/>
      <c r="L276" s="4"/>
      <c r="M276" s="4"/>
      <c r="N276" s="4"/>
      <c r="O276" s="4"/>
      <c r="P276" s="4"/>
      <c r="Q276" s="4"/>
      <c r="R276" s="4"/>
      <c r="S276" s="4"/>
      <c r="T276" s="4"/>
      <c r="U276" s="4"/>
      <c r="V276" s="4"/>
      <c r="W276" s="4"/>
      <c r="X276" s="4"/>
      <c r="Y276" s="4"/>
      <c r="Z276" s="4"/>
    </row>
    <row r="277" spans="1:26" x14ac:dyDescent="0.25">
      <c r="A277" s="6"/>
      <c r="B277" s="79"/>
      <c r="C277" s="4"/>
      <c r="D277" s="79"/>
      <c r="E277" s="79"/>
      <c r="F277" s="4"/>
      <c r="G277" s="4"/>
      <c r="H277" s="4"/>
      <c r="I277" s="4"/>
      <c r="J277" s="4"/>
      <c r="K277" s="4"/>
      <c r="L277" s="4"/>
      <c r="M277" s="4"/>
      <c r="N277" s="4"/>
      <c r="O277" s="4"/>
      <c r="P277" s="4"/>
      <c r="Q277" s="4"/>
      <c r="R277" s="4"/>
      <c r="S277" s="4"/>
      <c r="T277" s="4"/>
      <c r="U277" s="4"/>
      <c r="V277" s="4"/>
      <c r="W277" s="4"/>
      <c r="X277" s="4"/>
      <c r="Y277" s="4"/>
      <c r="Z277" s="4"/>
    </row>
    <row r="278" spans="1:26" x14ac:dyDescent="0.25">
      <c r="A278" s="6"/>
      <c r="B278" s="79"/>
      <c r="C278" s="4"/>
      <c r="D278" s="79"/>
      <c r="E278" s="79"/>
      <c r="F278" s="4"/>
      <c r="G278" s="4"/>
      <c r="H278" s="4"/>
      <c r="I278" s="4"/>
      <c r="J278" s="4"/>
      <c r="K278" s="4"/>
      <c r="L278" s="4"/>
      <c r="M278" s="4"/>
      <c r="N278" s="4"/>
      <c r="O278" s="4"/>
      <c r="P278" s="4"/>
      <c r="Q278" s="4"/>
      <c r="R278" s="4"/>
      <c r="S278" s="4"/>
      <c r="T278" s="4"/>
      <c r="U278" s="4"/>
      <c r="V278" s="4"/>
      <c r="W278" s="4"/>
      <c r="X278" s="4"/>
      <c r="Y278" s="4"/>
      <c r="Z278" s="4"/>
    </row>
    <row r="279" spans="1:26" x14ac:dyDescent="0.25">
      <c r="A279" s="6"/>
      <c r="B279" s="79"/>
      <c r="C279" s="4"/>
      <c r="D279" s="79"/>
      <c r="E279" s="79"/>
      <c r="F279" s="4"/>
      <c r="G279" s="4"/>
      <c r="H279" s="4"/>
      <c r="I279" s="4"/>
      <c r="J279" s="4"/>
      <c r="K279" s="4"/>
      <c r="L279" s="4"/>
      <c r="M279" s="4"/>
      <c r="N279" s="4"/>
      <c r="O279" s="4"/>
      <c r="P279" s="4"/>
      <c r="Q279" s="4"/>
      <c r="R279" s="4"/>
      <c r="S279" s="4"/>
      <c r="T279" s="4"/>
      <c r="U279" s="4"/>
      <c r="V279" s="4"/>
      <c r="W279" s="4"/>
      <c r="X279" s="4"/>
      <c r="Y279" s="4"/>
      <c r="Z279" s="4"/>
    </row>
    <row r="280" spans="1:26" x14ac:dyDescent="0.25">
      <c r="A280" s="6"/>
      <c r="B280" s="79"/>
      <c r="C280" s="4"/>
      <c r="D280" s="79"/>
      <c r="E280" s="79"/>
      <c r="F280" s="4"/>
      <c r="G280" s="4"/>
      <c r="H280" s="4"/>
      <c r="I280" s="4"/>
      <c r="J280" s="4"/>
      <c r="K280" s="4"/>
      <c r="L280" s="4"/>
      <c r="M280" s="4"/>
      <c r="N280" s="4"/>
      <c r="O280" s="4"/>
      <c r="P280" s="4"/>
      <c r="Q280" s="4"/>
      <c r="R280" s="4"/>
      <c r="S280" s="4"/>
      <c r="T280" s="4"/>
      <c r="U280" s="4"/>
      <c r="V280" s="4"/>
      <c r="W280" s="4"/>
      <c r="X280" s="4"/>
      <c r="Y280" s="4"/>
      <c r="Z280" s="4"/>
    </row>
    <row r="281" spans="1:26" x14ac:dyDescent="0.25">
      <c r="A281" s="6"/>
      <c r="B281" s="79"/>
      <c r="C281" s="4"/>
      <c r="D281" s="79"/>
      <c r="E281" s="79"/>
      <c r="F281" s="4"/>
      <c r="G281" s="4"/>
      <c r="H281" s="4"/>
      <c r="I281" s="4"/>
      <c r="J281" s="4"/>
      <c r="K281" s="4"/>
      <c r="L281" s="4"/>
      <c r="M281" s="4"/>
      <c r="N281" s="4"/>
      <c r="O281" s="4"/>
      <c r="P281" s="4"/>
      <c r="Q281" s="4"/>
      <c r="R281" s="4"/>
      <c r="S281" s="4"/>
      <c r="T281" s="4"/>
      <c r="U281" s="4"/>
      <c r="V281" s="4"/>
      <c r="W281" s="4"/>
      <c r="X281" s="4"/>
      <c r="Y281" s="4"/>
      <c r="Z281" s="4"/>
    </row>
    <row r="282" spans="1:26" x14ac:dyDescent="0.25">
      <c r="A282" s="6"/>
      <c r="B282" s="79"/>
      <c r="C282" s="4"/>
      <c r="D282" s="79"/>
      <c r="E282" s="79"/>
      <c r="F282" s="4"/>
      <c r="G282" s="4"/>
      <c r="H282" s="4"/>
      <c r="I282" s="4"/>
      <c r="J282" s="4"/>
      <c r="K282" s="4"/>
      <c r="L282" s="4"/>
      <c r="M282" s="4"/>
      <c r="N282" s="4"/>
      <c r="O282" s="4"/>
      <c r="P282" s="4"/>
      <c r="Q282" s="4"/>
      <c r="R282" s="4"/>
      <c r="S282" s="4"/>
      <c r="T282" s="4"/>
      <c r="U282" s="4"/>
      <c r="V282" s="4"/>
      <c r="W282" s="4"/>
      <c r="X282" s="4"/>
      <c r="Y282" s="4"/>
      <c r="Z282" s="4"/>
    </row>
    <row r="283" spans="1:26" x14ac:dyDescent="0.25">
      <c r="A283" s="6"/>
      <c r="B283" s="79"/>
      <c r="C283" s="4"/>
      <c r="D283" s="79"/>
      <c r="E283" s="79"/>
      <c r="F283" s="4"/>
      <c r="G283" s="4"/>
      <c r="H283" s="4"/>
      <c r="I283" s="4"/>
      <c r="J283" s="4"/>
      <c r="K283" s="4"/>
      <c r="L283" s="4"/>
      <c r="M283" s="4"/>
      <c r="N283" s="4"/>
      <c r="O283" s="4"/>
      <c r="P283" s="4"/>
      <c r="Q283" s="4"/>
      <c r="R283" s="4"/>
      <c r="S283" s="4"/>
      <c r="T283" s="4"/>
      <c r="U283" s="4"/>
      <c r="V283" s="4"/>
      <c r="W283" s="4"/>
      <c r="X283" s="4"/>
      <c r="Y283" s="4"/>
      <c r="Z283" s="4"/>
    </row>
    <row r="284" spans="1:26" x14ac:dyDescent="0.25">
      <c r="A284" s="6"/>
      <c r="B284" s="79"/>
      <c r="C284" s="4"/>
      <c r="D284" s="79"/>
      <c r="E284" s="79"/>
      <c r="F284" s="4"/>
      <c r="G284" s="4"/>
      <c r="H284" s="4"/>
      <c r="I284" s="4"/>
      <c r="J284" s="4"/>
      <c r="K284" s="4"/>
      <c r="L284" s="4"/>
      <c r="M284" s="4"/>
      <c r="N284" s="4"/>
      <c r="O284" s="4"/>
      <c r="P284" s="4"/>
      <c r="Q284" s="4"/>
      <c r="R284" s="4"/>
      <c r="S284" s="4"/>
      <c r="T284" s="4"/>
      <c r="U284" s="4"/>
      <c r="V284" s="4"/>
      <c r="W284" s="4"/>
      <c r="X284" s="4"/>
      <c r="Y284" s="4"/>
      <c r="Z284" s="4"/>
    </row>
    <row r="285" spans="1:26" x14ac:dyDescent="0.25">
      <c r="A285" s="6"/>
      <c r="B285" s="79"/>
      <c r="C285" s="4"/>
      <c r="D285" s="79"/>
      <c r="E285" s="79"/>
      <c r="F285" s="4"/>
      <c r="G285" s="4"/>
      <c r="H285" s="4"/>
      <c r="I285" s="4"/>
      <c r="J285" s="4"/>
      <c r="K285" s="4"/>
      <c r="L285" s="4"/>
      <c r="M285" s="4"/>
      <c r="N285" s="4"/>
      <c r="O285" s="4"/>
      <c r="P285" s="4"/>
      <c r="Q285" s="4"/>
      <c r="R285" s="4"/>
      <c r="S285" s="4"/>
      <c r="T285" s="4"/>
      <c r="U285" s="4"/>
      <c r="V285" s="4"/>
      <c r="W285" s="4"/>
      <c r="X285" s="4"/>
      <c r="Y285" s="4"/>
      <c r="Z285" s="4"/>
    </row>
    <row r="286" spans="1:26" x14ac:dyDescent="0.25">
      <c r="A286" s="6"/>
      <c r="B286" s="79"/>
      <c r="C286" s="4"/>
      <c r="D286" s="79"/>
      <c r="E286" s="79"/>
      <c r="F286" s="4"/>
      <c r="G286" s="4"/>
      <c r="H286" s="4"/>
      <c r="I286" s="4"/>
      <c r="J286" s="4"/>
      <c r="K286" s="4"/>
      <c r="L286" s="4"/>
      <c r="M286" s="4"/>
      <c r="N286" s="4"/>
      <c r="O286" s="4"/>
      <c r="P286" s="4"/>
      <c r="Q286" s="4"/>
      <c r="R286" s="4"/>
      <c r="S286" s="4"/>
      <c r="T286" s="4"/>
      <c r="U286" s="4"/>
      <c r="V286" s="4"/>
      <c r="W286" s="4"/>
      <c r="X286" s="4"/>
      <c r="Y286" s="4"/>
      <c r="Z286" s="4"/>
    </row>
    <row r="287" spans="1:26" x14ac:dyDescent="0.25">
      <c r="A287" s="6"/>
      <c r="B287" s="79"/>
      <c r="C287" s="4"/>
      <c r="D287" s="79"/>
      <c r="E287" s="79"/>
      <c r="F287" s="4"/>
      <c r="G287" s="4"/>
      <c r="H287" s="4"/>
      <c r="I287" s="4"/>
      <c r="J287" s="4"/>
      <c r="K287" s="4"/>
      <c r="L287" s="4"/>
      <c r="M287" s="4"/>
      <c r="N287" s="4"/>
      <c r="O287" s="4"/>
      <c r="P287" s="4"/>
      <c r="Q287" s="4"/>
      <c r="R287" s="4"/>
      <c r="S287" s="4"/>
      <c r="T287" s="4"/>
      <c r="U287" s="4"/>
      <c r="V287" s="4"/>
      <c r="W287" s="4"/>
      <c r="X287" s="4"/>
      <c r="Y287" s="4"/>
      <c r="Z287" s="4"/>
    </row>
    <row r="288" spans="1:26" x14ac:dyDescent="0.25">
      <c r="A288" s="6"/>
      <c r="B288" s="79"/>
      <c r="C288" s="4"/>
      <c r="D288" s="79"/>
      <c r="E288" s="79"/>
      <c r="F288" s="4"/>
      <c r="G288" s="4"/>
      <c r="H288" s="4"/>
      <c r="I288" s="4"/>
      <c r="J288" s="4"/>
      <c r="K288" s="4"/>
      <c r="L288" s="4"/>
      <c r="M288" s="4"/>
      <c r="N288" s="4"/>
      <c r="O288" s="4"/>
      <c r="P288" s="4"/>
      <c r="Q288" s="4"/>
      <c r="R288" s="4"/>
      <c r="S288" s="4"/>
      <c r="T288" s="4"/>
      <c r="U288" s="4"/>
      <c r="V288" s="4"/>
      <c r="W288" s="4"/>
      <c r="X288" s="4"/>
      <c r="Y288" s="4"/>
      <c r="Z288" s="4"/>
    </row>
    <row r="289" spans="1:26" x14ac:dyDescent="0.25">
      <c r="A289" s="6"/>
      <c r="B289" s="79"/>
      <c r="C289" s="4"/>
      <c r="D289" s="79"/>
      <c r="E289" s="79"/>
      <c r="F289" s="4"/>
      <c r="G289" s="4"/>
      <c r="H289" s="4"/>
      <c r="I289" s="4"/>
      <c r="J289" s="4"/>
      <c r="K289" s="4"/>
      <c r="L289" s="4"/>
      <c r="M289" s="4"/>
      <c r="N289" s="4"/>
      <c r="O289" s="4"/>
      <c r="P289" s="4"/>
      <c r="Q289" s="4"/>
      <c r="R289" s="4"/>
      <c r="S289" s="4"/>
      <c r="T289" s="4"/>
      <c r="U289" s="4"/>
      <c r="V289" s="4"/>
      <c r="W289" s="4"/>
      <c r="X289" s="4"/>
      <c r="Y289" s="4"/>
      <c r="Z289" s="4"/>
    </row>
    <row r="290" spans="1:26" x14ac:dyDescent="0.25">
      <c r="A290" s="6"/>
      <c r="B290" s="79"/>
      <c r="C290" s="4"/>
      <c r="D290" s="79"/>
      <c r="E290" s="79"/>
      <c r="F290" s="4"/>
      <c r="G290" s="4"/>
      <c r="H290" s="4"/>
      <c r="I290" s="4"/>
      <c r="J290" s="4"/>
      <c r="K290" s="4"/>
      <c r="L290" s="4"/>
      <c r="M290" s="4"/>
      <c r="N290" s="4"/>
      <c r="O290" s="4"/>
      <c r="P290" s="4"/>
      <c r="Q290" s="4"/>
      <c r="R290" s="4"/>
      <c r="S290" s="4"/>
      <c r="T290" s="4"/>
      <c r="U290" s="4"/>
      <c r="V290" s="4"/>
      <c r="W290" s="4"/>
      <c r="X290" s="4"/>
      <c r="Y290" s="4"/>
      <c r="Z290" s="4"/>
    </row>
    <row r="291" spans="1:26" x14ac:dyDescent="0.25">
      <c r="A291" s="6"/>
      <c r="B291" s="79"/>
      <c r="C291" s="4"/>
      <c r="D291" s="79"/>
      <c r="E291" s="79"/>
      <c r="F291" s="4"/>
      <c r="G291" s="4"/>
      <c r="H291" s="4"/>
      <c r="I291" s="4"/>
      <c r="J291" s="4"/>
      <c r="K291" s="4"/>
      <c r="L291" s="4"/>
      <c r="M291" s="4"/>
      <c r="N291" s="4"/>
      <c r="O291" s="4"/>
      <c r="P291" s="4"/>
      <c r="Q291" s="4"/>
      <c r="R291" s="4"/>
      <c r="S291" s="4"/>
      <c r="T291" s="4"/>
      <c r="U291" s="4"/>
      <c r="V291" s="4"/>
      <c r="W291" s="4"/>
      <c r="X291" s="4"/>
      <c r="Y291" s="4"/>
      <c r="Z291" s="4"/>
    </row>
    <row r="292" spans="1:26" x14ac:dyDescent="0.25">
      <c r="A292" s="6"/>
      <c r="B292" s="79"/>
      <c r="C292" s="4"/>
      <c r="D292" s="79"/>
      <c r="E292" s="79"/>
      <c r="F292" s="4"/>
      <c r="G292" s="4"/>
      <c r="H292" s="4"/>
      <c r="I292" s="4"/>
      <c r="J292" s="4"/>
      <c r="K292" s="4"/>
      <c r="L292" s="4"/>
      <c r="M292" s="4"/>
      <c r="N292" s="4"/>
      <c r="O292" s="4"/>
      <c r="P292" s="4"/>
      <c r="Q292" s="4"/>
      <c r="R292" s="4"/>
      <c r="S292" s="4"/>
      <c r="T292" s="4"/>
      <c r="U292" s="4"/>
      <c r="V292" s="4"/>
      <c r="W292" s="4"/>
      <c r="X292" s="4"/>
      <c r="Y292" s="4"/>
      <c r="Z292" s="4"/>
    </row>
    <row r="293" spans="1:26" x14ac:dyDescent="0.25">
      <c r="A293" s="6"/>
      <c r="B293" s="79"/>
      <c r="C293" s="4"/>
      <c r="D293" s="79"/>
      <c r="E293" s="79"/>
      <c r="F293" s="4"/>
      <c r="G293" s="4"/>
      <c r="H293" s="4"/>
      <c r="I293" s="4"/>
      <c r="J293" s="4"/>
      <c r="K293" s="4"/>
      <c r="L293" s="4"/>
      <c r="M293" s="4"/>
      <c r="N293" s="4"/>
      <c r="O293" s="4"/>
      <c r="P293" s="4"/>
      <c r="Q293" s="4"/>
      <c r="R293" s="4"/>
      <c r="S293" s="4"/>
      <c r="T293" s="4"/>
      <c r="U293" s="4"/>
      <c r="V293" s="4"/>
      <c r="W293" s="4"/>
      <c r="X293" s="4"/>
      <c r="Y293" s="4"/>
      <c r="Z293" s="4"/>
    </row>
    <row r="294" spans="1:26" x14ac:dyDescent="0.25">
      <c r="A294" s="6"/>
      <c r="B294" s="79"/>
      <c r="C294" s="4"/>
      <c r="D294" s="79"/>
      <c r="E294" s="79"/>
      <c r="F294" s="4"/>
      <c r="G294" s="4"/>
      <c r="H294" s="4"/>
      <c r="I294" s="4"/>
      <c r="J294" s="4"/>
      <c r="K294" s="4"/>
      <c r="L294" s="4"/>
      <c r="M294" s="4"/>
      <c r="N294" s="4"/>
      <c r="O294" s="4"/>
      <c r="P294" s="4"/>
      <c r="Q294" s="4"/>
      <c r="R294" s="4"/>
      <c r="S294" s="4"/>
      <c r="T294" s="4"/>
      <c r="U294" s="4"/>
      <c r="V294" s="4"/>
      <c r="W294" s="4"/>
      <c r="X294" s="4"/>
      <c r="Y294" s="4"/>
      <c r="Z294" s="4"/>
    </row>
    <row r="295" spans="1:26" x14ac:dyDescent="0.25">
      <c r="A295" s="6"/>
      <c r="B295" s="79"/>
      <c r="C295" s="4"/>
      <c r="D295" s="79"/>
      <c r="E295" s="79"/>
      <c r="F295" s="4"/>
      <c r="G295" s="4"/>
      <c r="H295" s="4"/>
      <c r="I295" s="4"/>
      <c r="J295" s="4"/>
      <c r="K295" s="4"/>
      <c r="L295" s="4"/>
      <c r="M295" s="4"/>
      <c r="N295" s="4"/>
      <c r="O295" s="4"/>
      <c r="P295" s="4"/>
      <c r="Q295" s="4"/>
      <c r="R295" s="4"/>
      <c r="S295" s="4"/>
      <c r="T295" s="4"/>
      <c r="U295" s="4"/>
      <c r="V295" s="4"/>
      <c r="W295" s="4"/>
      <c r="X295" s="4"/>
      <c r="Y295" s="4"/>
      <c r="Z295" s="4"/>
    </row>
    <row r="296" spans="1:26" x14ac:dyDescent="0.25">
      <c r="A296" s="6"/>
      <c r="B296" s="79"/>
      <c r="C296" s="4"/>
      <c r="D296" s="79"/>
      <c r="E296" s="79"/>
      <c r="F296" s="4"/>
      <c r="G296" s="4"/>
      <c r="H296" s="4"/>
      <c r="I296" s="4"/>
      <c r="J296" s="4"/>
      <c r="K296" s="4"/>
      <c r="L296" s="4"/>
      <c r="M296" s="4"/>
      <c r="N296" s="4"/>
      <c r="O296" s="4"/>
      <c r="P296" s="4"/>
      <c r="Q296" s="4"/>
      <c r="R296" s="4"/>
      <c r="S296" s="4"/>
      <c r="T296" s="4"/>
      <c r="U296" s="4"/>
      <c r="V296" s="4"/>
      <c r="W296" s="4"/>
      <c r="X296" s="4"/>
      <c r="Y296" s="4"/>
      <c r="Z296" s="4"/>
    </row>
    <row r="297" spans="1:26" x14ac:dyDescent="0.25">
      <c r="A297" s="6"/>
      <c r="B297" s="79"/>
      <c r="C297" s="4"/>
      <c r="D297" s="79"/>
      <c r="E297" s="79"/>
      <c r="F297" s="4"/>
      <c r="G297" s="4"/>
      <c r="H297" s="4"/>
      <c r="I297" s="4"/>
      <c r="J297" s="4"/>
      <c r="K297" s="4"/>
      <c r="L297" s="4"/>
      <c r="M297" s="4"/>
      <c r="N297" s="4"/>
      <c r="O297" s="4"/>
      <c r="P297" s="4"/>
      <c r="Q297" s="4"/>
      <c r="R297" s="4"/>
      <c r="S297" s="4"/>
      <c r="T297" s="4"/>
      <c r="U297" s="4"/>
      <c r="V297" s="4"/>
      <c r="W297" s="4"/>
      <c r="X297" s="4"/>
      <c r="Y297" s="4"/>
      <c r="Z297" s="4"/>
    </row>
    <row r="298" spans="1:26" x14ac:dyDescent="0.25">
      <c r="A298" s="6"/>
      <c r="B298" s="79"/>
      <c r="C298" s="4"/>
      <c r="D298" s="79"/>
      <c r="E298" s="79"/>
      <c r="F298" s="4"/>
      <c r="G298" s="4"/>
      <c r="H298" s="4"/>
      <c r="I298" s="4"/>
      <c r="J298" s="4"/>
      <c r="K298" s="4"/>
      <c r="L298" s="4"/>
      <c r="M298" s="4"/>
      <c r="N298" s="4"/>
      <c r="O298" s="4"/>
      <c r="P298" s="4"/>
      <c r="Q298" s="4"/>
      <c r="R298" s="4"/>
      <c r="S298" s="4"/>
      <c r="T298" s="4"/>
      <c r="U298" s="4"/>
      <c r="V298" s="4"/>
      <c r="W298" s="4"/>
      <c r="X298" s="4"/>
      <c r="Y298" s="4"/>
      <c r="Z298" s="4"/>
    </row>
    <row r="299" spans="1:26" x14ac:dyDescent="0.25">
      <c r="A299" s="6"/>
      <c r="B299" s="79"/>
      <c r="C299" s="4"/>
      <c r="D299" s="79"/>
      <c r="E299" s="79"/>
      <c r="F299" s="4"/>
      <c r="G299" s="4"/>
      <c r="H299" s="4"/>
      <c r="I299" s="4"/>
      <c r="J299" s="4"/>
      <c r="K299" s="4"/>
      <c r="L299" s="4"/>
      <c r="M299" s="4"/>
      <c r="N299" s="4"/>
      <c r="O299" s="4"/>
      <c r="P299" s="4"/>
      <c r="Q299" s="4"/>
      <c r="R299" s="4"/>
      <c r="S299" s="4"/>
      <c r="T299" s="4"/>
      <c r="U299" s="4"/>
      <c r="V299" s="4"/>
      <c r="W299" s="4"/>
      <c r="X299" s="4"/>
      <c r="Y299" s="4"/>
      <c r="Z299" s="4"/>
    </row>
    <row r="300" spans="1:26" x14ac:dyDescent="0.25">
      <c r="A300" s="6"/>
      <c r="B300" s="79"/>
      <c r="C300" s="4"/>
      <c r="D300" s="79"/>
      <c r="E300" s="79"/>
      <c r="F300" s="4"/>
      <c r="G300" s="4"/>
      <c r="H300" s="4"/>
      <c r="I300" s="4"/>
      <c r="J300" s="4"/>
      <c r="K300" s="4"/>
      <c r="L300" s="4"/>
      <c r="M300" s="4"/>
      <c r="N300" s="4"/>
      <c r="O300" s="4"/>
      <c r="P300" s="4"/>
      <c r="Q300" s="4"/>
      <c r="R300" s="4"/>
      <c r="S300" s="4"/>
      <c r="T300" s="4"/>
      <c r="U300" s="4"/>
      <c r="V300" s="4"/>
      <c r="W300" s="4"/>
      <c r="X300" s="4"/>
      <c r="Y300" s="4"/>
      <c r="Z300" s="4"/>
    </row>
    <row r="301" spans="1:26" x14ac:dyDescent="0.25">
      <c r="A301" s="6"/>
      <c r="B301" s="79"/>
      <c r="C301" s="4"/>
      <c r="D301" s="79"/>
      <c r="E301" s="79"/>
      <c r="F301" s="4"/>
      <c r="G301" s="4"/>
      <c r="H301" s="4"/>
      <c r="I301" s="4"/>
      <c r="J301" s="4"/>
      <c r="K301" s="4"/>
      <c r="L301" s="4"/>
      <c r="M301" s="4"/>
      <c r="N301" s="4"/>
      <c r="O301" s="4"/>
      <c r="P301" s="4"/>
      <c r="Q301" s="4"/>
      <c r="R301" s="4"/>
      <c r="S301" s="4"/>
      <c r="T301" s="4"/>
      <c r="U301" s="4"/>
      <c r="V301" s="4"/>
      <c r="W301" s="4"/>
      <c r="X301" s="4"/>
      <c r="Y301" s="4"/>
      <c r="Z301" s="4"/>
    </row>
    <row r="302" spans="1:26" x14ac:dyDescent="0.25">
      <c r="A302" s="6"/>
      <c r="B302" s="79"/>
      <c r="C302" s="4"/>
      <c r="D302" s="79"/>
      <c r="E302" s="79"/>
      <c r="F302" s="4"/>
      <c r="G302" s="4"/>
      <c r="H302" s="4"/>
      <c r="I302" s="4"/>
      <c r="J302" s="4"/>
      <c r="K302" s="4"/>
      <c r="L302" s="4"/>
      <c r="M302" s="4"/>
      <c r="N302" s="4"/>
      <c r="O302" s="4"/>
      <c r="P302" s="4"/>
      <c r="Q302" s="4"/>
      <c r="R302" s="4"/>
      <c r="S302" s="4"/>
      <c r="T302" s="4"/>
      <c r="U302" s="4"/>
      <c r="V302" s="4"/>
      <c r="W302" s="4"/>
      <c r="X302" s="4"/>
      <c r="Y302" s="4"/>
      <c r="Z302" s="4"/>
    </row>
    <row r="303" spans="1:26" x14ac:dyDescent="0.25">
      <c r="A303" s="6"/>
      <c r="B303" s="79"/>
      <c r="C303" s="4"/>
      <c r="D303" s="79"/>
      <c r="E303" s="79"/>
      <c r="F303" s="4"/>
      <c r="G303" s="4"/>
      <c r="H303" s="4"/>
      <c r="I303" s="4"/>
      <c r="J303" s="4"/>
      <c r="K303" s="4"/>
      <c r="L303" s="4"/>
      <c r="M303" s="4"/>
      <c r="N303" s="4"/>
      <c r="O303" s="4"/>
      <c r="P303" s="4"/>
      <c r="Q303" s="4"/>
      <c r="R303" s="4"/>
      <c r="S303" s="4"/>
      <c r="T303" s="4"/>
      <c r="U303" s="4"/>
      <c r="V303" s="4"/>
      <c r="W303" s="4"/>
      <c r="X303" s="4"/>
      <c r="Y303" s="4"/>
      <c r="Z303" s="4"/>
    </row>
    <row r="304" spans="1:26" x14ac:dyDescent="0.25">
      <c r="A304" s="6"/>
      <c r="B304" s="79"/>
      <c r="C304" s="4"/>
      <c r="D304" s="79"/>
      <c r="E304" s="79"/>
      <c r="F304" s="4"/>
      <c r="G304" s="4"/>
      <c r="H304" s="4"/>
      <c r="I304" s="4"/>
      <c r="J304" s="4"/>
      <c r="K304" s="4"/>
      <c r="L304" s="4"/>
      <c r="M304" s="4"/>
      <c r="N304" s="4"/>
      <c r="O304" s="4"/>
      <c r="P304" s="4"/>
      <c r="Q304" s="4"/>
      <c r="R304" s="4"/>
      <c r="S304" s="4"/>
      <c r="T304" s="4"/>
      <c r="U304" s="4"/>
      <c r="V304" s="4"/>
      <c r="W304" s="4"/>
      <c r="X304" s="4"/>
      <c r="Y304" s="4"/>
      <c r="Z304" s="4"/>
    </row>
    <row r="305" spans="1:26" x14ac:dyDescent="0.25">
      <c r="A305" s="6"/>
      <c r="B305" s="79"/>
      <c r="C305" s="4"/>
      <c r="D305" s="79"/>
      <c r="E305" s="79"/>
      <c r="F305" s="4"/>
      <c r="G305" s="4"/>
      <c r="H305" s="4"/>
      <c r="I305" s="4"/>
      <c r="J305" s="4"/>
      <c r="K305" s="4"/>
      <c r="L305" s="4"/>
      <c r="M305" s="4"/>
      <c r="N305" s="4"/>
      <c r="O305" s="4"/>
      <c r="P305" s="4"/>
      <c r="Q305" s="4"/>
      <c r="R305" s="4"/>
      <c r="S305" s="4"/>
      <c r="T305" s="4"/>
      <c r="U305" s="4"/>
      <c r="V305" s="4"/>
      <c r="W305" s="4"/>
      <c r="X305" s="4"/>
      <c r="Y305" s="4"/>
      <c r="Z305" s="4"/>
    </row>
    <row r="306" spans="1:26" x14ac:dyDescent="0.25">
      <c r="A306" s="6"/>
      <c r="B306" s="79"/>
      <c r="C306" s="4"/>
      <c r="D306" s="79"/>
      <c r="E306" s="79"/>
      <c r="F306" s="4"/>
      <c r="G306" s="4"/>
      <c r="H306" s="4"/>
      <c r="I306" s="4"/>
      <c r="J306" s="4"/>
      <c r="K306" s="4"/>
      <c r="L306" s="4"/>
      <c r="M306" s="4"/>
      <c r="N306" s="4"/>
      <c r="O306" s="4"/>
      <c r="P306" s="4"/>
      <c r="Q306" s="4"/>
      <c r="R306" s="4"/>
      <c r="S306" s="4"/>
      <c r="T306" s="4"/>
      <c r="U306" s="4"/>
      <c r="V306" s="4"/>
      <c r="W306" s="4"/>
      <c r="X306" s="4"/>
      <c r="Y306" s="4"/>
      <c r="Z306" s="4"/>
    </row>
    <row r="307" spans="1:26" x14ac:dyDescent="0.25">
      <c r="A307" s="6"/>
      <c r="B307" s="79"/>
      <c r="C307" s="4"/>
      <c r="D307" s="79"/>
      <c r="E307" s="79"/>
      <c r="F307" s="4"/>
      <c r="G307" s="4"/>
      <c r="H307" s="4"/>
      <c r="I307" s="4"/>
      <c r="J307" s="4"/>
      <c r="K307" s="4"/>
      <c r="L307" s="4"/>
      <c r="M307" s="4"/>
      <c r="N307" s="4"/>
      <c r="O307" s="4"/>
      <c r="P307" s="4"/>
      <c r="Q307" s="4"/>
      <c r="R307" s="4"/>
      <c r="S307" s="4"/>
      <c r="T307" s="4"/>
      <c r="U307" s="4"/>
      <c r="V307" s="4"/>
      <c r="W307" s="4"/>
      <c r="X307" s="4"/>
      <c r="Y307" s="4"/>
      <c r="Z307" s="4"/>
    </row>
    <row r="308" spans="1:26" x14ac:dyDescent="0.25">
      <c r="A308" s="6"/>
      <c r="B308" s="79"/>
      <c r="C308" s="4"/>
      <c r="D308" s="79"/>
      <c r="E308" s="79"/>
      <c r="F308" s="4"/>
      <c r="G308" s="4"/>
      <c r="H308" s="4"/>
      <c r="I308" s="4"/>
      <c r="J308" s="4"/>
      <c r="K308" s="4"/>
      <c r="L308" s="4"/>
      <c r="M308" s="4"/>
      <c r="N308" s="4"/>
      <c r="O308" s="4"/>
      <c r="P308" s="4"/>
      <c r="Q308" s="4"/>
      <c r="R308" s="4"/>
      <c r="S308" s="4"/>
      <c r="T308" s="4"/>
      <c r="U308" s="4"/>
      <c r="V308" s="4"/>
      <c r="W308" s="4"/>
      <c r="X308" s="4"/>
      <c r="Y308" s="4"/>
      <c r="Z308" s="4"/>
    </row>
    <row r="309" spans="1:26" x14ac:dyDescent="0.25">
      <c r="A309" s="6"/>
      <c r="B309" s="79"/>
      <c r="C309" s="4"/>
      <c r="D309" s="79"/>
      <c r="E309" s="79"/>
      <c r="F309" s="4"/>
      <c r="G309" s="4"/>
      <c r="H309" s="4"/>
      <c r="I309" s="4"/>
      <c r="J309" s="4"/>
      <c r="K309" s="4"/>
      <c r="L309" s="4"/>
      <c r="M309" s="4"/>
      <c r="N309" s="4"/>
      <c r="O309" s="4"/>
      <c r="P309" s="4"/>
      <c r="Q309" s="4"/>
      <c r="R309" s="4"/>
      <c r="S309" s="4"/>
      <c r="T309" s="4"/>
      <c r="U309" s="4"/>
      <c r="V309" s="4"/>
      <c r="W309" s="4"/>
      <c r="X309" s="4"/>
      <c r="Y309" s="4"/>
      <c r="Z309" s="4"/>
    </row>
    <row r="310" spans="1:26" x14ac:dyDescent="0.25">
      <c r="A310" s="6"/>
      <c r="B310" s="79"/>
      <c r="C310" s="4"/>
      <c r="D310" s="79"/>
      <c r="E310" s="79"/>
      <c r="F310" s="4"/>
      <c r="G310" s="4"/>
      <c r="H310" s="4"/>
      <c r="I310" s="4"/>
      <c r="J310" s="4"/>
      <c r="K310" s="4"/>
      <c r="L310" s="4"/>
      <c r="M310" s="4"/>
      <c r="N310" s="4"/>
      <c r="O310" s="4"/>
      <c r="P310" s="4"/>
      <c r="Q310" s="4"/>
      <c r="R310" s="4"/>
      <c r="S310" s="4"/>
      <c r="T310" s="4"/>
      <c r="U310" s="4"/>
      <c r="V310" s="4"/>
      <c r="W310" s="4"/>
      <c r="X310" s="4"/>
      <c r="Y310" s="4"/>
      <c r="Z310" s="4"/>
    </row>
    <row r="311" spans="1:26" x14ac:dyDescent="0.25">
      <c r="A311" s="6"/>
      <c r="B311" s="79"/>
      <c r="C311" s="4"/>
      <c r="D311" s="79"/>
      <c r="E311" s="79"/>
      <c r="F311" s="4"/>
      <c r="G311" s="4"/>
      <c r="H311" s="4"/>
      <c r="I311" s="4"/>
      <c r="J311" s="4"/>
      <c r="K311" s="4"/>
      <c r="L311" s="4"/>
      <c r="M311" s="4"/>
      <c r="N311" s="4"/>
      <c r="O311" s="4"/>
      <c r="P311" s="4"/>
      <c r="Q311" s="4"/>
      <c r="R311" s="4"/>
      <c r="S311" s="4"/>
      <c r="T311" s="4"/>
      <c r="U311" s="4"/>
      <c r="V311" s="4"/>
      <c r="W311" s="4"/>
      <c r="X311" s="4"/>
      <c r="Y311" s="4"/>
      <c r="Z311" s="4"/>
    </row>
    <row r="312" spans="1:26" x14ac:dyDescent="0.25">
      <c r="A312" s="6"/>
      <c r="B312" s="79"/>
      <c r="C312" s="4"/>
      <c r="D312" s="79"/>
      <c r="E312" s="79"/>
      <c r="F312" s="4"/>
      <c r="G312" s="4"/>
      <c r="H312" s="4"/>
      <c r="I312" s="4"/>
      <c r="J312" s="4"/>
      <c r="K312" s="4"/>
      <c r="L312" s="4"/>
      <c r="M312" s="4"/>
      <c r="N312" s="4"/>
      <c r="O312" s="4"/>
      <c r="P312" s="4"/>
      <c r="Q312" s="4"/>
      <c r="R312" s="4"/>
      <c r="S312" s="4"/>
      <c r="T312" s="4"/>
      <c r="U312" s="4"/>
      <c r="V312" s="4"/>
      <c r="W312" s="4"/>
      <c r="X312" s="4"/>
      <c r="Y312" s="4"/>
      <c r="Z312" s="4"/>
    </row>
    <row r="313" spans="1:26" x14ac:dyDescent="0.25">
      <c r="A313" s="6"/>
      <c r="B313" s="79"/>
      <c r="C313" s="4"/>
      <c r="D313" s="79"/>
      <c r="E313" s="79"/>
      <c r="F313" s="4"/>
      <c r="G313" s="4"/>
      <c r="H313" s="4"/>
      <c r="I313" s="4"/>
      <c r="J313" s="4"/>
      <c r="K313" s="4"/>
      <c r="L313" s="4"/>
      <c r="M313" s="4"/>
      <c r="N313" s="4"/>
      <c r="O313" s="4"/>
      <c r="P313" s="4"/>
      <c r="Q313" s="4"/>
      <c r="R313" s="4"/>
      <c r="S313" s="4"/>
      <c r="T313" s="4"/>
      <c r="U313" s="4"/>
      <c r="V313" s="4"/>
      <c r="W313" s="4"/>
      <c r="X313" s="4"/>
      <c r="Y313" s="4"/>
      <c r="Z313" s="4"/>
    </row>
    <row r="314" spans="1:26" x14ac:dyDescent="0.25">
      <c r="A314" s="6"/>
      <c r="B314" s="79"/>
      <c r="C314" s="4"/>
      <c r="D314" s="79"/>
      <c r="E314" s="79"/>
      <c r="F314" s="4"/>
      <c r="G314" s="4"/>
      <c r="H314" s="4"/>
      <c r="I314" s="4"/>
      <c r="J314" s="4"/>
      <c r="K314" s="4"/>
      <c r="L314" s="4"/>
      <c r="M314" s="4"/>
      <c r="N314" s="4"/>
      <c r="O314" s="4"/>
      <c r="P314" s="4"/>
      <c r="Q314" s="4"/>
      <c r="R314" s="4"/>
      <c r="S314" s="4"/>
      <c r="T314" s="4"/>
      <c r="U314" s="4"/>
      <c r="V314" s="4"/>
      <c r="W314" s="4"/>
      <c r="X314" s="4"/>
      <c r="Y314" s="4"/>
      <c r="Z314" s="4"/>
    </row>
    <row r="315" spans="1:26" x14ac:dyDescent="0.25">
      <c r="A315" s="6"/>
      <c r="B315" s="79"/>
      <c r="C315" s="4"/>
      <c r="D315" s="79"/>
      <c r="E315" s="79"/>
      <c r="F315" s="4"/>
      <c r="G315" s="4"/>
      <c r="H315" s="4"/>
      <c r="I315" s="4"/>
      <c r="J315" s="4"/>
      <c r="K315" s="4"/>
      <c r="L315" s="4"/>
      <c r="M315" s="4"/>
      <c r="N315" s="4"/>
      <c r="O315" s="4"/>
      <c r="P315" s="4"/>
      <c r="Q315" s="4"/>
      <c r="R315" s="4"/>
      <c r="S315" s="4"/>
      <c r="T315" s="4"/>
      <c r="U315" s="4"/>
      <c r="V315" s="4"/>
      <c r="W315" s="4"/>
      <c r="X315" s="4"/>
      <c r="Y315" s="4"/>
      <c r="Z315" s="4"/>
    </row>
    <row r="316" spans="1:26" x14ac:dyDescent="0.25">
      <c r="A316" s="6"/>
      <c r="B316" s="79"/>
      <c r="C316" s="4"/>
      <c r="D316" s="79"/>
      <c r="E316" s="79"/>
      <c r="F316" s="4"/>
      <c r="G316" s="4"/>
      <c r="H316" s="4"/>
      <c r="I316" s="4"/>
      <c r="J316" s="4"/>
      <c r="K316" s="4"/>
      <c r="L316" s="4"/>
      <c r="M316" s="4"/>
      <c r="N316" s="4"/>
      <c r="O316" s="4"/>
      <c r="P316" s="4"/>
      <c r="Q316" s="4"/>
      <c r="R316" s="4"/>
      <c r="S316" s="4"/>
      <c r="T316" s="4"/>
      <c r="U316" s="4"/>
      <c r="V316" s="4"/>
      <c r="W316" s="4"/>
      <c r="X316" s="4"/>
      <c r="Y316" s="4"/>
      <c r="Z316" s="4"/>
    </row>
    <row r="317" spans="1:26" x14ac:dyDescent="0.25">
      <c r="A317" s="6"/>
      <c r="B317" s="79"/>
      <c r="C317" s="4"/>
      <c r="D317" s="79"/>
      <c r="E317" s="79"/>
      <c r="F317" s="4"/>
      <c r="G317" s="4"/>
      <c r="H317" s="4"/>
      <c r="I317" s="4"/>
      <c r="J317" s="4"/>
      <c r="K317" s="4"/>
      <c r="L317" s="4"/>
      <c r="M317" s="4"/>
      <c r="N317" s="4"/>
      <c r="O317" s="4"/>
      <c r="P317" s="4"/>
      <c r="Q317" s="4"/>
      <c r="R317" s="4"/>
      <c r="S317" s="4"/>
      <c r="T317" s="4"/>
      <c r="U317" s="4"/>
      <c r="V317" s="4"/>
      <c r="W317" s="4"/>
      <c r="X317" s="4"/>
      <c r="Y317" s="4"/>
      <c r="Z317" s="4"/>
    </row>
    <row r="318" spans="1:26" x14ac:dyDescent="0.25">
      <c r="A318" s="6"/>
      <c r="B318" s="79"/>
      <c r="C318" s="4"/>
      <c r="D318" s="79"/>
      <c r="E318" s="79"/>
      <c r="F318" s="4"/>
      <c r="G318" s="4"/>
      <c r="H318" s="4"/>
      <c r="I318" s="4"/>
      <c r="J318" s="4"/>
      <c r="K318" s="4"/>
      <c r="L318" s="4"/>
      <c r="M318" s="4"/>
      <c r="N318" s="4"/>
      <c r="O318" s="4"/>
      <c r="P318" s="4"/>
      <c r="Q318" s="4"/>
      <c r="R318" s="4"/>
      <c r="S318" s="4"/>
      <c r="T318" s="4"/>
      <c r="U318" s="4"/>
      <c r="V318" s="4"/>
      <c r="W318" s="4"/>
      <c r="X318" s="4"/>
      <c r="Y318" s="4"/>
      <c r="Z318" s="4"/>
    </row>
    <row r="319" spans="1:26" x14ac:dyDescent="0.25">
      <c r="A319" s="6"/>
      <c r="B319" s="79"/>
      <c r="C319" s="4"/>
      <c r="D319" s="79"/>
      <c r="E319" s="79"/>
      <c r="F319" s="4"/>
      <c r="G319" s="4"/>
      <c r="H319" s="4"/>
      <c r="I319" s="4"/>
      <c r="J319" s="4"/>
      <c r="K319" s="4"/>
      <c r="L319" s="4"/>
      <c r="M319" s="4"/>
      <c r="N319" s="4"/>
      <c r="O319" s="4"/>
      <c r="P319" s="4"/>
      <c r="Q319" s="4"/>
      <c r="R319" s="4"/>
      <c r="S319" s="4"/>
      <c r="T319" s="4"/>
      <c r="U319" s="4"/>
      <c r="V319" s="4"/>
      <c r="W319" s="4"/>
      <c r="X319" s="4"/>
      <c r="Y319" s="4"/>
      <c r="Z319" s="4"/>
    </row>
    <row r="320" spans="1:26" x14ac:dyDescent="0.25">
      <c r="A320" s="6"/>
      <c r="B320" s="79"/>
      <c r="C320" s="4"/>
      <c r="D320" s="79"/>
      <c r="E320" s="79"/>
      <c r="F320" s="4"/>
      <c r="G320" s="4"/>
      <c r="H320" s="4"/>
      <c r="I320" s="4"/>
      <c r="J320" s="4"/>
      <c r="K320" s="4"/>
      <c r="L320" s="4"/>
      <c r="M320" s="4"/>
      <c r="N320" s="4"/>
      <c r="O320" s="4"/>
      <c r="P320" s="4"/>
      <c r="Q320" s="4"/>
      <c r="R320" s="4"/>
      <c r="S320" s="4"/>
      <c r="T320" s="4"/>
      <c r="U320" s="4"/>
      <c r="V320" s="4"/>
      <c r="W320" s="4"/>
      <c r="X320" s="4"/>
      <c r="Y320" s="4"/>
      <c r="Z320" s="4"/>
    </row>
    <row r="321" spans="1:26" x14ac:dyDescent="0.25">
      <c r="A321" s="6"/>
      <c r="B321" s="79"/>
      <c r="C321" s="4"/>
      <c r="D321" s="79"/>
      <c r="E321" s="79"/>
      <c r="F321" s="4"/>
      <c r="G321" s="4"/>
      <c r="H321" s="4"/>
      <c r="I321" s="4"/>
      <c r="J321" s="4"/>
      <c r="K321" s="4"/>
      <c r="L321" s="4"/>
      <c r="M321" s="4"/>
      <c r="N321" s="4"/>
      <c r="O321" s="4"/>
      <c r="P321" s="4"/>
      <c r="Q321" s="4"/>
      <c r="R321" s="4"/>
      <c r="S321" s="4"/>
      <c r="T321" s="4"/>
      <c r="U321" s="4"/>
      <c r="V321" s="4"/>
      <c r="W321" s="4"/>
      <c r="X321" s="4"/>
      <c r="Y321" s="4"/>
      <c r="Z321" s="4"/>
    </row>
    <row r="322" spans="1:26" x14ac:dyDescent="0.25">
      <c r="A322" s="6"/>
      <c r="B322" s="79"/>
      <c r="C322" s="4"/>
      <c r="D322" s="79"/>
      <c r="E322" s="79"/>
      <c r="F322" s="4"/>
      <c r="G322" s="4"/>
      <c r="H322" s="4"/>
      <c r="I322" s="4"/>
      <c r="J322" s="4"/>
      <c r="K322" s="4"/>
      <c r="L322" s="4"/>
      <c r="M322" s="4"/>
      <c r="N322" s="4"/>
      <c r="O322" s="4"/>
      <c r="P322" s="4"/>
      <c r="Q322" s="4"/>
      <c r="R322" s="4"/>
      <c r="S322" s="4"/>
      <c r="T322" s="4"/>
      <c r="U322" s="4"/>
      <c r="V322" s="4"/>
      <c r="W322" s="4"/>
      <c r="X322" s="4"/>
      <c r="Y322" s="4"/>
      <c r="Z322" s="4"/>
    </row>
    <row r="323" spans="1:26" x14ac:dyDescent="0.25">
      <c r="A323" s="6"/>
      <c r="B323" s="79"/>
      <c r="C323" s="4"/>
      <c r="D323" s="79"/>
      <c r="E323" s="79"/>
      <c r="F323" s="4"/>
      <c r="G323" s="4"/>
      <c r="H323" s="4"/>
      <c r="I323" s="4"/>
      <c r="J323" s="4"/>
      <c r="K323" s="4"/>
      <c r="L323" s="4"/>
      <c r="M323" s="4"/>
      <c r="N323" s="4"/>
      <c r="O323" s="4"/>
      <c r="P323" s="4"/>
      <c r="Q323" s="4"/>
      <c r="R323" s="4"/>
      <c r="S323" s="4"/>
      <c r="T323" s="4"/>
      <c r="U323" s="4"/>
      <c r="V323" s="4"/>
      <c r="W323" s="4"/>
      <c r="X323" s="4"/>
      <c r="Y323" s="4"/>
      <c r="Z323" s="4"/>
    </row>
    <row r="324" spans="1:26" x14ac:dyDescent="0.25">
      <c r="A324" s="6"/>
      <c r="B324" s="79"/>
      <c r="C324" s="4"/>
      <c r="D324" s="79"/>
      <c r="E324" s="79"/>
      <c r="F324" s="4"/>
      <c r="G324" s="4"/>
      <c r="H324" s="4"/>
      <c r="I324" s="4"/>
      <c r="J324" s="4"/>
      <c r="K324" s="4"/>
      <c r="L324" s="4"/>
      <c r="M324" s="4"/>
      <c r="N324" s="4"/>
      <c r="O324" s="4"/>
      <c r="P324" s="4"/>
      <c r="Q324" s="4"/>
      <c r="R324" s="4"/>
      <c r="S324" s="4"/>
      <c r="T324" s="4"/>
      <c r="U324" s="4"/>
      <c r="V324" s="4"/>
      <c r="W324" s="4"/>
      <c r="X324" s="4"/>
      <c r="Y324" s="4"/>
      <c r="Z324" s="4"/>
    </row>
    <row r="325" spans="1:26" x14ac:dyDescent="0.25">
      <c r="A325" s="6"/>
      <c r="B325" s="79"/>
      <c r="C325" s="4"/>
      <c r="D325" s="79"/>
      <c r="E325" s="79"/>
      <c r="F325" s="4"/>
      <c r="G325" s="4"/>
      <c r="H325" s="4"/>
      <c r="I325" s="4"/>
      <c r="J325" s="4"/>
      <c r="K325" s="4"/>
      <c r="L325" s="4"/>
      <c r="M325" s="4"/>
      <c r="N325" s="4"/>
      <c r="O325" s="4"/>
      <c r="P325" s="4"/>
      <c r="Q325" s="4"/>
      <c r="R325" s="4"/>
      <c r="S325" s="4"/>
      <c r="T325" s="4"/>
      <c r="U325" s="4"/>
      <c r="V325" s="4"/>
      <c r="W325" s="4"/>
      <c r="X325" s="4"/>
      <c r="Y325" s="4"/>
      <c r="Z325" s="4"/>
    </row>
    <row r="326" spans="1:26" x14ac:dyDescent="0.25">
      <c r="A326" s="6"/>
      <c r="B326" s="79"/>
      <c r="C326" s="4"/>
      <c r="D326" s="79"/>
      <c r="E326" s="79"/>
      <c r="F326" s="4"/>
      <c r="G326" s="4"/>
      <c r="H326" s="4"/>
      <c r="I326" s="4"/>
      <c r="J326" s="4"/>
      <c r="K326" s="4"/>
      <c r="L326" s="4"/>
      <c r="M326" s="4"/>
      <c r="N326" s="4"/>
      <c r="O326" s="4"/>
      <c r="P326" s="4"/>
      <c r="Q326" s="4"/>
      <c r="R326" s="4"/>
      <c r="S326" s="4"/>
      <c r="T326" s="4"/>
      <c r="U326" s="4"/>
      <c r="V326" s="4"/>
      <c r="W326" s="4"/>
      <c r="X326" s="4"/>
      <c r="Y326" s="4"/>
      <c r="Z326" s="4"/>
    </row>
    <row r="327" spans="1:26" x14ac:dyDescent="0.25">
      <c r="A327" s="6"/>
      <c r="B327" s="79"/>
      <c r="C327" s="4"/>
      <c r="D327" s="79"/>
      <c r="E327" s="79"/>
      <c r="F327" s="4"/>
      <c r="G327" s="4"/>
      <c r="H327" s="4"/>
      <c r="I327" s="4"/>
      <c r="J327" s="4"/>
      <c r="K327" s="4"/>
      <c r="L327" s="4"/>
      <c r="M327" s="4"/>
      <c r="N327" s="4"/>
      <c r="O327" s="4"/>
      <c r="P327" s="4"/>
      <c r="Q327" s="4"/>
      <c r="R327" s="4"/>
      <c r="S327" s="4"/>
      <c r="T327" s="4"/>
      <c r="U327" s="4"/>
      <c r="V327" s="4"/>
      <c r="W327" s="4"/>
      <c r="X327" s="4"/>
      <c r="Y327" s="4"/>
      <c r="Z327" s="4"/>
    </row>
    <row r="328" spans="1:26" x14ac:dyDescent="0.25">
      <c r="A328" s="6"/>
      <c r="B328" s="79"/>
      <c r="C328" s="4"/>
      <c r="D328" s="79"/>
      <c r="E328" s="79"/>
      <c r="F328" s="4"/>
      <c r="G328" s="4"/>
      <c r="H328" s="4"/>
      <c r="I328" s="4"/>
      <c r="J328" s="4"/>
      <c r="K328" s="4"/>
      <c r="L328" s="4"/>
      <c r="M328" s="4"/>
      <c r="N328" s="4"/>
      <c r="O328" s="4"/>
      <c r="P328" s="4"/>
      <c r="Q328" s="4"/>
      <c r="R328" s="4"/>
      <c r="S328" s="4"/>
      <c r="T328" s="4"/>
      <c r="U328" s="4"/>
      <c r="V328" s="4"/>
      <c r="W328" s="4"/>
      <c r="X328" s="4"/>
      <c r="Y328" s="4"/>
      <c r="Z328" s="4"/>
    </row>
    <row r="329" spans="1:26" x14ac:dyDescent="0.25">
      <c r="A329" s="6"/>
      <c r="B329" s="79"/>
      <c r="C329" s="4"/>
      <c r="D329" s="79"/>
      <c r="E329" s="79"/>
      <c r="F329" s="4"/>
      <c r="G329" s="4"/>
      <c r="H329" s="4"/>
      <c r="I329" s="4"/>
      <c r="J329" s="4"/>
      <c r="K329" s="4"/>
      <c r="L329" s="4"/>
      <c r="M329" s="4"/>
      <c r="N329" s="4"/>
      <c r="O329" s="4"/>
      <c r="P329" s="4"/>
      <c r="Q329" s="4"/>
      <c r="R329" s="4"/>
      <c r="S329" s="4"/>
      <c r="T329" s="4"/>
      <c r="U329" s="4"/>
      <c r="V329" s="4"/>
      <c r="W329" s="4"/>
      <c r="X329" s="4"/>
      <c r="Y329" s="4"/>
      <c r="Z329" s="4"/>
    </row>
    <row r="330" spans="1:26" x14ac:dyDescent="0.25">
      <c r="A330" s="6"/>
      <c r="B330" s="79"/>
      <c r="C330" s="4"/>
      <c r="D330" s="79"/>
      <c r="E330" s="79"/>
      <c r="F330" s="4"/>
      <c r="G330" s="4"/>
      <c r="H330" s="4"/>
      <c r="I330" s="4"/>
      <c r="J330" s="4"/>
      <c r="K330" s="4"/>
      <c r="L330" s="4"/>
      <c r="M330" s="4"/>
      <c r="N330" s="4"/>
      <c r="O330" s="4"/>
      <c r="P330" s="4"/>
      <c r="Q330" s="4"/>
      <c r="R330" s="4"/>
      <c r="S330" s="4"/>
      <c r="T330" s="4"/>
      <c r="U330" s="4"/>
      <c r="V330" s="4"/>
      <c r="W330" s="4"/>
      <c r="X330" s="4"/>
      <c r="Y330" s="4"/>
      <c r="Z330" s="4"/>
    </row>
    <row r="331" spans="1:26" x14ac:dyDescent="0.25">
      <c r="A331" s="6"/>
      <c r="B331" s="79"/>
      <c r="C331" s="4"/>
      <c r="D331" s="79"/>
      <c r="E331" s="79"/>
      <c r="F331" s="4"/>
      <c r="G331" s="4"/>
      <c r="H331" s="4"/>
      <c r="I331" s="4"/>
      <c r="J331" s="4"/>
      <c r="K331" s="4"/>
      <c r="L331" s="4"/>
      <c r="M331" s="4"/>
      <c r="N331" s="4"/>
      <c r="O331" s="4"/>
      <c r="P331" s="4"/>
      <c r="Q331" s="4"/>
      <c r="R331" s="4"/>
      <c r="S331" s="4"/>
      <c r="T331" s="4"/>
      <c r="U331" s="4"/>
      <c r="V331" s="4"/>
      <c r="W331" s="4"/>
      <c r="X331" s="4"/>
      <c r="Y331" s="4"/>
      <c r="Z331" s="4"/>
    </row>
    <row r="332" spans="1:26" x14ac:dyDescent="0.25">
      <c r="A332" s="6"/>
      <c r="B332" s="79"/>
      <c r="C332" s="4"/>
      <c r="D332" s="79"/>
      <c r="E332" s="79"/>
      <c r="F332" s="4"/>
      <c r="G332" s="4"/>
      <c r="H332" s="4"/>
      <c r="I332" s="4"/>
      <c r="J332" s="4"/>
      <c r="K332" s="4"/>
      <c r="L332" s="4"/>
      <c r="M332" s="4"/>
      <c r="N332" s="4"/>
      <c r="O332" s="4"/>
      <c r="P332" s="4"/>
      <c r="Q332" s="4"/>
      <c r="R332" s="4"/>
      <c r="S332" s="4"/>
      <c r="T332" s="4"/>
      <c r="U332" s="4"/>
      <c r="V332" s="4"/>
      <c r="W332" s="4"/>
      <c r="X332" s="4"/>
      <c r="Y332" s="4"/>
      <c r="Z332" s="4"/>
    </row>
    <row r="333" spans="1:26" x14ac:dyDescent="0.25">
      <c r="A333" s="6"/>
      <c r="B333" s="79"/>
      <c r="C333" s="4"/>
      <c r="D333" s="79"/>
      <c r="E333" s="79"/>
      <c r="F333" s="4"/>
      <c r="G333" s="4"/>
      <c r="H333" s="4"/>
      <c r="I333" s="4"/>
      <c r="J333" s="4"/>
      <c r="K333" s="4"/>
      <c r="L333" s="4"/>
      <c r="M333" s="4"/>
      <c r="N333" s="4"/>
      <c r="O333" s="4"/>
      <c r="P333" s="4"/>
      <c r="Q333" s="4"/>
      <c r="R333" s="4"/>
      <c r="S333" s="4"/>
      <c r="T333" s="4"/>
      <c r="U333" s="4"/>
      <c r="V333" s="4"/>
      <c r="W333" s="4"/>
      <c r="X333" s="4"/>
      <c r="Y333" s="4"/>
      <c r="Z333" s="4"/>
    </row>
    <row r="334" spans="1:26" x14ac:dyDescent="0.25">
      <c r="A334" s="6"/>
      <c r="B334" s="79"/>
      <c r="C334" s="4"/>
      <c r="D334" s="79"/>
      <c r="E334" s="79"/>
      <c r="F334" s="4"/>
      <c r="G334" s="4"/>
      <c r="H334" s="4"/>
      <c r="I334" s="4"/>
      <c r="J334" s="4"/>
      <c r="K334" s="4"/>
      <c r="L334" s="4"/>
      <c r="M334" s="4"/>
      <c r="N334" s="4"/>
      <c r="O334" s="4"/>
      <c r="P334" s="4"/>
      <c r="Q334" s="4"/>
      <c r="R334" s="4"/>
      <c r="S334" s="4"/>
      <c r="T334" s="4"/>
      <c r="U334" s="4"/>
      <c r="V334" s="4"/>
      <c r="W334" s="4"/>
      <c r="X334" s="4"/>
      <c r="Y334" s="4"/>
      <c r="Z334" s="4"/>
    </row>
    <row r="335" spans="1:26" x14ac:dyDescent="0.25">
      <c r="A335" s="6"/>
      <c r="B335" s="79"/>
      <c r="C335" s="4"/>
      <c r="D335" s="79"/>
      <c r="E335" s="79"/>
      <c r="F335" s="4"/>
      <c r="G335" s="4"/>
      <c r="H335" s="4"/>
      <c r="I335" s="4"/>
      <c r="J335" s="4"/>
      <c r="K335" s="4"/>
      <c r="L335" s="4"/>
      <c r="M335" s="4"/>
      <c r="N335" s="4"/>
      <c r="O335" s="4"/>
      <c r="P335" s="4"/>
      <c r="Q335" s="4"/>
      <c r="R335" s="4"/>
      <c r="S335" s="4"/>
      <c r="T335" s="4"/>
      <c r="U335" s="4"/>
      <c r="V335" s="4"/>
      <c r="W335" s="4"/>
      <c r="X335" s="4"/>
      <c r="Y335" s="4"/>
      <c r="Z335" s="4"/>
    </row>
    <row r="336" spans="1:26" x14ac:dyDescent="0.25">
      <c r="A336" s="6"/>
      <c r="B336" s="79"/>
      <c r="C336" s="4"/>
      <c r="D336" s="79"/>
      <c r="E336" s="79"/>
      <c r="F336" s="4"/>
      <c r="G336" s="4"/>
      <c r="H336" s="4"/>
      <c r="I336" s="4"/>
      <c r="J336" s="4"/>
      <c r="K336" s="4"/>
      <c r="L336" s="4"/>
      <c r="M336" s="4"/>
      <c r="N336" s="4"/>
      <c r="O336" s="4"/>
      <c r="P336" s="4"/>
      <c r="Q336" s="4"/>
      <c r="R336" s="4"/>
      <c r="S336" s="4"/>
      <c r="T336" s="4"/>
      <c r="U336" s="4"/>
      <c r="V336" s="4"/>
      <c r="W336" s="4"/>
      <c r="X336" s="4"/>
      <c r="Y336" s="4"/>
      <c r="Z336" s="4"/>
    </row>
    <row r="337" spans="1:26" x14ac:dyDescent="0.25">
      <c r="A337" s="6"/>
      <c r="B337" s="79"/>
      <c r="C337" s="4"/>
      <c r="D337" s="79"/>
      <c r="E337" s="79"/>
      <c r="F337" s="4"/>
      <c r="G337" s="4"/>
      <c r="H337" s="4"/>
      <c r="I337" s="4"/>
      <c r="J337" s="4"/>
      <c r="K337" s="4"/>
      <c r="L337" s="4"/>
      <c r="M337" s="4"/>
      <c r="N337" s="4"/>
      <c r="O337" s="4"/>
      <c r="P337" s="4"/>
      <c r="Q337" s="4"/>
      <c r="R337" s="4"/>
      <c r="S337" s="4"/>
      <c r="T337" s="4"/>
      <c r="U337" s="4"/>
      <c r="V337" s="4"/>
      <c r="W337" s="4"/>
      <c r="X337" s="4"/>
      <c r="Y337" s="4"/>
      <c r="Z337" s="4"/>
    </row>
    <row r="338" spans="1:26" x14ac:dyDescent="0.25">
      <c r="A338" s="6"/>
      <c r="B338" s="79"/>
      <c r="C338" s="4"/>
      <c r="D338" s="79"/>
      <c r="E338" s="79"/>
      <c r="F338" s="4"/>
      <c r="G338" s="4"/>
      <c r="H338" s="4"/>
      <c r="I338" s="4"/>
      <c r="J338" s="4"/>
      <c r="K338" s="4"/>
      <c r="L338" s="4"/>
      <c r="M338" s="4"/>
      <c r="N338" s="4"/>
      <c r="O338" s="4"/>
      <c r="P338" s="4"/>
      <c r="Q338" s="4"/>
      <c r="R338" s="4"/>
      <c r="S338" s="4"/>
      <c r="T338" s="4"/>
      <c r="U338" s="4"/>
      <c r="V338" s="4"/>
      <c r="W338" s="4"/>
      <c r="X338" s="4"/>
      <c r="Y338" s="4"/>
      <c r="Z338" s="4"/>
    </row>
    <row r="339" spans="1:26" x14ac:dyDescent="0.25">
      <c r="A339" s="6"/>
      <c r="B339" s="79"/>
      <c r="C339" s="4"/>
      <c r="D339" s="79"/>
      <c r="E339" s="79"/>
      <c r="F339" s="4"/>
      <c r="G339" s="4"/>
      <c r="H339" s="4"/>
      <c r="I339" s="4"/>
      <c r="J339" s="4"/>
      <c r="K339" s="4"/>
      <c r="L339" s="4"/>
      <c r="M339" s="4"/>
      <c r="N339" s="4"/>
      <c r="O339" s="4"/>
      <c r="P339" s="4"/>
      <c r="Q339" s="4"/>
      <c r="R339" s="4"/>
      <c r="S339" s="4"/>
      <c r="T339" s="4"/>
      <c r="U339" s="4"/>
      <c r="V339" s="4"/>
      <c r="W339" s="4"/>
      <c r="X339" s="4"/>
      <c r="Y339" s="4"/>
      <c r="Z339" s="4"/>
    </row>
    <row r="340" spans="1:26" x14ac:dyDescent="0.25">
      <c r="A340" s="6"/>
      <c r="B340" s="79"/>
      <c r="C340" s="4"/>
      <c r="D340" s="79"/>
      <c r="E340" s="79"/>
      <c r="F340" s="4"/>
      <c r="G340" s="4"/>
      <c r="H340" s="4"/>
      <c r="I340" s="4"/>
      <c r="J340" s="4"/>
      <c r="K340" s="4"/>
      <c r="L340" s="4"/>
      <c r="M340" s="4"/>
      <c r="N340" s="4"/>
      <c r="O340" s="4"/>
      <c r="P340" s="4"/>
      <c r="Q340" s="4"/>
      <c r="R340" s="4"/>
      <c r="S340" s="4"/>
      <c r="T340" s="4"/>
      <c r="U340" s="4"/>
      <c r="V340" s="4"/>
      <c r="W340" s="4"/>
      <c r="X340" s="4"/>
      <c r="Y340" s="4"/>
      <c r="Z340" s="4"/>
    </row>
    <row r="341" spans="1:26" x14ac:dyDescent="0.25">
      <c r="A341" s="6"/>
      <c r="B341" s="79"/>
      <c r="C341" s="4"/>
      <c r="D341" s="79"/>
      <c r="E341" s="79"/>
      <c r="F341" s="4"/>
      <c r="G341" s="4"/>
      <c r="H341" s="4"/>
      <c r="I341" s="4"/>
      <c r="J341" s="4"/>
      <c r="K341" s="4"/>
      <c r="L341" s="4"/>
      <c r="M341" s="4"/>
      <c r="N341" s="4"/>
      <c r="O341" s="4"/>
      <c r="P341" s="4"/>
      <c r="Q341" s="4"/>
      <c r="R341" s="4"/>
      <c r="S341" s="4"/>
      <c r="T341" s="4"/>
      <c r="U341" s="4"/>
      <c r="V341" s="4"/>
      <c r="W341" s="4"/>
      <c r="X341" s="4"/>
      <c r="Y341" s="4"/>
      <c r="Z341" s="4"/>
    </row>
    <row r="342" spans="1:26" x14ac:dyDescent="0.25">
      <c r="A342" s="6"/>
      <c r="B342" s="79"/>
      <c r="C342" s="4"/>
      <c r="D342" s="79"/>
      <c r="E342" s="79"/>
      <c r="F342" s="4"/>
      <c r="G342" s="4"/>
      <c r="H342" s="4"/>
      <c r="I342" s="4"/>
      <c r="J342" s="4"/>
      <c r="K342" s="4"/>
      <c r="L342" s="4"/>
      <c r="M342" s="4"/>
      <c r="N342" s="4"/>
      <c r="O342" s="4"/>
      <c r="P342" s="4"/>
      <c r="Q342" s="4"/>
      <c r="R342" s="4"/>
      <c r="S342" s="4"/>
      <c r="T342" s="4"/>
      <c r="U342" s="4"/>
      <c r="V342" s="4"/>
      <c r="W342" s="4"/>
      <c r="X342" s="4"/>
      <c r="Y342" s="4"/>
      <c r="Z342" s="4"/>
    </row>
    <row r="343" spans="1:26" x14ac:dyDescent="0.25">
      <c r="A343" s="6"/>
      <c r="B343" s="79"/>
      <c r="C343" s="4"/>
      <c r="D343" s="79"/>
      <c r="E343" s="79"/>
      <c r="F343" s="4"/>
      <c r="G343" s="4"/>
      <c r="H343" s="4"/>
      <c r="I343" s="4"/>
      <c r="J343" s="4"/>
      <c r="K343" s="4"/>
      <c r="L343" s="4"/>
      <c r="M343" s="4"/>
      <c r="N343" s="4"/>
      <c r="O343" s="4"/>
      <c r="P343" s="4"/>
      <c r="Q343" s="4"/>
      <c r="R343" s="4"/>
      <c r="S343" s="4"/>
      <c r="T343" s="4"/>
      <c r="U343" s="4"/>
      <c r="V343" s="4"/>
      <c r="W343" s="4"/>
      <c r="X343" s="4"/>
      <c r="Y343" s="4"/>
      <c r="Z343" s="4"/>
    </row>
    <row r="344" spans="1:26" x14ac:dyDescent="0.25">
      <c r="A344" s="6"/>
      <c r="B344" s="79"/>
      <c r="C344" s="4"/>
      <c r="D344" s="79"/>
      <c r="E344" s="79"/>
      <c r="F344" s="4"/>
      <c r="G344" s="4"/>
      <c r="H344" s="4"/>
      <c r="I344" s="4"/>
      <c r="J344" s="4"/>
      <c r="K344" s="4"/>
      <c r="L344" s="4"/>
      <c r="M344" s="4"/>
      <c r="N344" s="4"/>
      <c r="O344" s="4"/>
      <c r="P344" s="4"/>
      <c r="Q344" s="4"/>
      <c r="R344" s="4"/>
      <c r="S344" s="4"/>
      <c r="T344" s="4"/>
      <c r="U344" s="4"/>
      <c r="V344" s="4"/>
      <c r="W344" s="4"/>
      <c r="X344" s="4"/>
      <c r="Y344" s="4"/>
      <c r="Z344" s="4"/>
    </row>
    <row r="345" spans="1:26" x14ac:dyDescent="0.25">
      <c r="A345" s="6"/>
      <c r="B345" s="79"/>
      <c r="C345" s="4"/>
      <c r="D345" s="79"/>
      <c r="E345" s="79"/>
      <c r="F345" s="4"/>
      <c r="G345" s="4"/>
      <c r="H345" s="4"/>
      <c r="I345" s="4"/>
      <c r="J345" s="4"/>
      <c r="K345" s="4"/>
      <c r="L345" s="4"/>
      <c r="M345" s="4"/>
      <c r="N345" s="4"/>
      <c r="O345" s="4"/>
      <c r="P345" s="4"/>
      <c r="Q345" s="4"/>
      <c r="R345" s="4"/>
      <c r="S345" s="4"/>
      <c r="T345" s="4"/>
      <c r="U345" s="4"/>
      <c r="V345" s="4"/>
      <c r="W345" s="4"/>
      <c r="X345" s="4"/>
      <c r="Y345" s="4"/>
      <c r="Z345" s="4"/>
    </row>
    <row r="346" spans="1:26" x14ac:dyDescent="0.25">
      <c r="A346" s="6"/>
      <c r="B346" s="79"/>
      <c r="C346" s="4"/>
      <c r="D346" s="79"/>
      <c r="E346" s="79"/>
      <c r="F346" s="4"/>
      <c r="G346" s="4"/>
      <c r="H346" s="4"/>
      <c r="I346" s="4"/>
      <c r="J346" s="4"/>
      <c r="K346" s="4"/>
      <c r="L346" s="4"/>
      <c r="M346" s="4"/>
      <c r="N346" s="4"/>
      <c r="O346" s="4"/>
      <c r="P346" s="4"/>
      <c r="Q346" s="4"/>
      <c r="R346" s="4"/>
      <c r="S346" s="4"/>
      <c r="T346" s="4"/>
      <c r="U346" s="4"/>
      <c r="V346" s="4"/>
      <c r="W346" s="4"/>
      <c r="X346" s="4"/>
      <c r="Y346" s="4"/>
      <c r="Z346" s="4"/>
    </row>
    <row r="347" spans="1:26" x14ac:dyDescent="0.25">
      <c r="A347" s="6"/>
      <c r="B347" s="79"/>
      <c r="C347" s="4"/>
      <c r="D347" s="79"/>
      <c r="E347" s="79"/>
      <c r="F347" s="4"/>
      <c r="G347" s="4"/>
      <c r="H347" s="4"/>
      <c r="I347" s="4"/>
      <c r="J347" s="4"/>
      <c r="K347" s="4"/>
      <c r="L347" s="4"/>
      <c r="M347" s="4"/>
      <c r="N347" s="4"/>
      <c r="O347" s="4"/>
      <c r="P347" s="4"/>
      <c r="Q347" s="4"/>
      <c r="R347" s="4"/>
      <c r="S347" s="4"/>
      <c r="T347" s="4"/>
      <c r="U347" s="4"/>
      <c r="V347" s="4"/>
      <c r="W347" s="4"/>
      <c r="X347" s="4"/>
      <c r="Y347" s="4"/>
      <c r="Z347" s="4"/>
    </row>
    <row r="348" spans="1:26" x14ac:dyDescent="0.25">
      <c r="A348" s="6"/>
      <c r="B348" s="79"/>
      <c r="C348" s="4"/>
      <c r="D348" s="79"/>
      <c r="E348" s="79"/>
      <c r="F348" s="4"/>
      <c r="G348" s="4"/>
      <c r="H348" s="4"/>
      <c r="I348" s="4"/>
      <c r="J348" s="4"/>
      <c r="K348" s="4"/>
      <c r="L348" s="4"/>
      <c r="M348" s="4"/>
      <c r="N348" s="4"/>
      <c r="O348" s="4"/>
      <c r="P348" s="4"/>
      <c r="Q348" s="4"/>
      <c r="R348" s="4"/>
      <c r="S348" s="4"/>
      <c r="T348" s="4"/>
      <c r="U348" s="4"/>
      <c r="V348" s="4"/>
      <c r="W348" s="4"/>
      <c r="X348" s="4"/>
      <c r="Y348" s="4"/>
      <c r="Z348" s="4"/>
    </row>
    <row r="349" spans="1:26" x14ac:dyDescent="0.25">
      <c r="A349" s="6"/>
      <c r="B349" s="79"/>
      <c r="C349" s="4"/>
      <c r="D349" s="79"/>
      <c r="E349" s="79"/>
      <c r="F349" s="4"/>
      <c r="G349" s="4"/>
      <c r="H349" s="4"/>
      <c r="I349" s="4"/>
      <c r="J349" s="4"/>
      <c r="K349" s="4"/>
      <c r="L349" s="4"/>
      <c r="M349" s="4"/>
      <c r="N349" s="4"/>
      <c r="O349" s="4"/>
      <c r="P349" s="4"/>
      <c r="Q349" s="4"/>
      <c r="R349" s="4"/>
      <c r="S349" s="4"/>
      <c r="T349" s="4"/>
      <c r="U349" s="4"/>
      <c r="V349" s="4"/>
      <c r="W349" s="4"/>
      <c r="X349" s="4"/>
      <c r="Y349" s="4"/>
      <c r="Z349" s="4"/>
    </row>
    <row r="350" spans="1:26" x14ac:dyDescent="0.25">
      <c r="A350" s="6"/>
      <c r="B350" s="79"/>
      <c r="C350" s="4"/>
      <c r="D350" s="79"/>
      <c r="E350" s="79"/>
      <c r="F350" s="4"/>
      <c r="G350" s="4"/>
      <c r="H350" s="4"/>
      <c r="I350" s="4"/>
      <c r="J350" s="4"/>
      <c r="K350" s="4"/>
      <c r="L350" s="4"/>
      <c r="M350" s="4"/>
      <c r="N350" s="4"/>
      <c r="O350" s="4"/>
      <c r="P350" s="4"/>
      <c r="Q350" s="4"/>
      <c r="R350" s="4"/>
      <c r="S350" s="4"/>
      <c r="T350" s="4"/>
      <c r="U350" s="4"/>
      <c r="V350" s="4"/>
      <c r="W350" s="4"/>
      <c r="X350" s="4"/>
      <c r="Y350" s="4"/>
      <c r="Z350" s="4"/>
    </row>
    <row r="351" spans="1:26" x14ac:dyDescent="0.25">
      <c r="A351" s="6"/>
      <c r="B351" s="79"/>
      <c r="C351" s="4"/>
      <c r="D351" s="79"/>
      <c r="E351" s="79"/>
      <c r="F351" s="4"/>
      <c r="G351" s="4"/>
      <c r="H351" s="4"/>
      <c r="I351" s="4"/>
      <c r="J351" s="4"/>
      <c r="K351" s="4"/>
      <c r="L351" s="4"/>
      <c r="M351" s="4"/>
      <c r="N351" s="4"/>
      <c r="O351" s="4"/>
      <c r="P351" s="4"/>
      <c r="Q351" s="4"/>
      <c r="R351" s="4"/>
      <c r="S351" s="4"/>
      <c r="T351" s="4"/>
      <c r="U351" s="4"/>
      <c r="V351" s="4"/>
      <c r="W351" s="4"/>
      <c r="X351" s="4"/>
      <c r="Y351" s="4"/>
      <c r="Z351" s="4"/>
    </row>
    <row r="352" spans="1:26" x14ac:dyDescent="0.25">
      <c r="A352" s="6"/>
      <c r="B352" s="79"/>
      <c r="C352" s="4"/>
      <c r="D352" s="79"/>
      <c r="E352" s="79"/>
      <c r="F352" s="4"/>
      <c r="G352" s="4"/>
      <c r="H352" s="4"/>
      <c r="I352" s="4"/>
      <c r="J352" s="4"/>
      <c r="K352" s="4"/>
      <c r="L352" s="4"/>
      <c r="M352" s="4"/>
      <c r="N352" s="4"/>
      <c r="O352" s="4"/>
      <c r="P352" s="4"/>
      <c r="Q352" s="4"/>
      <c r="R352" s="4"/>
      <c r="S352" s="4"/>
      <c r="T352" s="4"/>
      <c r="U352" s="4"/>
      <c r="V352" s="4"/>
      <c r="W352" s="4"/>
      <c r="X352" s="4"/>
      <c r="Y352" s="4"/>
      <c r="Z352" s="4"/>
    </row>
    <row r="353" spans="1:26" x14ac:dyDescent="0.25">
      <c r="A353" s="6"/>
      <c r="B353" s="79"/>
      <c r="C353" s="4"/>
      <c r="D353" s="79"/>
      <c r="E353" s="79"/>
      <c r="F353" s="4"/>
      <c r="G353" s="4"/>
      <c r="H353" s="4"/>
      <c r="I353" s="4"/>
      <c r="J353" s="4"/>
      <c r="K353" s="4"/>
      <c r="L353" s="4"/>
      <c r="M353" s="4"/>
      <c r="N353" s="4"/>
      <c r="O353" s="4"/>
      <c r="P353" s="4"/>
      <c r="Q353" s="4"/>
      <c r="R353" s="4"/>
      <c r="S353" s="4"/>
      <c r="T353" s="4"/>
      <c r="U353" s="4"/>
      <c r="V353" s="4"/>
      <c r="W353" s="4"/>
      <c r="X353" s="4"/>
      <c r="Y353" s="4"/>
      <c r="Z353" s="4"/>
    </row>
    <row r="354" spans="1:26" x14ac:dyDescent="0.25">
      <c r="A354" s="6"/>
      <c r="B354" s="79"/>
      <c r="C354" s="4"/>
      <c r="D354" s="79"/>
      <c r="E354" s="79"/>
      <c r="F354" s="4"/>
      <c r="G354" s="4"/>
      <c r="H354" s="4"/>
      <c r="I354" s="4"/>
      <c r="J354" s="4"/>
      <c r="K354" s="4"/>
      <c r="L354" s="4"/>
      <c r="M354" s="4"/>
      <c r="N354" s="4"/>
      <c r="O354" s="4"/>
      <c r="P354" s="4"/>
      <c r="Q354" s="4"/>
      <c r="R354" s="4"/>
      <c r="S354" s="4"/>
      <c r="T354" s="4"/>
      <c r="U354" s="4"/>
      <c r="V354" s="4"/>
      <c r="W354" s="4"/>
      <c r="X354" s="4"/>
      <c r="Y354" s="4"/>
      <c r="Z354" s="4"/>
    </row>
    <row r="355" spans="1:26" x14ac:dyDescent="0.25">
      <c r="A355" s="6"/>
      <c r="B355" s="79"/>
      <c r="C355" s="4"/>
      <c r="D355" s="79"/>
      <c r="E355" s="79"/>
      <c r="F355" s="4"/>
      <c r="G355" s="4"/>
      <c r="H355" s="4"/>
      <c r="I355" s="4"/>
      <c r="J355" s="4"/>
      <c r="K355" s="4"/>
      <c r="L355" s="4"/>
      <c r="M355" s="4"/>
      <c r="N355" s="4"/>
      <c r="O355" s="4"/>
      <c r="P355" s="4"/>
      <c r="Q355" s="4"/>
      <c r="R355" s="4"/>
      <c r="S355" s="4"/>
      <c r="T355" s="4"/>
      <c r="U355" s="4"/>
      <c r="V355" s="4"/>
      <c r="W355" s="4"/>
      <c r="X355" s="4"/>
      <c r="Y355" s="4"/>
      <c r="Z355" s="4"/>
    </row>
    <row r="356" spans="1:26" x14ac:dyDescent="0.25">
      <c r="A356" s="6"/>
      <c r="B356" s="79"/>
      <c r="C356" s="4"/>
      <c r="D356" s="79"/>
      <c r="E356" s="79"/>
      <c r="F356" s="4"/>
      <c r="G356" s="4"/>
      <c r="H356" s="4"/>
      <c r="I356" s="4"/>
      <c r="J356" s="4"/>
      <c r="K356" s="4"/>
      <c r="L356" s="4"/>
      <c r="M356" s="4"/>
      <c r="N356" s="4"/>
      <c r="O356" s="4"/>
      <c r="P356" s="4"/>
      <c r="Q356" s="4"/>
      <c r="R356" s="4"/>
      <c r="S356" s="4"/>
      <c r="T356" s="4"/>
      <c r="U356" s="4"/>
      <c r="V356" s="4"/>
      <c r="W356" s="4"/>
      <c r="X356" s="4"/>
      <c r="Y356" s="4"/>
      <c r="Z356" s="4"/>
    </row>
    <row r="357" spans="1:26" x14ac:dyDescent="0.25">
      <c r="A357" s="6"/>
      <c r="B357" s="79"/>
      <c r="C357" s="4"/>
      <c r="D357" s="79"/>
      <c r="E357" s="79"/>
      <c r="F357" s="4"/>
      <c r="G357" s="4"/>
      <c r="H357" s="4"/>
      <c r="I357" s="4"/>
      <c r="J357" s="4"/>
      <c r="K357" s="4"/>
      <c r="L357" s="4"/>
      <c r="M357" s="4"/>
      <c r="N357" s="4"/>
      <c r="O357" s="4"/>
      <c r="P357" s="4"/>
      <c r="Q357" s="4"/>
      <c r="R357" s="4"/>
      <c r="S357" s="4"/>
      <c r="T357" s="4"/>
      <c r="U357" s="4"/>
      <c r="V357" s="4"/>
      <c r="W357" s="4"/>
      <c r="X357" s="4"/>
      <c r="Y357" s="4"/>
      <c r="Z357" s="4"/>
    </row>
    <row r="358" spans="1:26" x14ac:dyDescent="0.25">
      <c r="A358" s="6"/>
      <c r="B358" s="79"/>
      <c r="C358" s="4"/>
      <c r="D358" s="79"/>
      <c r="E358" s="79"/>
      <c r="F358" s="4"/>
      <c r="G358" s="4"/>
      <c r="H358" s="4"/>
      <c r="I358" s="4"/>
      <c r="J358" s="4"/>
      <c r="K358" s="4"/>
      <c r="L358" s="4"/>
      <c r="M358" s="4"/>
      <c r="N358" s="4"/>
      <c r="O358" s="4"/>
      <c r="P358" s="4"/>
      <c r="Q358" s="4"/>
      <c r="R358" s="4"/>
      <c r="S358" s="4"/>
      <c r="T358" s="4"/>
      <c r="U358" s="4"/>
      <c r="V358" s="4"/>
      <c r="W358" s="4"/>
      <c r="X358" s="4"/>
      <c r="Y358" s="4"/>
      <c r="Z358" s="4"/>
    </row>
    <row r="359" spans="1:26" x14ac:dyDescent="0.25">
      <c r="A359" s="6"/>
      <c r="B359" s="79"/>
      <c r="C359" s="4"/>
      <c r="D359" s="79"/>
      <c r="E359" s="79"/>
      <c r="F359" s="4"/>
      <c r="G359" s="4"/>
      <c r="H359" s="4"/>
      <c r="I359" s="4"/>
      <c r="J359" s="4"/>
      <c r="K359" s="4"/>
      <c r="L359" s="4"/>
      <c r="M359" s="4"/>
      <c r="N359" s="4"/>
      <c r="O359" s="4"/>
      <c r="P359" s="4"/>
      <c r="Q359" s="4"/>
      <c r="R359" s="4"/>
      <c r="S359" s="4"/>
      <c r="T359" s="4"/>
      <c r="U359" s="4"/>
      <c r="V359" s="4"/>
      <c r="W359" s="4"/>
      <c r="X359" s="4"/>
      <c r="Y359" s="4"/>
      <c r="Z359" s="4"/>
    </row>
    <row r="360" spans="1:26" x14ac:dyDescent="0.25">
      <c r="A360" s="6"/>
      <c r="B360" s="79"/>
      <c r="C360" s="4"/>
      <c r="D360" s="79"/>
      <c r="E360" s="79"/>
      <c r="F360" s="4"/>
      <c r="G360" s="4"/>
      <c r="H360" s="4"/>
      <c r="I360" s="4"/>
      <c r="J360" s="4"/>
      <c r="K360" s="4"/>
      <c r="L360" s="4"/>
      <c r="M360" s="4"/>
      <c r="N360" s="4"/>
      <c r="O360" s="4"/>
      <c r="P360" s="4"/>
      <c r="Q360" s="4"/>
      <c r="R360" s="4"/>
      <c r="S360" s="4"/>
      <c r="T360" s="4"/>
      <c r="U360" s="4"/>
      <c r="V360" s="4"/>
      <c r="W360" s="4"/>
      <c r="X360" s="4"/>
      <c r="Y360" s="4"/>
      <c r="Z360" s="4"/>
    </row>
    <row r="361" spans="1:26" x14ac:dyDescent="0.25">
      <c r="A361" s="6"/>
      <c r="B361" s="79"/>
      <c r="C361" s="4"/>
      <c r="D361" s="79"/>
      <c r="E361" s="79"/>
      <c r="F361" s="4"/>
      <c r="G361" s="4"/>
      <c r="H361" s="4"/>
      <c r="I361" s="4"/>
      <c r="J361" s="4"/>
      <c r="K361" s="4"/>
      <c r="L361" s="4"/>
      <c r="M361" s="4"/>
      <c r="N361" s="4"/>
      <c r="O361" s="4"/>
      <c r="P361" s="4"/>
      <c r="Q361" s="4"/>
      <c r="R361" s="4"/>
      <c r="S361" s="4"/>
      <c r="T361" s="4"/>
      <c r="U361" s="4"/>
      <c r="V361" s="4"/>
      <c r="W361" s="4"/>
      <c r="X361" s="4"/>
      <c r="Y361" s="4"/>
      <c r="Z361" s="4"/>
    </row>
    <row r="362" spans="1:26" x14ac:dyDescent="0.25">
      <c r="A362" s="6"/>
      <c r="B362" s="79"/>
      <c r="C362" s="4"/>
      <c r="D362" s="79"/>
      <c r="E362" s="79"/>
      <c r="F362" s="4"/>
      <c r="G362" s="4"/>
      <c r="H362" s="4"/>
      <c r="I362" s="4"/>
      <c r="J362" s="4"/>
      <c r="K362" s="4"/>
      <c r="L362" s="4"/>
      <c r="M362" s="4"/>
      <c r="N362" s="4"/>
      <c r="O362" s="4"/>
      <c r="P362" s="4"/>
      <c r="Q362" s="4"/>
      <c r="R362" s="4"/>
      <c r="S362" s="4"/>
      <c r="T362" s="4"/>
      <c r="U362" s="4"/>
      <c r="V362" s="4"/>
      <c r="W362" s="4"/>
      <c r="X362" s="4"/>
      <c r="Y362" s="4"/>
      <c r="Z362" s="4"/>
    </row>
    <row r="363" spans="1:26" x14ac:dyDescent="0.25">
      <c r="A363" s="6"/>
      <c r="B363" s="79"/>
      <c r="C363" s="4"/>
      <c r="D363" s="79"/>
      <c r="E363" s="79"/>
      <c r="F363" s="4"/>
      <c r="G363" s="4"/>
      <c r="H363" s="4"/>
      <c r="I363" s="4"/>
      <c r="J363" s="4"/>
      <c r="K363" s="4"/>
      <c r="L363" s="4"/>
      <c r="M363" s="4"/>
      <c r="N363" s="4"/>
      <c r="O363" s="4"/>
      <c r="P363" s="4"/>
      <c r="Q363" s="4"/>
      <c r="R363" s="4"/>
      <c r="S363" s="4"/>
      <c r="T363" s="4"/>
      <c r="U363" s="4"/>
      <c r="V363" s="4"/>
      <c r="W363" s="4"/>
      <c r="X363" s="4"/>
      <c r="Y363" s="4"/>
      <c r="Z363" s="4"/>
    </row>
    <row r="364" spans="1:26" x14ac:dyDescent="0.25">
      <c r="A364" s="6"/>
      <c r="B364" s="79"/>
      <c r="C364" s="4"/>
      <c r="D364" s="79"/>
      <c r="E364" s="79"/>
      <c r="F364" s="4"/>
      <c r="G364" s="4"/>
      <c r="H364" s="4"/>
      <c r="I364" s="4"/>
      <c r="J364" s="4"/>
      <c r="K364" s="4"/>
      <c r="L364" s="4"/>
      <c r="M364" s="4"/>
      <c r="N364" s="4"/>
      <c r="O364" s="4"/>
      <c r="P364" s="4"/>
      <c r="Q364" s="4"/>
      <c r="R364" s="4"/>
      <c r="S364" s="4"/>
      <c r="T364" s="4"/>
      <c r="U364" s="4"/>
      <c r="V364" s="4"/>
      <c r="W364" s="4"/>
      <c r="X364" s="4"/>
      <c r="Y364" s="4"/>
      <c r="Z364" s="4"/>
    </row>
    <row r="365" spans="1:26" x14ac:dyDescent="0.25">
      <c r="A365" s="6"/>
      <c r="B365" s="79"/>
      <c r="C365" s="4"/>
      <c r="D365" s="79"/>
      <c r="E365" s="79"/>
      <c r="F365" s="4"/>
      <c r="G365" s="4"/>
      <c r="H365" s="4"/>
      <c r="I365" s="4"/>
      <c r="J365" s="4"/>
      <c r="K365" s="4"/>
      <c r="L365" s="4"/>
      <c r="M365" s="4"/>
      <c r="N365" s="4"/>
      <c r="O365" s="4"/>
      <c r="P365" s="4"/>
      <c r="Q365" s="4"/>
      <c r="R365" s="4"/>
      <c r="S365" s="4"/>
      <c r="T365" s="4"/>
      <c r="U365" s="4"/>
      <c r="V365" s="4"/>
      <c r="W365" s="4"/>
      <c r="X365" s="4"/>
      <c r="Y365" s="4"/>
      <c r="Z365" s="4"/>
    </row>
    <row r="366" spans="1:26" x14ac:dyDescent="0.25">
      <c r="A366" s="6"/>
      <c r="B366" s="79"/>
      <c r="C366" s="4"/>
      <c r="D366" s="79"/>
      <c r="E366" s="79"/>
      <c r="F366" s="4"/>
      <c r="G366" s="4"/>
      <c r="H366" s="4"/>
      <c r="I366" s="4"/>
      <c r="J366" s="4"/>
      <c r="K366" s="4"/>
      <c r="L366" s="4"/>
      <c r="M366" s="4"/>
      <c r="N366" s="4"/>
      <c r="O366" s="4"/>
      <c r="P366" s="4"/>
      <c r="Q366" s="4"/>
      <c r="R366" s="4"/>
      <c r="S366" s="4"/>
      <c r="T366" s="4"/>
      <c r="U366" s="4"/>
      <c r="V366" s="4"/>
      <c r="W366" s="4"/>
      <c r="X366" s="4"/>
      <c r="Y366" s="4"/>
      <c r="Z366" s="4"/>
    </row>
    <row r="367" spans="1:26" x14ac:dyDescent="0.25">
      <c r="A367" s="6"/>
      <c r="B367" s="79"/>
      <c r="C367" s="4"/>
      <c r="D367" s="79"/>
      <c r="E367" s="79"/>
      <c r="F367" s="4"/>
      <c r="G367" s="4"/>
      <c r="H367" s="4"/>
      <c r="I367" s="4"/>
      <c r="J367" s="4"/>
      <c r="K367" s="4"/>
      <c r="L367" s="4"/>
      <c r="M367" s="4"/>
      <c r="N367" s="4"/>
      <c r="O367" s="4"/>
      <c r="P367" s="4"/>
      <c r="Q367" s="4"/>
      <c r="R367" s="4"/>
      <c r="S367" s="4"/>
      <c r="T367" s="4"/>
      <c r="U367" s="4"/>
      <c r="V367" s="4"/>
      <c r="W367" s="4"/>
      <c r="X367" s="4"/>
      <c r="Y367" s="4"/>
      <c r="Z367" s="4"/>
    </row>
    <row r="368" spans="1:26" x14ac:dyDescent="0.25">
      <c r="A368" s="6"/>
      <c r="B368" s="79"/>
      <c r="C368" s="4"/>
      <c r="D368" s="79"/>
      <c r="E368" s="79"/>
      <c r="F368" s="4"/>
      <c r="G368" s="4"/>
      <c r="H368" s="4"/>
      <c r="I368" s="4"/>
      <c r="J368" s="4"/>
      <c r="K368" s="4"/>
      <c r="L368" s="4"/>
      <c r="M368" s="4"/>
      <c r="N368" s="4"/>
      <c r="O368" s="4"/>
      <c r="P368" s="4"/>
      <c r="Q368" s="4"/>
      <c r="R368" s="4"/>
      <c r="S368" s="4"/>
      <c r="T368" s="4"/>
      <c r="U368" s="4"/>
      <c r="V368" s="4"/>
      <c r="W368" s="4"/>
      <c r="X368" s="4"/>
      <c r="Y368" s="4"/>
      <c r="Z368" s="4"/>
    </row>
    <row r="369" spans="1:26" x14ac:dyDescent="0.25">
      <c r="A369" s="6"/>
      <c r="B369" s="79"/>
      <c r="C369" s="4"/>
      <c r="D369" s="79"/>
      <c r="E369" s="79"/>
      <c r="F369" s="4"/>
      <c r="G369" s="4"/>
      <c r="H369" s="4"/>
      <c r="I369" s="4"/>
      <c r="J369" s="4"/>
      <c r="K369" s="4"/>
      <c r="L369" s="4"/>
      <c r="M369" s="4"/>
      <c r="N369" s="4"/>
      <c r="O369" s="4"/>
      <c r="P369" s="4"/>
      <c r="Q369" s="4"/>
      <c r="R369" s="4"/>
      <c r="S369" s="4"/>
      <c r="T369" s="4"/>
      <c r="U369" s="4"/>
      <c r="V369" s="4"/>
      <c r="W369" s="4"/>
      <c r="X369" s="4"/>
      <c r="Y369" s="4"/>
      <c r="Z369" s="4"/>
    </row>
    <row r="370" spans="1:26" x14ac:dyDescent="0.25">
      <c r="A370" s="6"/>
      <c r="B370" s="79"/>
      <c r="C370" s="4"/>
      <c r="D370" s="79"/>
      <c r="E370" s="79"/>
      <c r="F370" s="4"/>
      <c r="G370" s="4"/>
      <c r="H370" s="4"/>
      <c r="I370" s="4"/>
      <c r="J370" s="4"/>
      <c r="K370" s="4"/>
      <c r="L370" s="4"/>
      <c r="M370" s="4"/>
      <c r="N370" s="4"/>
      <c r="O370" s="4"/>
      <c r="P370" s="4"/>
      <c r="Q370" s="4"/>
      <c r="R370" s="4"/>
      <c r="S370" s="4"/>
      <c r="T370" s="4"/>
      <c r="U370" s="4"/>
      <c r="V370" s="4"/>
      <c r="W370" s="4"/>
      <c r="X370" s="4"/>
      <c r="Y370" s="4"/>
      <c r="Z370" s="4"/>
    </row>
    <row r="371" spans="1:26" x14ac:dyDescent="0.25">
      <c r="A371" s="6"/>
      <c r="B371" s="79"/>
      <c r="C371" s="4"/>
      <c r="D371" s="79"/>
      <c r="E371" s="79"/>
      <c r="F371" s="4"/>
      <c r="G371" s="4"/>
      <c r="H371" s="4"/>
      <c r="I371" s="4"/>
      <c r="J371" s="4"/>
      <c r="K371" s="4"/>
      <c r="L371" s="4"/>
      <c r="M371" s="4"/>
      <c r="N371" s="4"/>
      <c r="O371" s="4"/>
      <c r="P371" s="4"/>
      <c r="Q371" s="4"/>
      <c r="R371" s="4"/>
      <c r="S371" s="4"/>
      <c r="T371" s="4"/>
      <c r="U371" s="4"/>
      <c r="V371" s="4"/>
      <c r="W371" s="4"/>
      <c r="X371" s="4"/>
      <c r="Y371" s="4"/>
      <c r="Z371" s="4"/>
    </row>
    <row r="372" spans="1:26" x14ac:dyDescent="0.25">
      <c r="A372" s="6"/>
      <c r="B372" s="79"/>
      <c r="C372" s="4"/>
      <c r="D372" s="79"/>
      <c r="E372" s="79"/>
      <c r="F372" s="4"/>
      <c r="G372" s="4"/>
      <c r="H372" s="4"/>
      <c r="I372" s="4"/>
      <c r="J372" s="4"/>
      <c r="K372" s="4"/>
      <c r="L372" s="4"/>
      <c r="M372" s="4"/>
      <c r="N372" s="4"/>
      <c r="O372" s="4"/>
      <c r="P372" s="4"/>
      <c r="Q372" s="4"/>
      <c r="R372" s="4"/>
      <c r="S372" s="4"/>
      <c r="T372" s="4"/>
      <c r="U372" s="4"/>
      <c r="V372" s="4"/>
      <c r="W372" s="4"/>
      <c r="X372" s="4"/>
      <c r="Y372" s="4"/>
      <c r="Z372" s="4"/>
    </row>
    <row r="373" spans="1:26" x14ac:dyDescent="0.25">
      <c r="A373" s="6"/>
      <c r="B373" s="79"/>
      <c r="C373" s="4"/>
      <c r="D373" s="79"/>
      <c r="E373" s="79"/>
      <c r="F373" s="4"/>
      <c r="G373" s="4"/>
      <c r="H373" s="4"/>
      <c r="I373" s="4"/>
      <c r="J373" s="4"/>
      <c r="K373" s="4"/>
      <c r="L373" s="4"/>
      <c r="M373" s="4"/>
      <c r="N373" s="4"/>
      <c r="O373" s="4"/>
      <c r="P373" s="4"/>
      <c r="Q373" s="4"/>
      <c r="R373" s="4"/>
      <c r="S373" s="4"/>
      <c r="T373" s="4"/>
      <c r="U373" s="4"/>
      <c r="V373" s="4"/>
      <c r="W373" s="4"/>
      <c r="X373" s="4"/>
      <c r="Y373" s="4"/>
      <c r="Z373" s="4"/>
    </row>
    <row r="374" spans="1:26" x14ac:dyDescent="0.25">
      <c r="A374" s="6"/>
      <c r="B374" s="79"/>
      <c r="C374" s="4"/>
      <c r="D374" s="79"/>
      <c r="E374" s="79"/>
      <c r="F374" s="4"/>
      <c r="G374" s="4"/>
      <c r="H374" s="4"/>
      <c r="I374" s="4"/>
      <c r="J374" s="4"/>
      <c r="K374" s="4"/>
      <c r="L374" s="4"/>
      <c r="M374" s="4"/>
      <c r="N374" s="4"/>
      <c r="O374" s="4"/>
      <c r="P374" s="4"/>
      <c r="Q374" s="4"/>
      <c r="R374" s="4"/>
      <c r="S374" s="4"/>
      <c r="T374" s="4"/>
      <c r="U374" s="4"/>
      <c r="V374" s="4"/>
      <c r="W374" s="4"/>
      <c r="X374" s="4"/>
      <c r="Y374" s="4"/>
      <c r="Z374" s="4"/>
    </row>
    <row r="375" spans="1:26" x14ac:dyDescent="0.25">
      <c r="A375" s="6"/>
      <c r="B375" s="79"/>
      <c r="C375" s="4"/>
      <c r="D375" s="79"/>
      <c r="E375" s="79"/>
      <c r="F375" s="4"/>
      <c r="G375" s="4"/>
      <c r="H375" s="4"/>
      <c r="I375" s="4"/>
      <c r="J375" s="4"/>
      <c r="K375" s="4"/>
      <c r="L375" s="4"/>
      <c r="M375" s="4"/>
      <c r="N375" s="4"/>
      <c r="O375" s="4"/>
      <c r="P375" s="4"/>
      <c r="Q375" s="4"/>
      <c r="R375" s="4"/>
      <c r="S375" s="4"/>
      <c r="T375" s="4"/>
      <c r="U375" s="4"/>
      <c r="V375" s="4"/>
      <c r="W375" s="4"/>
      <c r="X375" s="4"/>
      <c r="Y375" s="4"/>
      <c r="Z375" s="4"/>
    </row>
    <row r="376" spans="1:26" x14ac:dyDescent="0.25">
      <c r="A376" s="6"/>
      <c r="B376" s="79"/>
      <c r="C376" s="4"/>
      <c r="D376" s="79"/>
      <c r="E376" s="79"/>
      <c r="F376" s="4"/>
      <c r="G376" s="4"/>
      <c r="H376" s="4"/>
      <c r="I376" s="4"/>
      <c r="J376" s="4"/>
      <c r="K376" s="4"/>
      <c r="L376" s="4"/>
      <c r="M376" s="4"/>
      <c r="N376" s="4"/>
      <c r="O376" s="4"/>
      <c r="P376" s="4"/>
      <c r="Q376" s="4"/>
      <c r="R376" s="4"/>
      <c r="S376" s="4"/>
      <c r="T376" s="4"/>
      <c r="U376" s="4"/>
      <c r="V376" s="4"/>
      <c r="W376" s="4"/>
      <c r="X376" s="4"/>
      <c r="Y376" s="4"/>
      <c r="Z376" s="4"/>
    </row>
    <row r="377" spans="1:26" x14ac:dyDescent="0.25">
      <c r="A377" s="6"/>
      <c r="B377" s="79"/>
      <c r="C377" s="4"/>
      <c r="D377" s="79"/>
      <c r="E377" s="79"/>
      <c r="F377" s="4"/>
      <c r="G377" s="4"/>
      <c r="H377" s="4"/>
      <c r="I377" s="4"/>
      <c r="J377" s="4"/>
      <c r="K377" s="4"/>
      <c r="L377" s="4"/>
      <c r="M377" s="4"/>
      <c r="N377" s="4"/>
      <c r="O377" s="4"/>
      <c r="P377" s="4"/>
      <c r="Q377" s="4"/>
      <c r="R377" s="4"/>
      <c r="S377" s="4"/>
      <c r="T377" s="4"/>
      <c r="U377" s="4"/>
      <c r="V377" s="4"/>
      <c r="W377" s="4"/>
      <c r="X377" s="4"/>
      <c r="Y377" s="4"/>
      <c r="Z377" s="4"/>
    </row>
    <row r="378" spans="1:26" x14ac:dyDescent="0.25">
      <c r="A378" s="6"/>
      <c r="B378" s="79"/>
      <c r="C378" s="4"/>
      <c r="D378" s="79"/>
      <c r="E378" s="79"/>
      <c r="F378" s="4"/>
      <c r="G378" s="4"/>
      <c r="H378" s="4"/>
      <c r="I378" s="4"/>
      <c r="J378" s="4"/>
      <c r="K378" s="4"/>
      <c r="L378" s="4"/>
      <c r="M378" s="4"/>
      <c r="N378" s="4"/>
      <c r="O378" s="4"/>
      <c r="P378" s="4"/>
      <c r="Q378" s="4"/>
      <c r="R378" s="4"/>
      <c r="S378" s="4"/>
      <c r="T378" s="4"/>
      <c r="U378" s="4"/>
      <c r="V378" s="4"/>
      <c r="W378" s="4"/>
      <c r="X378" s="4"/>
      <c r="Y378" s="4"/>
      <c r="Z378" s="4"/>
    </row>
    <row r="379" spans="1:26" x14ac:dyDescent="0.25">
      <c r="A379" s="6"/>
      <c r="B379" s="79"/>
      <c r="C379" s="4"/>
      <c r="D379" s="79"/>
      <c r="E379" s="79"/>
      <c r="F379" s="4"/>
      <c r="G379" s="4"/>
      <c r="H379" s="4"/>
      <c r="I379" s="4"/>
      <c r="J379" s="4"/>
      <c r="K379" s="4"/>
      <c r="L379" s="4"/>
      <c r="M379" s="4"/>
      <c r="N379" s="4"/>
      <c r="O379" s="4"/>
      <c r="P379" s="4"/>
      <c r="Q379" s="4"/>
      <c r="R379" s="4"/>
      <c r="S379" s="4"/>
      <c r="T379" s="4"/>
      <c r="U379" s="4"/>
      <c r="V379" s="4"/>
      <c r="W379" s="4"/>
      <c r="X379" s="4"/>
      <c r="Y379" s="4"/>
      <c r="Z379" s="4"/>
    </row>
    <row r="380" spans="1:26" x14ac:dyDescent="0.25">
      <c r="A380" s="6"/>
      <c r="B380" s="79"/>
      <c r="C380" s="4"/>
      <c r="D380" s="79"/>
      <c r="E380" s="79"/>
      <c r="F380" s="4"/>
      <c r="G380" s="4"/>
      <c r="H380" s="4"/>
      <c r="I380" s="4"/>
      <c r="J380" s="4"/>
      <c r="K380" s="4"/>
      <c r="L380" s="4"/>
      <c r="M380" s="4"/>
      <c r="N380" s="4"/>
      <c r="O380" s="4"/>
      <c r="P380" s="4"/>
      <c r="Q380" s="4"/>
      <c r="R380" s="4"/>
      <c r="S380" s="4"/>
      <c r="T380" s="4"/>
      <c r="U380" s="4"/>
      <c r="V380" s="4"/>
      <c r="W380" s="4"/>
      <c r="X380" s="4"/>
      <c r="Y380" s="4"/>
      <c r="Z380" s="4"/>
    </row>
    <row r="381" spans="1:26" x14ac:dyDescent="0.25">
      <c r="A381" s="6"/>
      <c r="B381" s="79"/>
      <c r="C381" s="4"/>
      <c r="D381" s="79"/>
      <c r="E381" s="79"/>
      <c r="F381" s="4"/>
      <c r="G381" s="4"/>
      <c r="H381" s="4"/>
      <c r="I381" s="4"/>
      <c r="J381" s="4"/>
      <c r="K381" s="4"/>
      <c r="L381" s="4"/>
      <c r="M381" s="4"/>
      <c r="N381" s="4"/>
      <c r="O381" s="4"/>
      <c r="P381" s="4"/>
      <c r="Q381" s="4"/>
      <c r="R381" s="4"/>
      <c r="S381" s="4"/>
      <c r="T381" s="4"/>
      <c r="U381" s="4"/>
      <c r="V381" s="4"/>
      <c r="W381" s="4"/>
      <c r="X381" s="4"/>
      <c r="Y381" s="4"/>
      <c r="Z381" s="4"/>
    </row>
    <row r="382" spans="1:26" x14ac:dyDescent="0.25">
      <c r="A382" s="6"/>
      <c r="B382" s="79"/>
      <c r="C382" s="4"/>
      <c r="D382" s="79"/>
      <c r="E382" s="79"/>
      <c r="F382" s="4"/>
      <c r="G382" s="4"/>
      <c r="H382" s="4"/>
      <c r="I382" s="4"/>
      <c r="J382" s="4"/>
      <c r="K382" s="4"/>
      <c r="L382" s="4"/>
      <c r="M382" s="4"/>
      <c r="N382" s="4"/>
      <c r="O382" s="4"/>
      <c r="P382" s="4"/>
      <c r="Q382" s="4"/>
      <c r="R382" s="4"/>
      <c r="S382" s="4"/>
      <c r="T382" s="4"/>
      <c r="U382" s="4"/>
      <c r="V382" s="4"/>
      <c r="W382" s="4"/>
      <c r="X382" s="4"/>
      <c r="Y382" s="4"/>
      <c r="Z382" s="4"/>
    </row>
    <row r="383" spans="1:26" x14ac:dyDescent="0.25">
      <c r="A383" s="6"/>
      <c r="B383" s="79"/>
      <c r="C383" s="4"/>
      <c r="D383" s="79"/>
      <c r="E383" s="79"/>
      <c r="F383" s="4"/>
      <c r="G383" s="4"/>
      <c r="H383" s="4"/>
      <c r="I383" s="4"/>
      <c r="J383" s="4"/>
      <c r="K383" s="4"/>
      <c r="L383" s="4"/>
      <c r="M383" s="4"/>
      <c r="N383" s="4"/>
      <c r="O383" s="4"/>
      <c r="P383" s="4"/>
      <c r="Q383" s="4"/>
      <c r="R383" s="4"/>
      <c r="S383" s="4"/>
      <c r="T383" s="4"/>
      <c r="U383" s="4"/>
      <c r="V383" s="4"/>
      <c r="W383" s="4"/>
      <c r="X383" s="4"/>
      <c r="Y383" s="4"/>
      <c r="Z383" s="4"/>
    </row>
    <row r="384" spans="1:26" x14ac:dyDescent="0.25">
      <c r="A384" s="6"/>
      <c r="B384" s="79"/>
      <c r="C384" s="4"/>
      <c r="D384" s="79"/>
      <c r="E384" s="79"/>
      <c r="F384" s="4"/>
      <c r="G384" s="4"/>
      <c r="H384" s="4"/>
      <c r="I384" s="4"/>
      <c r="J384" s="4"/>
      <c r="K384" s="4"/>
      <c r="L384" s="4"/>
      <c r="M384" s="4"/>
      <c r="N384" s="4"/>
      <c r="O384" s="4"/>
      <c r="P384" s="4"/>
      <c r="Q384" s="4"/>
      <c r="R384" s="4"/>
      <c r="S384" s="4"/>
      <c r="T384" s="4"/>
      <c r="U384" s="4"/>
      <c r="V384" s="4"/>
      <c r="W384" s="4"/>
      <c r="X384" s="4"/>
      <c r="Y384" s="4"/>
      <c r="Z384" s="4"/>
    </row>
    <row r="385" spans="1:26" x14ac:dyDescent="0.25">
      <c r="A385" s="6"/>
      <c r="B385" s="79"/>
      <c r="C385" s="4"/>
      <c r="D385" s="79"/>
      <c r="E385" s="79"/>
      <c r="F385" s="4"/>
      <c r="G385" s="4"/>
      <c r="H385" s="4"/>
      <c r="I385" s="4"/>
      <c r="J385" s="4"/>
      <c r="K385" s="4"/>
      <c r="L385" s="4"/>
      <c r="M385" s="4"/>
      <c r="N385" s="4"/>
      <c r="O385" s="4"/>
      <c r="P385" s="4"/>
      <c r="Q385" s="4"/>
      <c r="R385" s="4"/>
      <c r="S385" s="4"/>
      <c r="T385" s="4"/>
      <c r="U385" s="4"/>
      <c r="V385" s="4"/>
      <c r="W385" s="4"/>
      <c r="X385" s="4"/>
      <c r="Y385" s="4"/>
      <c r="Z385" s="4"/>
    </row>
    <row r="386" spans="1:26" x14ac:dyDescent="0.25">
      <c r="A386" s="6"/>
      <c r="B386" s="79"/>
      <c r="C386" s="4"/>
      <c r="D386" s="79"/>
      <c r="E386" s="79"/>
      <c r="F386" s="4"/>
      <c r="G386" s="4"/>
      <c r="H386" s="4"/>
      <c r="I386" s="4"/>
      <c r="J386" s="4"/>
      <c r="K386" s="4"/>
      <c r="L386" s="4"/>
      <c r="M386" s="4"/>
      <c r="N386" s="4"/>
      <c r="O386" s="4"/>
      <c r="P386" s="4"/>
      <c r="Q386" s="4"/>
      <c r="R386" s="4"/>
      <c r="S386" s="4"/>
      <c r="T386" s="4"/>
      <c r="U386" s="4"/>
      <c r="V386" s="4"/>
      <c r="W386" s="4"/>
      <c r="X386" s="4"/>
      <c r="Y386" s="4"/>
      <c r="Z386" s="4"/>
    </row>
    <row r="387" spans="1:26" x14ac:dyDescent="0.25">
      <c r="A387" s="6"/>
      <c r="B387" s="79"/>
      <c r="C387" s="4"/>
      <c r="D387" s="79"/>
      <c r="E387" s="79"/>
      <c r="F387" s="4"/>
      <c r="G387" s="4"/>
      <c r="H387" s="4"/>
      <c r="I387" s="4"/>
      <c r="J387" s="4"/>
      <c r="K387" s="4"/>
      <c r="L387" s="4"/>
      <c r="M387" s="4"/>
      <c r="N387" s="4"/>
      <c r="O387" s="4"/>
      <c r="P387" s="4"/>
      <c r="Q387" s="4"/>
      <c r="R387" s="4"/>
      <c r="S387" s="4"/>
      <c r="T387" s="4"/>
      <c r="U387" s="4"/>
      <c r="V387" s="4"/>
      <c r="W387" s="4"/>
      <c r="X387" s="4"/>
      <c r="Y387" s="4"/>
      <c r="Z387" s="4"/>
    </row>
    <row r="388" spans="1:26" x14ac:dyDescent="0.25">
      <c r="A388" s="6"/>
      <c r="B388" s="79"/>
      <c r="C388" s="4"/>
      <c r="D388" s="79"/>
      <c r="E388" s="79"/>
      <c r="F388" s="4"/>
      <c r="G388" s="4"/>
      <c r="H388" s="4"/>
      <c r="I388" s="4"/>
      <c r="J388" s="4"/>
      <c r="K388" s="4"/>
      <c r="L388" s="4"/>
      <c r="M388" s="4"/>
      <c r="N388" s="4"/>
      <c r="O388" s="4"/>
      <c r="P388" s="4"/>
      <c r="Q388" s="4"/>
      <c r="R388" s="4"/>
      <c r="S388" s="4"/>
      <c r="T388" s="4"/>
      <c r="U388" s="4"/>
      <c r="V388" s="4"/>
      <c r="W388" s="4"/>
      <c r="X388" s="4"/>
      <c r="Y388" s="4"/>
      <c r="Z388" s="4"/>
    </row>
    <row r="389" spans="1:26" x14ac:dyDescent="0.25">
      <c r="A389" s="6"/>
      <c r="B389" s="79"/>
      <c r="C389" s="4"/>
      <c r="D389" s="79"/>
      <c r="E389" s="79"/>
      <c r="F389" s="4"/>
      <c r="G389" s="4"/>
      <c r="H389" s="4"/>
      <c r="I389" s="4"/>
      <c r="J389" s="4"/>
      <c r="K389" s="4"/>
      <c r="L389" s="4"/>
      <c r="M389" s="4"/>
      <c r="N389" s="4"/>
      <c r="O389" s="4"/>
      <c r="P389" s="4"/>
      <c r="Q389" s="4"/>
      <c r="R389" s="4"/>
      <c r="S389" s="4"/>
      <c r="T389" s="4"/>
      <c r="U389" s="4"/>
      <c r="V389" s="4"/>
      <c r="W389" s="4"/>
      <c r="X389" s="4"/>
      <c r="Y389" s="4"/>
      <c r="Z389" s="4"/>
    </row>
    <row r="390" spans="1:26" x14ac:dyDescent="0.25">
      <c r="A390" s="6"/>
      <c r="B390" s="79"/>
      <c r="C390" s="4"/>
      <c r="D390" s="79"/>
      <c r="E390" s="79"/>
      <c r="F390" s="4"/>
      <c r="G390" s="4"/>
      <c r="H390" s="4"/>
      <c r="I390" s="4"/>
      <c r="J390" s="4"/>
      <c r="K390" s="4"/>
      <c r="L390" s="4"/>
      <c r="M390" s="4"/>
      <c r="N390" s="4"/>
      <c r="O390" s="4"/>
      <c r="P390" s="4"/>
      <c r="Q390" s="4"/>
      <c r="R390" s="4"/>
      <c r="S390" s="4"/>
      <c r="T390" s="4"/>
      <c r="U390" s="4"/>
      <c r="V390" s="4"/>
      <c r="W390" s="4"/>
      <c r="X390" s="4"/>
      <c r="Y390" s="4"/>
      <c r="Z390" s="4"/>
    </row>
    <row r="391" spans="1:26" x14ac:dyDescent="0.25">
      <c r="A391" s="6"/>
      <c r="B391" s="79"/>
      <c r="C391" s="4"/>
      <c r="D391" s="79"/>
      <c r="E391" s="79"/>
      <c r="F391" s="4"/>
      <c r="G391" s="4"/>
      <c r="H391" s="4"/>
      <c r="I391" s="4"/>
      <c r="J391" s="4"/>
      <c r="K391" s="4"/>
      <c r="L391" s="4"/>
      <c r="M391" s="4"/>
      <c r="N391" s="4"/>
      <c r="O391" s="4"/>
      <c r="P391" s="4"/>
      <c r="Q391" s="4"/>
      <c r="R391" s="4"/>
      <c r="S391" s="4"/>
      <c r="T391" s="4"/>
      <c r="U391" s="4"/>
      <c r="V391" s="4"/>
      <c r="W391" s="4"/>
      <c r="X391" s="4"/>
      <c r="Y391" s="4"/>
      <c r="Z391" s="4"/>
    </row>
    <row r="392" spans="1:26" x14ac:dyDescent="0.25">
      <c r="A392" s="6"/>
      <c r="B392" s="79"/>
      <c r="C392" s="4"/>
      <c r="D392" s="79"/>
      <c r="E392" s="79"/>
      <c r="F392" s="4"/>
      <c r="G392" s="4"/>
      <c r="H392" s="4"/>
      <c r="I392" s="4"/>
      <c r="J392" s="4"/>
      <c r="K392" s="4"/>
      <c r="L392" s="4"/>
      <c r="M392" s="4"/>
      <c r="N392" s="4"/>
      <c r="O392" s="4"/>
      <c r="P392" s="4"/>
      <c r="Q392" s="4"/>
      <c r="R392" s="4"/>
      <c r="S392" s="4"/>
      <c r="T392" s="4"/>
      <c r="U392" s="4"/>
      <c r="V392" s="4"/>
      <c r="W392" s="4"/>
      <c r="X392" s="4"/>
      <c r="Y392" s="4"/>
      <c r="Z392" s="4"/>
    </row>
    <row r="393" spans="1:26" x14ac:dyDescent="0.25">
      <c r="A393" s="6"/>
      <c r="B393" s="79"/>
      <c r="C393" s="4"/>
      <c r="D393" s="79"/>
      <c r="E393" s="79"/>
      <c r="F393" s="4"/>
      <c r="G393" s="4"/>
      <c r="H393" s="4"/>
      <c r="I393" s="4"/>
      <c r="J393" s="4"/>
      <c r="K393" s="4"/>
      <c r="L393" s="4"/>
      <c r="M393" s="4"/>
      <c r="N393" s="4"/>
      <c r="O393" s="4"/>
      <c r="P393" s="4"/>
      <c r="Q393" s="4"/>
      <c r="R393" s="4"/>
      <c r="S393" s="4"/>
      <c r="T393" s="4"/>
      <c r="U393" s="4"/>
      <c r="V393" s="4"/>
      <c r="W393" s="4"/>
      <c r="X393" s="4"/>
      <c r="Y393" s="4"/>
      <c r="Z393" s="4"/>
    </row>
    <row r="394" spans="1:26" x14ac:dyDescent="0.25">
      <c r="A394" s="6"/>
      <c r="B394" s="79"/>
      <c r="C394" s="4"/>
      <c r="D394" s="79"/>
      <c r="E394" s="79"/>
      <c r="F394" s="4"/>
      <c r="G394" s="4"/>
      <c r="H394" s="4"/>
      <c r="I394" s="4"/>
      <c r="J394" s="4"/>
      <c r="K394" s="4"/>
      <c r="L394" s="4"/>
      <c r="M394" s="4"/>
      <c r="N394" s="4"/>
      <c r="O394" s="4"/>
      <c r="P394" s="4"/>
      <c r="Q394" s="4"/>
      <c r="R394" s="4"/>
      <c r="S394" s="4"/>
      <c r="T394" s="4"/>
      <c r="U394" s="4"/>
      <c r="V394" s="4"/>
      <c r="W394" s="4"/>
      <c r="X394" s="4"/>
      <c r="Y394" s="4"/>
      <c r="Z394" s="4"/>
    </row>
    <row r="395" spans="1:26" x14ac:dyDescent="0.25">
      <c r="A395" s="6"/>
      <c r="B395" s="79"/>
      <c r="C395" s="4"/>
      <c r="D395" s="79"/>
      <c r="E395" s="79"/>
      <c r="F395" s="4"/>
      <c r="G395" s="4"/>
      <c r="H395" s="4"/>
      <c r="I395" s="4"/>
      <c r="J395" s="4"/>
      <c r="K395" s="4"/>
      <c r="L395" s="4"/>
      <c r="M395" s="4"/>
      <c r="N395" s="4"/>
      <c r="O395" s="4"/>
      <c r="P395" s="4"/>
      <c r="Q395" s="4"/>
      <c r="R395" s="4"/>
      <c r="S395" s="4"/>
      <c r="T395" s="4"/>
      <c r="U395" s="4"/>
      <c r="V395" s="4"/>
      <c r="W395" s="4"/>
      <c r="X395" s="4"/>
      <c r="Y395" s="4"/>
      <c r="Z395" s="4"/>
    </row>
    <row r="396" spans="1:26" x14ac:dyDescent="0.25">
      <c r="A396" s="6"/>
      <c r="B396" s="79"/>
      <c r="C396" s="4"/>
      <c r="D396" s="79"/>
      <c r="E396" s="79"/>
      <c r="F396" s="4"/>
      <c r="G396" s="4"/>
      <c r="H396" s="4"/>
      <c r="I396" s="4"/>
      <c r="J396" s="4"/>
      <c r="K396" s="4"/>
      <c r="L396" s="4"/>
      <c r="M396" s="4"/>
      <c r="N396" s="4"/>
      <c r="O396" s="4"/>
      <c r="P396" s="4"/>
      <c r="Q396" s="4"/>
      <c r="R396" s="4"/>
      <c r="S396" s="4"/>
      <c r="T396" s="4"/>
      <c r="U396" s="4"/>
      <c r="V396" s="4"/>
      <c r="W396" s="4"/>
      <c r="X396" s="4"/>
      <c r="Y396" s="4"/>
      <c r="Z396" s="4"/>
    </row>
    <row r="397" spans="1:26" x14ac:dyDescent="0.25">
      <c r="A397" s="6"/>
      <c r="B397" s="79"/>
      <c r="C397" s="4"/>
      <c r="D397" s="79"/>
      <c r="E397" s="79"/>
      <c r="F397" s="4"/>
      <c r="G397" s="4"/>
      <c r="H397" s="4"/>
      <c r="I397" s="4"/>
      <c r="J397" s="4"/>
      <c r="K397" s="4"/>
      <c r="L397" s="4"/>
      <c r="M397" s="4"/>
      <c r="N397" s="4"/>
      <c r="O397" s="4"/>
      <c r="P397" s="4"/>
      <c r="Q397" s="4"/>
      <c r="R397" s="4"/>
      <c r="S397" s="4"/>
      <c r="T397" s="4"/>
      <c r="U397" s="4"/>
      <c r="V397" s="4"/>
      <c r="W397" s="4"/>
      <c r="X397" s="4"/>
      <c r="Y397" s="4"/>
      <c r="Z397" s="4"/>
    </row>
    <row r="398" spans="1:26" x14ac:dyDescent="0.25">
      <c r="A398" s="6"/>
      <c r="B398" s="79"/>
      <c r="C398" s="4"/>
      <c r="D398" s="79"/>
      <c r="E398" s="79"/>
      <c r="F398" s="4"/>
      <c r="G398" s="4"/>
      <c r="H398" s="4"/>
      <c r="I398" s="4"/>
      <c r="J398" s="4"/>
      <c r="K398" s="4"/>
      <c r="L398" s="4"/>
      <c r="M398" s="4"/>
      <c r="N398" s="4"/>
      <c r="O398" s="4"/>
      <c r="P398" s="4"/>
      <c r="Q398" s="4"/>
      <c r="R398" s="4"/>
      <c r="S398" s="4"/>
      <c r="T398" s="4"/>
      <c r="U398" s="4"/>
      <c r="V398" s="4"/>
      <c r="W398" s="4"/>
      <c r="X398" s="4"/>
      <c r="Y398" s="4"/>
      <c r="Z398" s="4"/>
    </row>
    <row r="399" spans="1:26" x14ac:dyDescent="0.25">
      <c r="A399" s="6"/>
      <c r="B399" s="79"/>
      <c r="C399" s="4"/>
      <c r="D399" s="79"/>
      <c r="E399" s="79"/>
      <c r="F399" s="4"/>
      <c r="G399" s="4"/>
      <c r="H399" s="4"/>
      <c r="I399" s="4"/>
      <c r="J399" s="4"/>
      <c r="K399" s="4"/>
      <c r="L399" s="4"/>
      <c r="M399" s="4"/>
      <c r="N399" s="4"/>
      <c r="O399" s="4"/>
      <c r="P399" s="4"/>
      <c r="Q399" s="4"/>
      <c r="R399" s="4"/>
      <c r="S399" s="4"/>
      <c r="T399" s="4"/>
      <c r="U399" s="4"/>
      <c r="V399" s="4"/>
      <c r="W399" s="4"/>
      <c r="X399" s="4"/>
      <c r="Y399" s="4"/>
      <c r="Z399" s="4"/>
    </row>
    <row r="400" spans="1:26" x14ac:dyDescent="0.25">
      <c r="A400" s="6"/>
      <c r="B400" s="79"/>
      <c r="C400" s="4"/>
      <c r="D400" s="79"/>
      <c r="E400" s="79"/>
      <c r="F400" s="4"/>
      <c r="G400" s="4"/>
      <c r="H400" s="4"/>
      <c r="I400" s="4"/>
      <c r="J400" s="4"/>
      <c r="K400" s="4"/>
      <c r="L400" s="4"/>
      <c r="M400" s="4"/>
      <c r="N400" s="4"/>
      <c r="O400" s="4"/>
      <c r="P400" s="4"/>
      <c r="Q400" s="4"/>
      <c r="R400" s="4"/>
      <c r="S400" s="4"/>
      <c r="T400" s="4"/>
      <c r="U400" s="4"/>
      <c r="V400" s="4"/>
      <c r="W400" s="4"/>
      <c r="X400" s="4"/>
      <c r="Y400" s="4"/>
      <c r="Z400" s="4"/>
    </row>
    <row r="401" spans="1:26" x14ac:dyDescent="0.25">
      <c r="A401" s="6"/>
      <c r="B401" s="79"/>
      <c r="C401" s="4"/>
      <c r="D401" s="79"/>
      <c r="E401" s="79"/>
      <c r="F401" s="4"/>
      <c r="G401" s="4"/>
      <c r="H401" s="4"/>
      <c r="I401" s="4"/>
      <c r="J401" s="4"/>
      <c r="K401" s="4"/>
      <c r="L401" s="4"/>
      <c r="M401" s="4"/>
      <c r="N401" s="4"/>
      <c r="O401" s="4"/>
      <c r="P401" s="4"/>
      <c r="Q401" s="4"/>
      <c r="R401" s="4"/>
      <c r="S401" s="4"/>
      <c r="T401" s="4"/>
      <c r="U401" s="4"/>
      <c r="V401" s="4"/>
      <c r="W401" s="4"/>
      <c r="X401" s="4"/>
      <c r="Y401" s="4"/>
      <c r="Z401" s="4"/>
    </row>
    <row r="402" spans="1:26" x14ac:dyDescent="0.25">
      <c r="A402" s="6"/>
      <c r="B402" s="79"/>
      <c r="C402" s="4"/>
      <c r="D402" s="79"/>
      <c r="E402" s="79"/>
      <c r="F402" s="4"/>
      <c r="G402" s="4"/>
      <c r="H402" s="4"/>
      <c r="I402" s="4"/>
      <c r="J402" s="4"/>
      <c r="K402" s="4"/>
      <c r="L402" s="4"/>
      <c r="M402" s="4"/>
      <c r="N402" s="4"/>
      <c r="O402" s="4"/>
      <c r="P402" s="4"/>
      <c r="Q402" s="4"/>
      <c r="R402" s="4"/>
      <c r="S402" s="4"/>
      <c r="T402" s="4"/>
      <c r="U402" s="4"/>
      <c r="V402" s="4"/>
      <c r="W402" s="4"/>
      <c r="X402" s="4"/>
      <c r="Y402" s="4"/>
      <c r="Z402" s="4"/>
    </row>
    <row r="403" spans="1:26" x14ac:dyDescent="0.25">
      <c r="A403" s="6"/>
      <c r="B403" s="79"/>
      <c r="C403" s="4"/>
      <c r="D403" s="79"/>
      <c r="E403" s="79"/>
      <c r="F403" s="4"/>
      <c r="G403" s="4"/>
      <c r="H403" s="4"/>
      <c r="I403" s="4"/>
      <c r="J403" s="4"/>
      <c r="K403" s="4"/>
      <c r="L403" s="4"/>
      <c r="M403" s="4"/>
      <c r="N403" s="4"/>
      <c r="O403" s="4"/>
      <c r="P403" s="4"/>
      <c r="Q403" s="4"/>
      <c r="R403" s="4"/>
      <c r="S403" s="4"/>
      <c r="T403" s="4"/>
      <c r="U403" s="4"/>
      <c r="V403" s="4"/>
      <c r="W403" s="4"/>
      <c r="X403" s="4"/>
      <c r="Y403" s="4"/>
      <c r="Z403" s="4"/>
    </row>
    <row r="404" spans="1:26" x14ac:dyDescent="0.25">
      <c r="A404" s="6"/>
      <c r="B404" s="79"/>
      <c r="C404" s="4"/>
      <c r="D404" s="79"/>
      <c r="E404" s="79"/>
      <c r="F404" s="4"/>
      <c r="G404" s="4"/>
      <c r="H404" s="4"/>
      <c r="I404" s="4"/>
      <c r="J404" s="4"/>
      <c r="K404" s="4"/>
      <c r="L404" s="4"/>
      <c r="M404" s="4"/>
      <c r="N404" s="4"/>
      <c r="O404" s="4"/>
      <c r="P404" s="4"/>
      <c r="Q404" s="4"/>
      <c r="R404" s="4"/>
      <c r="S404" s="4"/>
      <c r="T404" s="4"/>
      <c r="U404" s="4"/>
      <c r="V404" s="4"/>
      <c r="W404" s="4"/>
      <c r="X404" s="4"/>
      <c r="Y404" s="4"/>
      <c r="Z404" s="4"/>
    </row>
    <row r="405" spans="1:26" x14ac:dyDescent="0.25">
      <c r="A405" s="6"/>
      <c r="B405" s="79"/>
      <c r="C405" s="4"/>
      <c r="D405" s="79"/>
      <c r="E405" s="79"/>
      <c r="F405" s="4"/>
      <c r="G405" s="4"/>
      <c r="H405" s="4"/>
      <c r="I405" s="4"/>
      <c r="J405" s="4"/>
      <c r="K405" s="4"/>
      <c r="L405" s="4"/>
      <c r="M405" s="4"/>
      <c r="N405" s="4"/>
      <c r="O405" s="4"/>
      <c r="P405" s="4"/>
      <c r="Q405" s="4"/>
      <c r="R405" s="4"/>
      <c r="S405" s="4"/>
      <c r="T405" s="4"/>
      <c r="U405" s="4"/>
      <c r="V405" s="4"/>
      <c r="W405" s="4"/>
      <c r="X405" s="4"/>
      <c r="Y405" s="4"/>
      <c r="Z405" s="4"/>
    </row>
    <row r="406" spans="1:26" x14ac:dyDescent="0.25">
      <c r="A406" s="6"/>
      <c r="B406" s="79"/>
      <c r="C406" s="4"/>
      <c r="D406" s="79"/>
      <c r="E406" s="79"/>
      <c r="F406" s="4"/>
      <c r="G406" s="4"/>
      <c r="H406" s="4"/>
      <c r="I406" s="4"/>
      <c r="J406" s="4"/>
      <c r="K406" s="4"/>
      <c r="L406" s="4"/>
      <c r="M406" s="4"/>
      <c r="N406" s="4"/>
      <c r="O406" s="4"/>
      <c r="P406" s="4"/>
      <c r="Q406" s="4"/>
      <c r="R406" s="4"/>
      <c r="S406" s="4"/>
      <c r="T406" s="4"/>
      <c r="U406" s="4"/>
      <c r="V406" s="4"/>
      <c r="W406" s="4"/>
      <c r="X406" s="4"/>
      <c r="Y406" s="4"/>
      <c r="Z406" s="4"/>
    </row>
    <row r="407" spans="1:26" x14ac:dyDescent="0.25">
      <c r="A407" s="6"/>
      <c r="B407" s="79"/>
      <c r="C407" s="4"/>
      <c r="D407" s="79"/>
      <c r="E407" s="79"/>
      <c r="F407" s="4"/>
      <c r="G407" s="4"/>
      <c r="H407" s="4"/>
      <c r="I407" s="4"/>
      <c r="J407" s="4"/>
      <c r="K407" s="4"/>
      <c r="L407" s="4"/>
      <c r="M407" s="4"/>
      <c r="N407" s="4"/>
      <c r="O407" s="4"/>
      <c r="P407" s="4"/>
      <c r="Q407" s="4"/>
      <c r="R407" s="4"/>
      <c r="S407" s="4"/>
      <c r="T407" s="4"/>
      <c r="U407" s="4"/>
      <c r="V407" s="4"/>
      <c r="W407" s="4"/>
      <c r="X407" s="4"/>
      <c r="Y407" s="4"/>
      <c r="Z407" s="4"/>
    </row>
    <row r="408" spans="1:26" x14ac:dyDescent="0.25">
      <c r="A408" s="6"/>
      <c r="B408" s="79"/>
      <c r="C408" s="4"/>
      <c r="D408" s="79"/>
      <c r="E408" s="79"/>
      <c r="F408" s="4"/>
      <c r="G408" s="4"/>
      <c r="H408" s="4"/>
      <c r="I408" s="4"/>
      <c r="J408" s="4"/>
      <c r="K408" s="4"/>
      <c r="L408" s="4"/>
      <c r="M408" s="4"/>
      <c r="N408" s="4"/>
      <c r="O408" s="4"/>
      <c r="P408" s="4"/>
      <c r="Q408" s="4"/>
      <c r="R408" s="4"/>
      <c r="S408" s="4"/>
      <c r="T408" s="4"/>
      <c r="U408" s="4"/>
      <c r="V408" s="4"/>
      <c r="W408" s="4"/>
      <c r="X408" s="4"/>
      <c r="Y408" s="4"/>
      <c r="Z408" s="4"/>
    </row>
    <row r="409" spans="1:26" x14ac:dyDescent="0.25">
      <c r="A409" s="6"/>
      <c r="B409" s="79"/>
      <c r="C409" s="4"/>
      <c r="D409" s="79"/>
      <c r="E409" s="79"/>
      <c r="F409" s="4"/>
      <c r="G409" s="4"/>
      <c r="H409" s="4"/>
      <c r="I409" s="4"/>
      <c r="J409" s="4"/>
      <c r="K409" s="4"/>
      <c r="L409" s="4"/>
      <c r="M409" s="4"/>
      <c r="N409" s="4"/>
      <c r="O409" s="4"/>
      <c r="P409" s="4"/>
      <c r="Q409" s="4"/>
      <c r="R409" s="4"/>
      <c r="S409" s="4"/>
      <c r="T409" s="4"/>
      <c r="U409" s="4"/>
      <c r="V409" s="4"/>
      <c r="W409" s="4"/>
      <c r="X409" s="4"/>
      <c r="Y409" s="4"/>
      <c r="Z409" s="4"/>
    </row>
    <row r="410" spans="1:26" x14ac:dyDescent="0.25">
      <c r="A410" s="6"/>
      <c r="B410" s="79"/>
      <c r="C410" s="4"/>
      <c r="D410" s="79"/>
      <c r="E410" s="79"/>
      <c r="F410" s="4"/>
      <c r="G410" s="4"/>
      <c r="H410" s="4"/>
      <c r="I410" s="4"/>
      <c r="J410" s="4"/>
      <c r="K410" s="4"/>
      <c r="L410" s="4"/>
      <c r="M410" s="4"/>
      <c r="N410" s="4"/>
      <c r="O410" s="4"/>
      <c r="P410" s="4"/>
      <c r="Q410" s="4"/>
      <c r="R410" s="4"/>
      <c r="S410" s="4"/>
      <c r="T410" s="4"/>
      <c r="U410" s="4"/>
      <c r="V410" s="4"/>
      <c r="W410" s="4"/>
      <c r="X410" s="4"/>
      <c r="Y410" s="4"/>
      <c r="Z410" s="4"/>
    </row>
    <row r="411" spans="1:26" x14ac:dyDescent="0.25">
      <c r="A411" s="6"/>
      <c r="B411" s="79"/>
      <c r="C411" s="4"/>
      <c r="D411" s="79"/>
      <c r="E411" s="79"/>
      <c r="F411" s="4"/>
      <c r="G411" s="4"/>
      <c r="H411" s="4"/>
      <c r="I411" s="4"/>
      <c r="J411" s="4"/>
      <c r="K411" s="4"/>
      <c r="L411" s="4"/>
      <c r="M411" s="4"/>
      <c r="N411" s="4"/>
      <c r="O411" s="4"/>
      <c r="P411" s="4"/>
      <c r="Q411" s="4"/>
      <c r="R411" s="4"/>
      <c r="S411" s="4"/>
      <c r="T411" s="4"/>
      <c r="U411" s="4"/>
      <c r="V411" s="4"/>
      <c r="W411" s="4"/>
      <c r="X411" s="4"/>
      <c r="Y411" s="4"/>
      <c r="Z411" s="4"/>
    </row>
    <row r="412" spans="1:26" x14ac:dyDescent="0.25">
      <c r="A412" s="6"/>
      <c r="B412" s="79"/>
      <c r="C412" s="4"/>
      <c r="D412" s="79"/>
      <c r="E412" s="79"/>
      <c r="F412" s="4"/>
      <c r="G412" s="4"/>
      <c r="H412" s="4"/>
      <c r="I412" s="4"/>
      <c r="J412" s="4"/>
      <c r="K412" s="4"/>
      <c r="L412" s="4"/>
      <c r="M412" s="4"/>
      <c r="N412" s="4"/>
      <c r="O412" s="4"/>
      <c r="P412" s="4"/>
      <c r="Q412" s="4"/>
      <c r="R412" s="4"/>
      <c r="S412" s="4"/>
      <c r="T412" s="4"/>
      <c r="U412" s="4"/>
      <c r="V412" s="4"/>
      <c r="W412" s="4"/>
      <c r="X412" s="4"/>
      <c r="Y412" s="4"/>
      <c r="Z412" s="4"/>
    </row>
    <row r="413" spans="1:26" x14ac:dyDescent="0.25">
      <c r="A413" s="6"/>
      <c r="B413" s="79"/>
      <c r="C413" s="4"/>
      <c r="D413" s="79"/>
      <c r="E413" s="79"/>
      <c r="F413" s="4"/>
      <c r="G413" s="4"/>
      <c r="H413" s="4"/>
      <c r="I413" s="4"/>
      <c r="J413" s="4"/>
      <c r="K413" s="4"/>
      <c r="L413" s="4"/>
      <c r="M413" s="4"/>
      <c r="N413" s="4"/>
      <c r="O413" s="4"/>
      <c r="P413" s="4"/>
      <c r="Q413" s="4"/>
      <c r="R413" s="4"/>
      <c r="S413" s="4"/>
      <c r="T413" s="4"/>
      <c r="U413" s="4"/>
      <c r="V413" s="4"/>
      <c r="W413" s="4"/>
      <c r="X413" s="4"/>
      <c r="Y413" s="4"/>
      <c r="Z413" s="4"/>
    </row>
    <row r="414" spans="1:26" x14ac:dyDescent="0.25">
      <c r="A414" s="6"/>
      <c r="B414" s="79"/>
      <c r="C414" s="4"/>
      <c r="D414" s="79"/>
      <c r="E414" s="79"/>
      <c r="F414" s="4"/>
      <c r="G414" s="4"/>
      <c r="H414" s="4"/>
      <c r="I414" s="4"/>
      <c r="J414" s="4"/>
      <c r="K414" s="4"/>
      <c r="L414" s="4"/>
      <c r="M414" s="4"/>
      <c r="N414" s="4"/>
      <c r="O414" s="4"/>
      <c r="P414" s="4"/>
      <c r="Q414" s="4"/>
      <c r="R414" s="4"/>
      <c r="S414" s="4"/>
      <c r="T414" s="4"/>
      <c r="U414" s="4"/>
      <c r="V414" s="4"/>
      <c r="W414" s="4"/>
      <c r="X414" s="4"/>
      <c r="Y414" s="4"/>
      <c r="Z414" s="4"/>
    </row>
    <row r="415" spans="1:26" x14ac:dyDescent="0.25">
      <c r="A415" s="6"/>
      <c r="B415" s="79"/>
      <c r="C415" s="4"/>
      <c r="D415" s="79"/>
      <c r="E415" s="79"/>
      <c r="F415" s="4"/>
      <c r="G415" s="4"/>
      <c r="H415" s="4"/>
      <c r="I415" s="4"/>
      <c r="J415" s="4"/>
      <c r="K415" s="4"/>
      <c r="L415" s="4"/>
      <c r="M415" s="4"/>
      <c r="N415" s="4"/>
      <c r="O415" s="4"/>
      <c r="P415" s="4"/>
      <c r="Q415" s="4"/>
      <c r="R415" s="4"/>
      <c r="S415" s="4"/>
      <c r="T415" s="4"/>
      <c r="U415" s="4"/>
      <c r="V415" s="4"/>
      <c r="W415" s="4"/>
      <c r="X415" s="4"/>
      <c r="Y415" s="4"/>
      <c r="Z415" s="4"/>
    </row>
    <row r="416" spans="1:26" x14ac:dyDescent="0.25">
      <c r="A416" s="6"/>
      <c r="B416" s="79"/>
      <c r="C416" s="4"/>
      <c r="D416" s="79"/>
      <c r="E416" s="79"/>
      <c r="F416" s="4"/>
      <c r="G416" s="4"/>
      <c r="H416" s="4"/>
      <c r="I416" s="4"/>
      <c r="J416" s="4"/>
      <c r="K416" s="4"/>
      <c r="L416" s="4"/>
      <c r="M416" s="4"/>
      <c r="N416" s="4"/>
      <c r="O416" s="4"/>
      <c r="P416" s="4"/>
      <c r="Q416" s="4"/>
      <c r="R416" s="4"/>
      <c r="S416" s="4"/>
      <c r="T416" s="4"/>
      <c r="U416" s="4"/>
      <c r="V416" s="4"/>
      <c r="W416" s="4"/>
      <c r="X416" s="4"/>
      <c r="Y416" s="4"/>
      <c r="Z416" s="4"/>
    </row>
    <row r="417" spans="1:26" x14ac:dyDescent="0.25">
      <c r="A417" s="6"/>
      <c r="B417" s="79"/>
      <c r="C417" s="4"/>
      <c r="D417" s="79"/>
      <c r="E417" s="79"/>
      <c r="F417" s="4"/>
      <c r="G417" s="4"/>
      <c r="H417" s="4"/>
      <c r="I417" s="4"/>
      <c r="J417" s="4"/>
      <c r="K417" s="4"/>
      <c r="L417" s="4"/>
      <c r="M417" s="4"/>
      <c r="N417" s="4"/>
      <c r="O417" s="4"/>
      <c r="P417" s="4"/>
      <c r="Q417" s="4"/>
      <c r="R417" s="4"/>
      <c r="S417" s="4"/>
      <c r="T417" s="4"/>
      <c r="U417" s="4"/>
      <c r="V417" s="4"/>
      <c r="W417" s="4"/>
      <c r="X417" s="4"/>
      <c r="Y417" s="4"/>
      <c r="Z417" s="4"/>
    </row>
    <row r="418" spans="1:26" x14ac:dyDescent="0.25">
      <c r="A418" s="6"/>
      <c r="B418" s="79"/>
      <c r="C418" s="4"/>
      <c r="D418" s="79"/>
      <c r="E418" s="79"/>
      <c r="F418" s="4"/>
      <c r="G418" s="4"/>
      <c r="H418" s="4"/>
      <c r="I418" s="4"/>
      <c r="J418" s="4"/>
      <c r="K418" s="4"/>
      <c r="L418" s="4"/>
      <c r="M418" s="4"/>
      <c r="N418" s="4"/>
      <c r="O418" s="4"/>
      <c r="P418" s="4"/>
      <c r="Q418" s="4"/>
      <c r="R418" s="4"/>
      <c r="S418" s="4"/>
      <c r="T418" s="4"/>
      <c r="U418" s="4"/>
      <c r="V418" s="4"/>
      <c r="W418" s="4"/>
      <c r="X418" s="4"/>
      <c r="Y418" s="4"/>
      <c r="Z418" s="4"/>
    </row>
    <row r="419" spans="1:26" x14ac:dyDescent="0.25">
      <c r="A419" s="6"/>
      <c r="B419" s="79"/>
      <c r="C419" s="4"/>
      <c r="D419" s="79"/>
      <c r="E419" s="79"/>
      <c r="F419" s="4"/>
      <c r="G419" s="4"/>
      <c r="H419" s="4"/>
      <c r="I419" s="4"/>
      <c r="J419" s="4"/>
      <c r="K419" s="4"/>
      <c r="L419" s="4"/>
      <c r="M419" s="4"/>
      <c r="N419" s="4"/>
      <c r="O419" s="4"/>
      <c r="P419" s="4"/>
      <c r="Q419" s="4"/>
      <c r="R419" s="4"/>
      <c r="S419" s="4"/>
      <c r="T419" s="4"/>
      <c r="U419" s="4"/>
      <c r="V419" s="4"/>
      <c r="W419" s="4"/>
      <c r="X419" s="4"/>
      <c r="Y419" s="4"/>
      <c r="Z419" s="4"/>
    </row>
    <row r="420" spans="1:26" x14ac:dyDescent="0.25">
      <c r="A420" s="6"/>
      <c r="B420" s="79"/>
      <c r="C420" s="4"/>
      <c r="D420" s="79"/>
      <c r="E420" s="79"/>
      <c r="F420" s="4"/>
      <c r="G420" s="4"/>
      <c r="H420" s="4"/>
      <c r="I420" s="4"/>
      <c r="J420" s="4"/>
      <c r="K420" s="4"/>
      <c r="L420" s="4"/>
      <c r="M420" s="4"/>
      <c r="N420" s="4"/>
      <c r="O420" s="4"/>
      <c r="P420" s="4"/>
      <c r="Q420" s="4"/>
      <c r="R420" s="4"/>
      <c r="S420" s="4"/>
      <c r="T420" s="4"/>
      <c r="U420" s="4"/>
      <c r="V420" s="4"/>
      <c r="W420" s="4"/>
      <c r="X420" s="4"/>
      <c r="Y420" s="4"/>
      <c r="Z420" s="4"/>
    </row>
    <row r="421" spans="1:26" x14ac:dyDescent="0.25">
      <c r="A421" s="6"/>
      <c r="B421" s="79"/>
      <c r="C421" s="4"/>
      <c r="D421" s="79"/>
      <c r="E421" s="79"/>
      <c r="F421" s="4"/>
      <c r="G421" s="4"/>
      <c r="H421" s="4"/>
      <c r="I421" s="4"/>
      <c r="J421" s="4"/>
      <c r="K421" s="4"/>
      <c r="L421" s="4"/>
      <c r="M421" s="4"/>
      <c r="N421" s="4"/>
      <c r="O421" s="4"/>
      <c r="P421" s="4"/>
      <c r="Q421" s="4"/>
      <c r="R421" s="4"/>
      <c r="S421" s="4"/>
      <c r="T421" s="4"/>
      <c r="U421" s="4"/>
      <c r="V421" s="4"/>
      <c r="W421" s="4"/>
      <c r="X421" s="4"/>
      <c r="Y421" s="4"/>
      <c r="Z421" s="4"/>
    </row>
    <row r="422" spans="1:26" x14ac:dyDescent="0.25">
      <c r="A422" s="6"/>
      <c r="B422" s="79"/>
      <c r="C422" s="4"/>
      <c r="D422" s="79"/>
      <c r="E422" s="79"/>
      <c r="F422" s="4"/>
      <c r="G422" s="4"/>
      <c r="H422" s="4"/>
      <c r="I422" s="4"/>
      <c r="J422" s="4"/>
      <c r="K422" s="4"/>
      <c r="L422" s="4"/>
      <c r="M422" s="4"/>
      <c r="N422" s="4"/>
      <c r="O422" s="4"/>
      <c r="P422" s="4"/>
      <c r="Q422" s="4"/>
      <c r="R422" s="4"/>
      <c r="S422" s="4"/>
      <c r="T422" s="4"/>
      <c r="U422" s="4"/>
      <c r="V422" s="4"/>
      <c r="W422" s="4"/>
      <c r="X422" s="4"/>
      <c r="Y422" s="4"/>
      <c r="Z422" s="4"/>
    </row>
    <row r="423" spans="1:26" x14ac:dyDescent="0.25">
      <c r="A423" s="6"/>
      <c r="B423" s="79"/>
      <c r="C423" s="4"/>
      <c r="D423" s="79"/>
      <c r="E423" s="79"/>
      <c r="F423" s="4"/>
      <c r="G423" s="4"/>
      <c r="H423" s="4"/>
      <c r="I423" s="4"/>
      <c r="J423" s="4"/>
      <c r="K423" s="4"/>
      <c r="L423" s="4"/>
      <c r="M423" s="4"/>
      <c r="N423" s="4"/>
      <c r="O423" s="4"/>
      <c r="P423" s="4"/>
      <c r="Q423" s="4"/>
      <c r="R423" s="4"/>
      <c r="S423" s="4"/>
      <c r="T423" s="4"/>
      <c r="U423" s="4"/>
      <c r="V423" s="4"/>
      <c r="W423" s="4"/>
      <c r="X423" s="4"/>
      <c r="Y423" s="4"/>
      <c r="Z423" s="4"/>
    </row>
    <row r="424" spans="1:26" x14ac:dyDescent="0.25">
      <c r="A424" s="6"/>
      <c r="B424" s="79"/>
      <c r="C424" s="4"/>
      <c r="D424" s="79"/>
      <c r="E424" s="79"/>
      <c r="F424" s="4"/>
      <c r="G424" s="4"/>
      <c r="H424" s="4"/>
      <c r="I424" s="4"/>
      <c r="J424" s="4"/>
      <c r="K424" s="4"/>
      <c r="L424" s="4"/>
      <c r="M424" s="4"/>
      <c r="N424" s="4"/>
      <c r="O424" s="4"/>
      <c r="P424" s="4"/>
      <c r="Q424" s="4"/>
      <c r="R424" s="4"/>
      <c r="S424" s="4"/>
      <c r="T424" s="4"/>
      <c r="U424" s="4"/>
      <c r="V424" s="4"/>
      <c r="W424" s="4"/>
      <c r="X424" s="4"/>
      <c r="Y424" s="4"/>
      <c r="Z424" s="4"/>
    </row>
    <row r="425" spans="1:26" x14ac:dyDescent="0.25">
      <c r="A425" s="6"/>
      <c r="B425" s="79"/>
      <c r="C425" s="4"/>
      <c r="D425" s="79"/>
      <c r="E425" s="79"/>
      <c r="F425" s="4"/>
      <c r="G425" s="4"/>
      <c r="H425" s="4"/>
      <c r="I425" s="4"/>
      <c r="J425" s="4"/>
      <c r="K425" s="4"/>
      <c r="L425" s="4"/>
      <c r="M425" s="4"/>
      <c r="N425" s="4"/>
      <c r="O425" s="4"/>
      <c r="P425" s="4"/>
      <c r="Q425" s="4"/>
      <c r="R425" s="4"/>
      <c r="S425" s="4"/>
      <c r="T425" s="4"/>
      <c r="U425" s="4"/>
      <c r="V425" s="4"/>
      <c r="W425" s="4"/>
      <c r="X425" s="4"/>
      <c r="Y425" s="4"/>
      <c r="Z425" s="4"/>
    </row>
    <row r="426" spans="1:26" x14ac:dyDescent="0.25">
      <c r="A426" s="6"/>
      <c r="B426" s="79"/>
      <c r="C426" s="4"/>
      <c r="D426" s="79"/>
      <c r="E426" s="79"/>
      <c r="F426" s="4"/>
      <c r="G426" s="4"/>
      <c r="H426" s="4"/>
      <c r="I426" s="4"/>
      <c r="J426" s="4"/>
      <c r="K426" s="4"/>
      <c r="L426" s="4"/>
      <c r="M426" s="4"/>
      <c r="N426" s="4"/>
      <c r="O426" s="4"/>
      <c r="P426" s="4"/>
      <c r="Q426" s="4"/>
      <c r="R426" s="4"/>
      <c r="S426" s="4"/>
      <c r="T426" s="4"/>
      <c r="U426" s="4"/>
      <c r="V426" s="4"/>
      <c r="W426" s="4"/>
      <c r="X426" s="4"/>
      <c r="Y426" s="4"/>
      <c r="Z426" s="4"/>
    </row>
    <row r="427" spans="1:26" x14ac:dyDescent="0.25">
      <c r="A427" s="6"/>
      <c r="B427" s="79"/>
      <c r="C427" s="4"/>
      <c r="D427" s="79"/>
      <c r="E427" s="79"/>
      <c r="F427" s="4"/>
      <c r="G427" s="4"/>
      <c r="H427" s="4"/>
      <c r="I427" s="4"/>
      <c r="J427" s="4"/>
      <c r="K427" s="4"/>
      <c r="L427" s="4"/>
      <c r="M427" s="4"/>
      <c r="N427" s="4"/>
      <c r="O427" s="4"/>
      <c r="P427" s="4"/>
      <c r="Q427" s="4"/>
      <c r="R427" s="4"/>
      <c r="S427" s="4"/>
      <c r="T427" s="4"/>
      <c r="U427" s="4"/>
      <c r="V427" s="4"/>
      <c r="W427" s="4"/>
      <c r="X427" s="4"/>
      <c r="Y427" s="4"/>
      <c r="Z427" s="4"/>
    </row>
    <row r="428" spans="1:26" x14ac:dyDescent="0.25">
      <c r="A428" s="6"/>
      <c r="B428" s="79"/>
      <c r="C428" s="4"/>
      <c r="D428" s="79"/>
      <c r="E428" s="79"/>
      <c r="F428" s="4"/>
      <c r="G428" s="4"/>
      <c r="H428" s="4"/>
      <c r="I428" s="4"/>
      <c r="J428" s="4"/>
      <c r="K428" s="4"/>
      <c r="L428" s="4"/>
      <c r="M428" s="4"/>
      <c r="N428" s="4"/>
      <c r="O428" s="4"/>
      <c r="P428" s="4"/>
      <c r="Q428" s="4"/>
      <c r="R428" s="4"/>
      <c r="S428" s="4"/>
      <c r="T428" s="4"/>
      <c r="U428" s="4"/>
      <c r="V428" s="4"/>
      <c r="W428" s="4"/>
      <c r="X428" s="4"/>
      <c r="Y428" s="4"/>
      <c r="Z428" s="4"/>
    </row>
    <row r="429" spans="1:26" x14ac:dyDescent="0.25">
      <c r="A429" s="6"/>
      <c r="B429" s="79"/>
      <c r="C429" s="4"/>
      <c r="D429" s="79"/>
      <c r="E429" s="79"/>
      <c r="F429" s="4"/>
      <c r="G429" s="4"/>
      <c r="H429" s="4"/>
      <c r="I429" s="4"/>
      <c r="J429" s="4"/>
      <c r="K429" s="4"/>
      <c r="L429" s="4"/>
      <c r="M429" s="4"/>
      <c r="N429" s="4"/>
      <c r="O429" s="4"/>
      <c r="P429" s="4"/>
      <c r="Q429" s="4"/>
      <c r="R429" s="4"/>
      <c r="S429" s="4"/>
      <c r="T429" s="4"/>
      <c r="U429" s="4"/>
      <c r="V429" s="4"/>
      <c r="W429" s="4"/>
      <c r="X429" s="4"/>
      <c r="Y429" s="4"/>
      <c r="Z429" s="4"/>
    </row>
    <row r="430" spans="1:26" x14ac:dyDescent="0.25">
      <c r="A430" s="6"/>
      <c r="B430" s="79"/>
      <c r="C430" s="4"/>
      <c r="D430" s="79"/>
      <c r="E430" s="79"/>
      <c r="F430" s="4"/>
      <c r="G430" s="4"/>
      <c r="H430" s="4"/>
      <c r="I430" s="4"/>
      <c r="J430" s="4"/>
      <c r="K430" s="4"/>
      <c r="L430" s="4"/>
      <c r="M430" s="4"/>
      <c r="N430" s="4"/>
      <c r="O430" s="4"/>
      <c r="P430" s="4"/>
      <c r="Q430" s="4"/>
      <c r="R430" s="4"/>
      <c r="S430" s="4"/>
      <c r="T430" s="4"/>
      <c r="U430" s="4"/>
      <c r="V430" s="4"/>
      <c r="W430" s="4"/>
      <c r="X430" s="4"/>
      <c r="Y430" s="4"/>
      <c r="Z430" s="4"/>
    </row>
    <row r="431" spans="1:26" x14ac:dyDescent="0.25">
      <c r="A431" s="6"/>
      <c r="B431" s="79"/>
      <c r="C431" s="4"/>
      <c r="D431" s="79"/>
      <c r="E431" s="79"/>
      <c r="F431" s="4"/>
      <c r="G431" s="4"/>
      <c r="H431" s="4"/>
      <c r="I431" s="4"/>
      <c r="J431" s="4"/>
      <c r="K431" s="4"/>
      <c r="L431" s="4"/>
      <c r="M431" s="4"/>
      <c r="N431" s="4"/>
      <c r="O431" s="4"/>
      <c r="P431" s="4"/>
      <c r="Q431" s="4"/>
      <c r="R431" s="4"/>
      <c r="S431" s="4"/>
      <c r="T431" s="4"/>
      <c r="U431" s="4"/>
      <c r="V431" s="4"/>
      <c r="W431" s="4"/>
      <c r="X431" s="4"/>
      <c r="Y431" s="4"/>
      <c r="Z431" s="4"/>
    </row>
    <row r="432" spans="1:26" x14ac:dyDescent="0.25">
      <c r="A432" s="6"/>
      <c r="B432" s="79"/>
      <c r="C432" s="4"/>
      <c r="D432" s="79"/>
      <c r="E432" s="79"/>
      <c r="F432" s="4"/>
      <c r="G432" s="4"/>
      <c r="H432" s="4"/>
      <c r="I432" s="4"/>
      <c r="J432" s="4"/>
      <c r="K432" s="4"/>
      <c r="L432" s="4"/>
      <c r="M432" s="4"/>
      <c r="N432" s="4"/>
      <c r="O432" s="4"/>
      <c r="P432" s="4"/>
      <c r="Q432" s="4"/>
      <c r="R432" s="4"/>
      <c r="S432" s="4"/>
      <c r="T432" s="4"/>
      <c r="U432" s="4"/>
      <c r="V432" s="4"/>
      <c r="W432" s="4"/>
      <c r="X432" s="4"/>
      <c r="Y432" s="4"/>
      <c r="Z432" s="4"/>
    </row>
    <row r="433" spans="1:26" x14ac:dyDescent="0.25">
      <c r="A433" s="6"/>
      <c r="B433" s="79"/>
      <c r="C433" s="4"/>
      <c r="D433" s="79"/>
      <c r="E433" s="79"/>
      <c r="F433" s="4"/>
      <c r="G433" s="4"/>
      <c r="H433" s="4"/>
      <c r="I433" s="4"/>
      <c r="J433" s="4"/>
      <c r="K433" s="4"/>
      <c r="L433" s="4"/>
      <c r="M433" s="4"/>
      <c r="N433" s="4"/>
      <c r="O433" s="4"/>
      <c r="P433" s="4"/>
      <c r="Q433" s="4"/>
      <c r="R433" s="4"/>
      <c r="S433" s="4"/>
      <c r="T433" s="4"/>
      <c r="U433" s="4"/>
      <c r="V433" s="4"/>
      <c r="W433" s="4"/>
      <c r="X433" s="4"/>
      <c r="Y433" s="4"/>
      <c r="Z433" s="4"/>
    </row>
    <row r="434" spans="1:26" x14ac:dyDescent="0.25">
      <c r="A434" s="6"/>
      <c r="B434" s="79"/>
      <c r="C434" s="4"/>
      <c r="D434" s="79"/>
      <c r="E434" s="79"/>
      <c r="F434" s="4"/>
      <c r="G434" s="4"/>
      <c r="H434" s="4"/>
      <c r="I434" s="4"/>
      <c r="J434" s="4"/>
      <c r="K434" s="4"/>
      <c r="L434" s="4"/>
      <c r="M434" s="4"/>
      <c r="N434" s="4"/>
      <c r="O434" s="4"/>
      <c r="P434" s="4"/>
      <c r="Q434" s="4"/>
      <c r="R434" s="4"/>
      <c r="S434" s="4"/>
      <c r="T434" s="4"/>
      <c r="U434" s="4"/>
      <c r="V434" s="4"/>
      <c r="W434" s="4"/>
      <c r="X434" s="4"/>
      <c r="Y434" s="4"/>
      <c r="Z434" s="4"/>
    </row>
    <row r="435" spans="1:26" x14ac:dyDescent="0.25">
      <c r="A435" s="6"/>
      <c r="B435" s="79"/>
      <c r="C435" s="4"/>
      <c r="D435" s="79"/>
      <c r="E435" s="79"/>
      <c r="F435" s="4"/>
      <c r="G435" s="4"/>
      <c r="H435" s="4"/>
      <c r="I435" s="4"/>
      <c r="J435" s="4"/>
      <c r="K435" s="4"/>
      <c r="L435" s="4"/>
      <c r="M435" s="4"/>
      <c r="N435" s="4"/>
      <c r="O435" s="4"/>
      <c r="P435" s="4"/>
      <c r="Q435" s="4"/>
      <c r="R435" s="4"/>
      <c r="S435" s="4"/>
      <c r="T435" s="4"/>
      <c r="U435" s="4"/>
      <c r="V435" s="4"/>
      <c r="W435" s="4"/>
      <c r="X435" s="4"/>
      <c r="Y435" s="4"/>
      <c r="Z435" s="4"/>
    </row>
    <row r="436" spans="1:26" x14ac:dyDescent="0.25">
      <c r="A436" s="6"/>
      <c r="B436" s="79"/>
      <c r="C436" s="4"/>
      <c r="D436" s="79"/>
      <c r="E436" s="79"/>
      <c r="F436" s="4"/>
      <c r="G436" s="4"/>
      <c r="H436" s="4"/>
      <c r="I436" s="4"/>
      <c r="J436" s="4"/>
      <c r="K436" s="4"/>
      <c r="L436" s="4"/>
      <c r="M436" s="4"/>
      <c r="N436" s="4"/>
      <c r="O436" s="4"/>
      <c r="P436" s="4"/>
      <c r="Q436" s="4"/>
      <c r="R436" s="4"/>
      <c r="S436" s="4"/>
      <c r="T436" s="4"/>
      <c r="U436" s="4"/>
      <c r="V436" s="4"/>
      <c r="W436" s="4"/>
      <c r="X436" s="4"/>
      <c r="Y436" s="4"/>
      <c r="Z436" s="4"/>
    </row>
    <row r="437" spans="1:26" x14ac:dyDescent="0.25">
      <c r="A437" s="6"/>
      <c r="B437" s="79"/>
      <c r="C437" s="4"/>
      <c r="D437" s="79"/>
      <c r="E437" s="79"/>
      <c r="F437" s="4"/>
      <c r="G437" s="4"/>
      <c r="H437" s="4"/>
      <c r="I437" s="4"/>
      <c r="J437" s="4"/>
      <c r="K437" s="4"/>
      <c r="L437" s="4"/>
      <c r="M437" s="4"/>
      <c r="N437" s="4"/>
      <c r="O437" s="4"/>
      <c r="P437" s="4"/>
      <c r="Q437" s="4"/>
      <c r="R437" s="4"/>
      <c r="S437" s="4"/>
      <c r="T437" s="4"/>
      <c r="U437" s="4"/>
      <c r="V437" s="4"/>
      <c r="W437" s="4"/>
      <c r="X437" s="4"/>
      <c r="Y437" s="4"/>
      <c r="Z437" s="4"/>
    </row>
    <row r="438" spans="1:26" x14ac:dyDescent="0.25">
      <c r="A438" s="6"/>
      <c r="B438" s="79"/>
      <c r="C438" s="4"/>
      <c r="D438" s="79"/>
      <c r="E438" s="79"/>
      <c r="F438" s="4"/>
      <c r="G438" s="4"/>
      <c r="H438" s="4"/>
      <c r="I438" s="4"/>
      <c r="J438" s="4"/>
      <c r="K438" s="4"/>
      <c r="L438" s="4"/>
      <c r="M438" s="4"/>
      <c r="N438" s="4"/>
      <c r="O438" s="4"/>
      <c r="P438" s="4"/>
      <c r="Q438" s="4"/>
      <c r="R438" s="4"/>
      <c r="S438" s="4"/>
      <c r="T438" s="4"/>
      <c r="U438" s="4"/>
      <c r="V438" s="4"/>
      <c r="W438" s="4"/>
      <c r="X438" s="4"/>
      <c r="Y438" s="4"/>
      <c r="Z438" s="4"/>
    </row>
    <row r="439" spans="1:26" x14ac:dyDescent="0.25">
      <c r="A439" s="6"/>
      <c r="B439" s="79"/>
      <c r="C439" s="4"/>
      <c r="D439" s="79"/>
      <c r="E439" s="79"/>
      <c r="F439" s="4"/>
      <c r="G439" s="4"/>
      <c r="H439" s="4"/>
      <c r="I439" s="4"/>
      <c r="J439" s="4"/>
      <c r="K439" s="4"/>
      <c r="L439" s="4"/>
      <c r="M439" s="4"/>
      <c r="N439" s="4"/>
      <c r="O439" s="4"/>
      <c r="P439" s="4"/>
      <c r="Q439" s="4"/>
      <c r="R439" s="4"/>
      <c r="S439" s="4"/>
      <c r="T439" s="4"/>
      <c r="U439" s="4"/>
      <c r="V439" s="4"/>
      <c r="W439" s="4"/>
      <c r="X439" s="4"/>
      <c r="Y439" s="4"/>
      <c r="Z439" s="4"/>
    </row>
    <row r="440" spans="1:26" x14ac:dyDescent="0.25">
      <c r="A440" s="6"/>
      <c r="B440" s="79"/>
      <c r="C440" s="4"/>
      <c r="D440" s="79"/>
      <c r="E440" s="79"/>
      <c r="F440" s="4"/>
      <c r="G440" s="4"/>
      <c r="H440" s="4"/>
      <c r="I440" s="4"/>
      <c r="J440" s="4"/>
      <c r="K440" s="4"/>
      <c r="L440" s="4"/>
      <c r="M440" s="4"/>
      <c r="N440" s="4"/>
      <c r="O440" s="4"/>
      <c r="P440" s="4"/>
      <c r="Q440" s="4"/>
      <c r="R440" s="4"/>
      <c r="S440" s="4"/>
      <c r="T440" s="4"/>
      <c r="U440" s="4"/>
      <c r="V440" s="4"/>
      <c r="W440" s="4"/>
      <c r="X440" s="4"/>
      <c r="Y440" s="4"/>
      <c r="Z440" s="4"/>
    </row>
    <row r="441" spans="1:26" x14ac:dyDescent="0.25">
      <c r="A441" s="6"/>
      <c r="B441" s="79"/>
      <c r="C441" s="4"/>
      <c r="D441" s="79"/>
      <c r="E441" s="79"/>
      <c r="F441" s="4"/>
      <c r="G441" s="4"/>
      <c r="H441" s="4"/>
      <c r="I441" s="4"/>
      <c r="J441" s="4"/>
      <c r="K441" s="4"/>
      <c r="L441" s="4"/>
      <c r="M441" s="4"/>
      <c r="N441" s="4"/>
      <c r="O441" s="4"/>
      <c r="P441" s="4"/>
      <c r="Q441" s="4"/>
      <c r="R441" s="4"/>
      <c r="S441" s="4"/>
      <c r="T441" s="4"/>
      <c r="U441" s="4"/>
      <c r="V441" s="4"/>
      <c r="W441" s="4"/>
      <c r="X441" s="4"/>
      <c r="Y441" s="4"/>
      <c r="Z441" s="4"/>
    </row>
    <row r="442" spans="1:26" x14ac:dyDescent="0.25">
      <c r="A442" s="6"/>
      <c r="B442" s="79"/>
      <c r="C442" s="4"/>
      <c r="D442" s="79"/>
      <c r="E442" s="79"/>
      <c r="F442" s="4"/>
      <c r="G442" s="4"/>
      <c r="H442" s="4"/>
      <c r="I442" s="4"/>
      <c r="J442" s="4"/>
      <c r="K442" s="4"/>
      <c r="L442" s="4"/>
      <c r="M442" s="4"/>
      <c r="N442" s="4"/>
      <c r="O442" s="4"/>
      <c r="P442" s="4"/>
      <c r="Q442" s="4"/>
      <c r="R442" s="4"/>
      <c r="S442" s="4"/>
      <c r="T442" s="4"/>
      <c r="U442" s="4"/>
      <c r="V442" s="4"/>
      <c r="W442" s="4"/>
      <c r="X442" s="4"/>
      <c r="Y442" s="4"/>
      <c r="Z442" s="4"/>
    </row>
    <row r="443" spans="1:26" x14ac:dyDescent="0.25">
      <c r="A443" s="6"/>
      <c r="B443" s="79"/>
      <c r="C443" s="4"/>
      <c r="D443" s="79"/>
      <c r="E443" s="79"/>
      <c r="F443" s="4"/>
      <c r="G443" s="4"/>
      <c r="H443" s="4"/>
      <c r="I443" s="4"/>
      <c r="J443" s="4"/>
      <c r="K443" s="4"/>
      <c r="L443" s="4"/>
      <c r="M443" s="4"/>
      <c r="N443" s="4"/>
      <c r="O443" s="4"/>
      <c r="P443" s="4"/>
      <c r="Q443" s="4"/>
      <c r="R443" s="4"/>
      <c r="S443" s="4"/>
      <c r="T443" s="4"/>
      <c r="U443" s="4"/>
      <c r="V443" s="4"/>
      <c r="W443" s="4"/>
      <c r="X443" s="4"/>
      <c r="Y443" s="4"/>
      <c r="Z443" s="4"/>
    </row>
    <row r="444" spans="1:26" x14ac:dyDescent="0.25">
      <c r="A444" s="6"/>
      <c r="B444" s="79"/>
      <c r="C444" s="4"/>
      <c r="D444" s="79"/>
      <c r="E444" s="79"/>
      <c r="F444" s="4"/>
      <c r="G444" s="4"/>
      <c r="H444" s="4"/>
      <c r="I444" s="4"/>
      <c r="J444" s="4"/>
      <c r="K444" s="4"/>
      <c r="L444" s="4"/>
      <c r="M444" s="4"/>
      <c r="N444" s="4"/>
      <c r="O444" s="4"/>
      <c r="P444" s="4"/>
      <c r="Q444" s="4"/>
      <c r="R444" s="4"/>
      <c r="S444" s="4"/>
      <c r="T444" s="4"/>
      <c r="U444" s="4"/>
      <c r="V444" s="4"/>
      <c r="W444" s="4"/>
      <c r="X444" s="4"/>
      <c r="Y444" s="4"/>
      <c r="Z444" s="4"/>
    </row>
    <row r="445" spans="1:26" x14ac:dyDescent="0.25">
      <c r="A445" s="6"/>
      <c r="B445" s="79"/>
      <c r="C445" s="4"/>
      <c r="D445" s="79"/>
      <c r="E445" s="79"/>
      <c r="F445" s="4"/>
      <c r="G445" s="4"/>
      <c r="H445" s="4"/>
      <c r="I445" s="4"/>
      <c r="J445" s="4"/>
      <c r="K445" s="4"/>
      <c r="L445" s="4"/>
      <c r="M445" s="4"/>
      <c r="N445" s="4"/>
      <c r="O445" s="4"/>
      <c r="P445" s="4"/>
      <c r="Q445" s="4"/>
      <c r="R445" s="4"/>
      <c r="S445" s="4"/>
      <c r="T445" s="4"/>
      <c r="U445" s="4"/>
      <c r="V445" s="4"/>
      <c r="W445" s="4"/>
      <c r="X445" s="4"/>
      <c r="Y445" s="4"/>
      <c r="Z445" s="4"/>
    </row>
    <row r="446" spans="1:26" x14ac:dyDescent="0.25">
      <c r="A446" s="6"/>
      <c r="B446" s="79"/>
      <c r="C446" s="4"/>
      <c r="D446" s="79"/>
      <c r="E446" s="79"/>
      <c r="F446" s="4"/>
      <c r="G446" s="4"/>
      <c r="H446" s="4"/>
      <c r="I446" s="4"/>
      <c r="J446" s="4"/>
      <c r="K446" s="4"/>
      <c r="L446" s="4"/>
      <c r="M446" s="4"/>
      <c r="N446" s="4"/>
      <c r="O446" s="4"/>
      <c r="P446" s="4"/>
      <c r="Q446" s="4"/>
      <c r="R446" s="4"/>
      <c r="S446" s="4"/>
      <c r="T446" s="4"/>
      <c r="U446" s="4"/>
      <c r="V446" s="4"/>
      <c r="W446" s="4"/>
      <c r="X446" s="4"/>
      <c r="Y446" s="4"/>
      <c r="Z446" s="4"/>
    </row>
    <row r="447" spans="1:26" x14ac:dyDescent="0.25">
      <c r="A447" s="6"/>
      <c r="B447" s="79"/>
      <c r="C447" s="4"/>
      <c r="D447" s="79"/>
      <c r="E447" s="79"/>
      <c r="F447" s="4"/>
      <c r="G447" s="4"/>
      <c r="H447" s="4"/>
      <c r="I447" s="4"/>
      <c r="J447" s="4"/>
      <c r="K447" s="4"/>
      <c r="L447" s="4"/>
      <c r="M447" s="4"/>
      <c r="N447" s="4"/>
      <c r="O447" s="4"/>
      <c r="P447" s="4"/>
      <c r="Q447" s="4"/>
      <c r="R447" s="4"/>
      <c r="S447" s="4"/>
      <c r="T447" s="4"/>
      <c r="U447" s="4"/>
      <c r="V447" s="4"/>
      <c r="W447" s="4"/>
      <c r="X447" s="4"/>
      <c r="Y447" s="4"/>
      <c r="Z447" s="4"/>
    </row>
    <row r="448" spans="1:26" x14ac:dyDescent="0.25">
      <c r="A448" s="6"/>
      <c r="B448" s="79"/>
      <c r="C448" s="4"/>
      <c r="D448" s="79"/>
      <c r="E448" s="79"/>
      <c r="F448" s="4"/>
      <c r="G448" s="4"/>
      <c r="H448" s="4"/>
      <c r="I448" s="4"/>
      <c r="J448" s="4"/>
      <c r="K448" s="4"/>
      <c r="L448" s="4"/>
      <c r="M448" s="4"/>
      <c r="N448" s="4"/>
      <c r="O448" s="4"/>
      <c r="P448" s="4"/>
      <c r="Q448" s="4"/>
      <c r="R448" s="4"/>
      <c r="S448" s="4"/>
      <c r="T448" s="4"/>
      <c r="U448" s="4"/>
      <c r="V448" s="4"/>
      <c r="W448" s="4"/>
      <c r="X448" s="4"/>
      <c r="Y448" s="4"/>
      <c r="Z448" s="4"/>
    </row>
    <row r="449" spans="1:26" x14ac:dyDescent="0.25">
      <c r="A449" s="6"/>
      <c r="B449" s="79"/>
      <c r="C449" s="4"/>
      <c r="D449" s="79"/>
      <c r="E449" s="79"/>
      <c r="F449" s="4"/>
      <c r="G449" s="4"/>
      <c r="H449" s="4"/>
      <c r="I449" s="4"/>
      <c r="J449" s="4"/>
      <c r="K449" s="4"/>
      <c r="L449" s="4"/>
      <c r="M449" s="4"/>
      <c r="N449" s="4"/>
      <c r="O449" s="4"/>
      <c r="P449" s="4"/>
      <c r="Q449" s="4"/>
      <c r="R449" s="4"/>
      <c r="S449" s="4"/>
      <c r="T449" s="4"/>
      <c r="U449" s="4"/>
      <c r="V449" s="4"/>
      <c r="W449" s="4"/>
      <c r="X449" s="4"/>
      <c r="Y449" s="4"/>
      <c r="Z449" s="4"/>
    </row>
    <row r="450" spans="1:26" x14ac:dyDescent="0.25">
      <c r="A450" s="6"/>
      <c r="B450" s="79"/>
      <c r="C450" s="4"/>
      <c r="D450" s="79"/>
      <c r="E450" s="79"/>
      <c r="F450" s="4"/>
      <c r="G450" s="4"/>
      <c r="H450" s="4"/>
      <c r="I450" s="4"/>
      <c r="J450" s="4"/>
      <c r="K450" s="4"/>
      <c r="L450" s="4"/>
      <c r="M450" s="4"/>
      <c r="N450" s="4"/>
      <c r="O450" s="4"/>
      <c r="P450" s="4"/>
      <c r="Q450" s="4"/>
      <c r="R450" s="4"/>
      <c r="S450" s="4"/>
      <c r="T450" s="4"/>
      <c r="U450" s="4"/>
      <c r="V450" s="4"/>
      <c r="W450" s="4"/>
      <c r="X450" s="4"/>
      <c r="Y450" s="4"/>
      <c r="Z450" s="4"/>
    </row>
    <row r="451" spans="1:26" x14ac:dyDescent="0.25">
      <c r="A451" s="6"/>
      <c r="B451" s="79"/>
      <c r="C451" s="4"/>
      <c r="D451" s="79"/>
      <c r="E451" s="79"/>
      <c r="F451" s="4"/>
      <c r="G451" s="4"/>
      <c r="H451" s="4"/>
      <c r="I451" s="4"/>
      <c r="J451" s="4"/>
      <c r="K451" s="4"/>
      <c r="L451" s="4"/>
      <c r="M451" s="4"/>
      <c r="N451" s="4"/>
      <c r="O451" s="4"/>
      <c r="P451" s="4"/>
      <c r="Q451" s="4"/>
      <c r="R451" s="4"/>
      <c r="S451" s="4"/>
      <c r="T451" s="4"/>
      <c r="U451" s="4"/>
      <c r="V451" s="4"/>
      <c r="W451" s="4"/>
      <c r="X451" s="4"/>
      <c r="Y451" s="4"/>
      <c r="Z451" s="4"/>
    </row>
    <row r="452" spans="1:26" x14ac:dyDescent="0.25">
      <c r="A452" s="6"/>
      <c r="B452" s="79"/>
      <c r="C452" s="4"/>
      <c r="D452" s="79"/>
      <c r="E452" s="79"/>
      <c r="F452" s="4"/>
      <c r="G452" s="4"/>
      <c r="H452" s="4"/>
      <c r="I452" s="4"/>
      <c r="J452" s="4"/>
      <c r="K452" s="4"/>
      <c r="L452" s="4"/>
      <c r="M452" s="4"/>
      <c r="N452" s="4"/>
      <c r="O452" s="4"/>
      <c r="P452" s="4"/>
      <c r="Q452" s="4"/>
      <c r="R452" s="4"/>
      <c r="S452" s="4"/>
      <c r="T452" s="4"/>
      <c r="U452" s="4"/>
      <c r="V452" s="4"/>
      <c r="W452" s="4"/>
      <c r="X452" s="4"/>
      <c r="Y452" s="4"/>
      <c r="Z452" s="4"/>
    </row>
    <row r="453" spans="1:26" x14ac:dyDescent="0.25">
      <c r="A453" s="6"/>
      <c r="B453" s="79"/>
      <c r="C453" s="4"/>
      <c r="D453" s="79"/>
      <c r="E453" s="79"/>
      <c r="F453" s="4"/>
      <c r="G453" s="4"/>
      <c r="H453" s="4"/>
      <c r="I453" s="4"/>
      <c r="J453" s="4"/>
      <c r="K453" s="4"/>
      <c r="L453" s="4"/>
      <c r="M453" s="4"/>
      <c r="N453" s="4"/>
      <c r="O453" s="4"/>
      <c r="P453" s="4"/>
      <c r="Q453" s="4"/>
      <c r="R453" s="4"/>
      <c r="S453" s="4"/>
      <c r="T453" s="4"/>
      <c r="U453" s="4"/>
      <c r="V453" s="4"/>
      <c r="W453" s="4"/>
      <c r="X453" s="4"/>
      <c r="Y453" s="4"/>
      <c r="Z453" s="4"/>
    </row>
    <row r="454" spans="1:26" x14ac:dyDescent="0.25">
      <c r="A454" s="6"/>
      <c r="B454" s="79"/>
      <c r="C454" s="4"/>
      <c r="D454" s="79"/>
      <c r="E454" s="79"/>
      <c r="F454" s="4"/>
      <c r="G454" s="4"/>
      <c r="H454" s="4"/>
      <c r="I454" s="4"/>
      <c r="J454" s="4"/>
      <c r="K454" s="4"/>
      <c r="L454" s="4"/>
      <c r="M454" s="4"/>
      <c r="N454" s="4"/>
      <c r="O454" s="4"/>
      <c r="P454" s="4"/>
      <c r="Q454" s="4"/>
      <c r="R454" s="4"/>
      <c r="S454" s="4"/>
      <c r="T454" s="4"/>
      <c r="U454" s="4"/>
      <c r="V454" s="4"/>
      <c r="W454" s="4"/>
      <c r="X454" s="4"/>
      <c r="Y454" s="4"/>
      <c r="Z454" s="4"/>
    </row>
    <row r="455" spans="1:26" x14ac:dyDescent="0.25">
      <c r="A455" s="6"/>
      <c r="B455" s="79"/>
      <c r="C455" s="4"/>
      <c r="D455" s="79"/>
      <c r="E455" s="79"/>
      <c r="F455" s="4"/>
      <c r="G455" s="4"/>
      <c r="H455" s="4"/>
      <c r="I455" s="4"/>
      <c r="J455" s="4"/>
      <c r="K455" s="4"/>
      <c r="L455" s="4"/>
      <c r="M455" s="4"/>
      <c r="N455" s="4"/>
      <c r="O455" s="4"/>
      <c r="P455" s="4"/>
      <c r="Q455" s="4"/>
      <c r="R455" s="4"/>
      <c r="S455" s="4"/>
      <c r="T455" s="4"/>
      <c r="U455" s="4"/>
      <c r="V455" s="4"/>
      <c r="W455" s="4"/>
      <c r="X455" s="4"/>
      <c r="Y455" s="4"/>
      <c r="Z455" s="4"/>
    </row>
    <row r="456" spans="1:26" x14ac:dyDescent="0.25">
      <c r="A456" s="6"/>
      <c r="B456" s="79"/>
      <c r="C456" s="4"/>
      <c r="D456" s="79"/>
      <c r="E456" s="79"/>
      <c r="F456" s="4"/>
      <c r="G456" s="4"/>
      <c r="H456" s="4"/>
      <c r="I456" s="4"/>
      <c r="J456" s="4"/>
      <c r="K456" s="4"/>
      <c r="L456" s="4"/>
      <c r="M456" s="4"/>
      <c r="N456" s="4"/>
      <c r="O456" s="4"/>
      <c r="P456" s="4"/>
      <c r="Q456" s="4"/>
      <c r="R456" s="4"/>
      <c r="S456" s="4"/>
      <c r="T456" s="4"/>
      <c r="U456" s="4"/>
      <c r="V456" s="4"/>
      <c r="W456" s="4"/>
      <c r="X456" s="4"/>
      <c r="Y456" s="4"/>
      <c r="Z456" s="4"/>
    </row>
    <row r="457" spans="1:26" x14ac:dyDescent="0.25">
      <c r="A457" s="6"/>
      <c r="B457" s="79"/>
      <c r="C457" s="4"/>
      <c r="D457" s="79"/>
      <c r="E457" s="79"/>
      <c r="F457" s="4"/>
      <c r="G457" s="4"/>
      <c r="H457" s="4"/>
      <c r="I457" s="4"/>
      <c r="J457" s="4"/>
      <c r="K457" s="4"/>
      <c r="L457" s="4"/>
      <c r="M457" s="4"/>
      <c r="N457" s="4"/>
      <c r="O457" s="4"/>
      <c r="P457" s="4"/>
      <c r="Q457" s="4"/>
      <c r="R457" s="4"/>
      <c r="S457" s="4"/>
      <c r="T457" s="4"/>
      <c r="U457" s="4"/>
      <c r="V457" s="4"/>
      <c r="W457" s="4"/>
      <c r="X457" s="4"/>
      <c r="Y457" s="4"/>
      <c r="Z457" s="4"/>
    </row>
    <row r="458" spans="1:26" x14ac:dyDescent="0.25">
      <c r="A458" s="6"/>
      <c r="B458" s="79"/>
      <c r="C458" s="4"/>
      <c r="D458" s="79"/>
      <c r="E458" s="79"/>
      <c r="F458" s="4"/>
      <c r="G458" s="4"/>
      <c r="H458" s="4"/>
      <c r="I458" s="4"/>
      <c r="J458" s="4"/>
      <c r="K458" s="4"/>
      <c r="L458" s="4"/>
      <c r="M458" s="4"/>
      <c r="N458" s="4"/>
      <c r="O458" s="4"/>
      <c r="P458" s="4"/>
      <c r="Q458" s="4"/>
      <c r="R458" s="4"/>
      <c r="S458" s="4"/>
      <c r="T458" s="4"/>
      <c r="U458" s="4"/>
      <c r="V458" s="4"/>
      <c r="W458" s="4"/>
      <c r="X458" s="4"/>
      <c r="Y458" s="4"/>
      <c r="Z458" s="4"/>
    </row>
    <row r="459" spans="1:26" x14ac:dyDescent="0.25">
      <c r="A459" s="6"/>
      <c r="B459" s="79"/>
      <c r="C459" s="4"/>
      <c r="D459" s="79"/>
      <c r="E459" s="79"/>
      <c r="F459" s="4"/>
      <c r="G459" s="4"/>
      <c r="H459" s="4"/>
      <c r="I459" s="4"/>
      <c r="J459" s="4"/>
      <c r="K459" s="4"/>
      <c r="L459" s="4"/>
      <c r="M459" s="4"/>
      <c r="N459" s="4"/>
      <c r="O459" s="4"/>
      <c r="P459" s="4"/>
      <c r="Q459" s="4"/>
      <c r="R459" s="4"/>
      <c r="S459" s="4"/>
      <c r="T459" s="4"/>
      <c r="U459" s="4"/>
      <c r="V459" s="4"/>
      <c r="W459" s="4"/>
      <c r="X459" s="4"/>
      <c r="Y459" s="4"/>
      <c r="Z459" s="4"/>
    </row>
    <row r="460" spans="1:26" x14ac:dyDescent="0.25">
      <c r="A460" s="6"/>
      <c r="B460" s="79"/>
      <c r="C460" s="4"/>
      <c r="D460" s="79"/>
      <c r="E460" s="79"/>
      <c r="F460" s="4"/>
      <c r="G460" s="4"/>
      <c r="H460" s="4"/>
      <c r="I460" s="4"/>
      <c r="J460" s="4"/>
      <c r="K460" s="4"/>
      <c r="L460" s="4"/>
      <c r="M460" s="4"/>
      <c r="N460" s="4"/>
      <c r="O460" s="4"/>
      <c r="P460" s="4"/>
      <c r="Q460" s="4"/>
      <c r="R460" s="4"/>
      <c r="S460" s="4"/>
      <c r="T460" s="4"/>
      <c r="U460" s="4"/>
      <c r="V460" s="4"/>
      <c r="W460" s="4"/>
      <c r="X460" s="4"/>
      <c r="Y460" s="4"/>
      <c r="Z460" s="4"/>
    </row>
    <row r="461" spans="1:26" x14ac:dyDescent="0.25">
      <c r="A461" s="6"/>
      <c r="B461" s="79"/>
      <c r="C461" s="4"/>
      <c r="D461" s="79"/>
      <c r="E461" s="79"/>
      <c r="F461" s="4"/>
      <c r="G461" s="4"/>
      <c r="H461" s="4"/>
      <c r="I461" s="4"/>
      <c r="J461" s="4"/>
      <c r="K461" s="4"/>
      <c r="L461" s="4"/>
      <c r="M461" s="4"/>
      <c r="N461" s="4"/>
      <c r="O461" s="4"/>
      <c r="P461" s="4"/>
      <c r="Q461" s="4"/>
      <c r="R461" s="4"/>
      <c r="S461" s="4"/>
      <c r="T461" s="4"/>
      <c r="U461" s="4"/>
      <c r="V461" s="4"/>
      <c r="W461" s="4"/>
      <c r="X461" s="4"/>
      <c r="Y461" s="4"/>
      <c r="Z461" s="4"/>
    </row>
    <row r="462" spans="1:26" x14ac:dyDescent="0.25">
      <c r="A462" s="6"/>
      <c r="B462" s="79"/>
      <c r="C462" s="4"/>
      <c r="D462" s="79"/>
      <c r="E462" s="79"/>
      <c r="F462" s="4"/>
      <c r="G462" s="4"/>
      <c r="H462" s="4"/>
      <c r="I462" s="4"/>
      <c r="J462" s="4"/>
      <c r="K462" s="4"/>
      <c r="L462" s="4"/>
      <c r="M462" s="4"/>
      <c r="N462" s="4"/>
      <c r="O462" s="4"/>
      <c r="P462" s="4"/>
      <c r="Q462" s="4"/>
      <c r="R462" s="4"/>
      <c r="S462" s="4"/>
      <c r="T462" s="4"/>
      <c r="U462" s="4"/>
      <c r="V462" s="4"/>
      <c r="W462" s="4"/>
      <c r="X462" s="4"/>
      <c r="Y462" s="4"/>
      <c r="Z462" s="4"/>
    </row>
    <row r="463" spans="1:26" x14ac:dyDescent="0.25">
      <c r="A463" s="6"/>
      <c r="B463" s="79"/>
      <c r="C463" s="4"/>
      <c r="D463" s="79"/>
      <c r="E463" s="79"/>
      <c r="F463" s="4"/>
      <c r="G463" s="4"/>
      <c r="H463" s="4"/>
      <c r="I463" s="4"/>
      <c r="J463" s="4"/>
      <c r="K463" s="4"/>
      <c r="L463" s="4"/>
      <c r="M463" s="4"/>
      <c r="N463" s="4"/>
      <c r="O463" s="4"/>
      <c r="P463" s="4"/>
      <c r="Q463" s="4"/>
      <c r="R463" s="4"/>
      <c r="S463" s="4"/>
      <c r="T463" s="4"/>
      <c r="U463" s="4"/>
      <c r="V463" s="4"/>
      <c r="W463" s="4"/>
      <c r="X463" s="4"/>
      <c r="Y463" s="4"/>
      <c r="Z463" s="4"/>
    </row>
    <row r="464" spans="1:26" x14ac:dyDescent="0.25">
      <c r="A464" s="6"/>
      <c r="B464" s="79"/>
      <c r="C464" s="4"/>
      <c r="D464" s="79"/>
      <c r="E464" s="79"/>
      <c r="F464" s="4"/>
      <c r="G464" s="4"/>
      <c r="H464" s="4"/>
      <c r="I464" s="4"/>
      <c r="J464" s="4"/>
      <c r="K464" s="4"/>
      <c r="L464" s="4"/>
      <c r="M464" s="4"/>
      <c r="N464" s="4"/>
      <c r="O464" s="4"/>
      <c r="P464" s="4"/>
      <c r="Q464" s="4"/>
      <c r="R464" s="4"/>
      <c r="S464" s="4"/>
      <c r="T464" s="4"/>
      <c r="U464" s="4"/>
      <c r="V464" s="4"/>
      <c r="W464" s="4"/>
      <c r="X464" s="4"/>
      <c r="Y464" s="4"/>
      <c r="Z464" s="4"/>
    </row>
    <row r="465" spans="1:26" x14ac:dyDescent="0.25">
      <c r="A465" s="6"/>
      <c r="B465" s="79"/>
      <c r="C465" s="4"/>
      <c r="D465" s="79"/>
      <c r="E465" s="79"/>
      <c r="F465" s="4"/>
      <c r="G465" s="4"/>
      <c r="H465" s="4"/>
      <c r="I465" s="4"/>
      <c r="J465" s="4"/>
      <c r="K465" s="4"/>
      <c r="L465" s="4"/>
      <c r="M465" s="4"/>
      <c r="N465" s="4"/>
      <c r="O465" s="4"/>
      <c r="P465" s="4"/>
      <c r="Q465" s="4"/>
      <c r="R465" s="4"/>
      <c r="S465" s="4"/>
      <c r="T465" s="4"/>
      <c r="U465" s="4"/>
      <c r="V465" s="4"/>
      <c r="W465" s="4"/>
      <c r="X465" s="4"/>
      <c r="Y465" s="4"/>
      <c r="Z465" s="4"/>
    </row>
    <row r="466" spans="1:26" x14ac:dyDescent="0.25">
      <c r="A466" s="6"/>
      <c r="B466" s="79"/>
      <c r="C466" s="4"/>
      <c r="D466" s="79"/>
      <c r="E466" s="79"/>
      <c r="F466" s="4"/>
      <c r="G466" s="4"/>
      <c r="H466" s="4"/>
      <c r="I466" s="4"/>
      <c r="J466" s="4"/>
      <c r="K466" s="4"/>
      <c r="L466" s="4"/>
      <c r="M466" s="4"/>
      <c r="N466" s="4"/>
      <c r="O466" s="4"/>
      <c r="P466" s="4"/>
      <c r="Q466" s="4"/>
      <c r="R466" s="4"/>
      <c r="S466" s="4"/>
      <c r="T466" s="4"/>
      <c r="U466" s="4"/>
      <c r="V466" s="4"/>
      <c r="W466" s="4"/>
      <c r="X466" s="4"/>
      <c r="Y466" s="4"/>
      <c r="Z466" s="4"/>
    </row>
    <row r="467" spans="1:26" x14ac:dyDescent="0.25">
      <c r="A467" s="6"/>
      <c r="B467" s="79"/>
      <c r="C467" s="4"/>
      <c r="D467" s="79"/>
      <c r="E467" s="79"/>
      <c r="F467" s="4"/>
      <c r="G467" s="4"/>
      <c r="H467" s="4"/>
      <c r="I467" s="4"/>
      <c r="J467" s="4"/>
      <c r="K467" s="4"/>
      <c r="L467" s="4"/>
      <c r="M467" s="4"/>
      <c r="N467" s="4"/>
      <c r="O467" s="4"/>
      <c r="P467" s="4"/>
      <c r="Q467" s="4"/>
      <c r="R467" s="4"/>
      <c r="S467" s="4"/>
      <c r="T467" s="4"/>
      <c r="U467" s="4"/>
      <c r="V467" s="4"/>
      <c r="W467" s="4"/>
      <c r="X467" s="4"/>
      <c r="Y467" s="4"/>
      <c r="Z467" s="4"/>
    </row>
    <row r="468" spans="1:26" x14ac:dyDescent="0.25">
      <c r="A468" s="6"/>
      <c r="B468" s="79"/>
      <c r="C468" s="4"/>
      <c r="D468" s="79"/>
      <c r="E468" s="79"/>
      <c r="F468" s="4"/>
      <c r="G468" s="4"/>
      <c r="H468" s="4"/>
      <c r="I468" s="4"/>
      <c r="J468" s="4"/>
      <c r="K468" s="4"/>
      <c r="L468" s="4"/>
      <c r="M468" s="4"/>
      <c r="N468" s="4"/>
      <c r="O468" s="4"/>
      <c r="P468" s="4"/>
      <c r="Q468" s="4"/>
      <c r="R468" s="4"/>
      <c r="S468" s="4"/>
      <c r="T468" s="4"/>
      <c r="U468" s="4"/>
      <c r="V468" s="4"/>
      <c r="W468" s="4"/>
      <c r="X468" s="4"/>
      <c r="Y468" s="4"/>
      <c r="Z468" s="4"/>
    </row>
    <row r="469" spans="1:26" x14ac:dyDescent="0.25">
      <c r="A469" s="6"/>
      <c r="B469" s="79"/>
      <c r="C469" s="4"/>
      <c r="D469" s="79"/>
      <c r="E469" s="79"/>
      <c r="F469" s="4"/>
      <c r="G469" s="4"/>
      <c r="H469" s="4"/>
      <c r="I469" s="4"/>
      <c r="J469" s="4"/>
      <c r="K469" s="4"/>
      <c r="L469" s="4"/>
      <c r="M469" s="4"/>
      <c r="N469" s="4"/>
      <c r="O469" s="4"/>
      <c r="P469" s="4"/>
      <c r="Q469" s="4"/>
      <c r="R469" s="4"/>
      <c r="S469" s="4"/>
      <c r="T469" s="4"/>
      <c r="U469" s="4"/>
      <c r="V469" s="4"/>
      <c r="W469" s="4"/>
      <c r="X469" s="4"/>
      <c r="Y469" s="4"/>
      <c r="Z469" s="4"/>
    </row>
    <row r="470" spans="1:26" x14ac:dyDescent="0.25">
      <c r="A470" s="6"/>
      <c r="B470" s="79"/>
      <c r="C470" s="4"/>
      <c r="D470" s="79"/>
      <c r="E470" s="79"/>
      <c r="F470" s="4"/>
      <c r="G470" s="4"/>
      <c r="H470" s="4"/>
      <c r="I470" s="4"/>
      <c r="J470" s="4"/>
      <c r="K470" s="4"/>
      <c r="L470" s="4"/>
      <c r="M470" s="4"/>
      <c r="N470" s="4"/>
      <c r="O470" s="4"/>
      <c r="P470" s="4"/>
      <c r="Q470" s="4"/>
      <c r="R470" s="4"/>
      <c r="S470" s="4"/>
      <c r="T470" s="4"/>
      <c r="U470" s="4"/>
      <c r="V470" s="4"/>
      <c r="W470" s="4"/>
      <c r="X470" s="4"/>
      <c r="Y470" s="4"/>
      <c r="Z470" s="4"/>
    </row>
    <row r="471" spans="1:26" x14ac:dyDescent="0.25">
      <c r="A471" s="6"/>
      <c r="B471" s="79"/>
      <c r="C471" s="4"/>
      <c r="D471" s="79"/>
      <c r="E471" s="79"/>
      <c r="F471" s="4"/>
      <c r="G471" s="4"/>
      <c r="H471" s="4"/>
      <c r="I471" s="4"/>
      <c r="J471" s="4"/>
      <c r="K471" s="4"/>
      <c r="L471" s="4"/>
      <c r="M471" s="4"/>
      <c r="N471" s="4"/>
      <c r="O471" s="4"/>
      <c r="P471" s="4"/>
      <c r="Q471" s="4"/>
      <c r="R471" s="4"/>
      <c r="S471" s="4"/>
      <c r="T471" s="4"/>
      <c r="U471" s="4"/>
      <c r="V471" s="4"/>
      <c r="W471" s="4"/>
      <c r="X471" s="4"/>
      <c r="Y471" s="4"/>
      <c r="Z471" s="4"/>
    </row>
    <row r="472" spans="1:26" x14ac:dyDescent="0.25">
      <c r="A472" s="6"/>
      <c r="B472" s="79"/>
      <c r="C472" s="4"/>
      <c r="D472" s="79"/>
      <c r="E472" s="79"/>
      <c r="F472" s="4"/>
      <c r="G472" s="4"/>
      <c r="H472" s="4"/>
      <c r="I472" s="4"/>
      <c r="J472" s="4"/>
      <c r="K472" s="4"/>
      <c r="L472" s="4"/>
      <c r="M472" s="4"/>
      <c r="N472" s="4"/>
      <c r="O472" s="4"/>
      <c r="P472" s="4"/>
      <c r="Q472" s="4"/>
      <c r="R472" s="4"/>
      <c r="S472" s="4"/>
      <c r="T472" s="4"/>
      <c r="U472" s="4"/>
      <c r="V472" s="4"/>
      <c r="W472" s="4"/>
      <c r="X472" s="4"/>
      <c r="Y472" s="4"/>
      <c r="Z472" s="4"/>
    </row>
    <row r="473" spans="1:26" x14ac:dyDescent="0.25">
      <c r="A473" s="6"/>
      <c r="B473" s="79"/>
      <c r="C473" s="4"/>
      <c r="D473" s="79"/>
      <c r="E473" s="79"/>
      <c r="F473" s="4"/>
      <c r="G473" s="4"/>
      <c r="H473" s="4"/>
      <c r="I473" s="4"/>
      <c r="J473" s="4"/>
      <c r="K473" s="4"/>
      <c r="L473" s="4"/>
      <c r="M473" s="4"/>
      <c r="N473" s="4"/>
      <c r="O473" s="4"/>
      <c r="P473" s="4"/>
      <c r="Q473" s="4"/>
      <c r="R473" s="4"/>
      <c r="S473" s="4"/>
      <c r="T473" s="4"/>
      <c r="U473" s="4"/>
      <c r="V473" s="4"/>
      <c r="W473" s="4"/>
      <c r="X473" s="4"/>
      <c r="Y473" s="4"/>
      <c r="Z473" s="4"/>
    </row>
    <row r="474" spans="1:26" x14ac:dyDescent="0.25">
      <c r="A474" s="6"/>
      <c r="B474" s="79"/>
      <c r="C474" s="4"/>
      <c r="D474" s="79"/>
      <c r="E474" s="79"/>
      <c r="F474" s="4"/>
      <c r="G474" s="4"/>
      <c r="H474" s="4"/>
      <c r="I474" s="4"/>
      <c r="J474" s="4"/>
      <c r="K474" s="4"/>
      <c r="L474" s="4"/>
      <c r="M474" s="4"/>
      <c r="N474" s="4"/>
      <c r="O474" s="4"/>
      <c r="P474" s="4"/>
      <c r="Q474" s="4"/>
      <c r="R474" s="4"/>
      <c r="S474" s="4"/>
      <c r="T474" s="4"/>
      <c r="U474" s="4"/>
      <c r="V474" s="4"/>
      <c r="W474" s="4"/>
      <c r="X474" s="4"/>
      <c r="Y474" s="4"/>
      <c r="Z474" s="4"/>
    </row>
    <row r="475" spans="1:26" x14ac:dyDescent="0.25">
      <c r="A475" s="6"/>
      <c r="B475" s="79"/>
      <c r="C475" s="4"/>
      <c r="D475" s="79"/>
      <c r="E475" s="79"/>
      <c r="F475" s="4"/>
      <c r="G475" s="4"/>
      <c r="H475" s="4"/>
      <c r="I475" s="4"/>
      <c r="J475" s="4"/>
      <c r="K475" s="4"/>
      <c r="L475" s="4"/>
      <c r="M475" s="4"/>
      <c r="N475" s="4"/>
      <c r="O475" s="4"/>
      <c r="P475" s="4"/>
      <c r="Q475" s="4"/>
      <c r="R475" s="4"/>
      <c r="S475" s="4"/>
      <c r="T475" s="4"/>
      <c r="U475" s="4"/>
      <c r="V475" s="4"/>
      <c r="W475" s="4"/>
      <c r="X475" s="4"/>
      <c r="Y475" s="4"/>
      <c r="Z475" s="4"/>
    </row>
    <row r="476" spans="1:26" x14ac:dyDescent="0.25">
      <c r="A476" s="6"/>
      <c r="B476" s="79"/>
      <c r="C476" s="4"/>
      <c r="D476" s="79"/>
      <c r="E476" s="79"/>
      <c r="F476" s="4"/>
      <c r="G476" s="4"/>
      <c r="H476" s="4"/>
      <c r="I476" s="4"/>
      <c r="J476" s="4"/>
      <c r="K476" s="4"/>
      <c r="L476" s="4"/>
      <c r="M476" s="4"/>
      <c r="N476" s="4"/>
      <c r="O476" s="4"/>
      <c r="P476" s="4"/>
      <c r="Q476" s="4"/>
      <c r="R476" s="4"/>
      <c r="S476" s="4"/>
      <c r="T476" s="4"/>
      <c r="U476" s="4"/>
      <c r="V476" s="4"/>
      <c r="W476" s="4"/>
      <c r="X476" s="4"/>
      <c r="Y476" s="4"/>
      <c r="Z476" s="4"/>
    </row>
    <row r="477" spans="1:26" x14ac:dyDescent="0.25">
      <c r="A477" s="6"/>
      <c r="B477" s="79"/>
      <c r="C477" s="4"/>
      <c r="D477" s="79"/>
      <c r="E477" s="79"/>
      <c r="F477" s="4"/>
      <c r="G477" s="4"/>
      <c r="H477" s="4"/>
      <c r="I477" s="4"/>
      <c r="J477" s="4"/>
      <c r="K477" s="4"/>
      <c r="L477" s="4"/>
      <c r="M477" s="4"/>
      <c r="N477" s="4"/>
      <c r="O477" s="4"/>
      <c r="P477" s="4"/>
      <c r="Q477" s="4"/>
      <c r="R477" s="4"/>
      <c r="S477" s="4"/>
      <c r="T477" s="4"/>
      <c r="U477" s="4"/>
      <c r="V477" s="4"/>
      <c r="W477" s="4"/>
      <c r="X477" s="4"/>
      <c r="Y477" s="4"/>
      <c r="Z477" s="4"/>
    </row>
    <row r="478" spans="1:26" x14ac:dyDescent="0.25">
      <c r="A478" s="6"/>
      <c r="B478" s="79"/>
      <c r="C478" s="4"/>
      <c r="D478" s="79"/>
      <c r="E478" s="79"/>
      <c r="F478" s="4"/>
      <c r="G478" s="4"/>
      <c r="H478" s="4"/>
      <c r="I478" s="4"/>
      <c r="J478" s="4"/>
      <c r="K478" s="4"/>
      <c r="L478" s="4"/>
      <c r="M478" s="4"/>
      <c r="N478" s="4"/>
      <c r="O478" s="4"/>
      <c r="P478" s="4"/>
      <c r="Q478" s="4"/>
      <c r="R478" s="4"/>
      <c r="S478" s="4"/>
      <c r="T478" s="4"/>
      <c r="U478" s="4"/>
      <c r="V478" s="4"/>
      <c r="W478" s="4"/>
      <c r="X478" s="4"/>
      <c r="Y478" s="4"/>
      <c r="Z478" s="4"/>
    </row>
    <row r="479" spans="1:26" x14ac:dyDescent="0.25">
      <c r="A479" s="6"/>
      <c r="B479" s="79"/>
      <c r="C479" s="4"/>
      <c r="D479" s="79"/>
      <c r="E479" s="79"/>
      <c r="F479" s="4"/>
      <c r="G479" s="4"/>
      <c r="H479" s="4"/>
      <c r="I479" s="4"/>
      <c r="J479" s="4"/>
      <c r="K479" s="4"/>
      <c r="L479" s="4"/>
      <c r="M479" s="4"/>
      <c r="N479" s="4"/>
      <c r="O479" s="4"/>
      <c r="P479" s="4"/>
      <c r="Q479" s="4"/>
      <c r="R479" s="4"/>
      <c r="S479" s="4"/>
      <c r="T479" s="4"/>
      <c r="U479" s="4"/>
      <c r="V479" s="4"/>
      <c r="W479" s="4"/>
      <c r="X479" s="4"/>
      <c r="Y479" s="4"/>
      <c r="Z479" s="4"/>
    </row>
    <row r="480" spans="1:26" x14ac:dyDescent="0.25">
      <c r="A480" s="6"/>
      <c r="B480" s="79"/>
      <c r="C480" s="4"/>
      <c r="D480" s="79"/>
      <c r="E480" s="79"/>
      <c r="F480" s="4"/>
      <c r="G480" s="4"/>
      <c r="H480" s="4"/>
      <c r="I480" s="4"/>
      <c r="J480" s="4"/>
      <c r="K480" s="4"/>
      <c r="L480" s="4"/>
      <c r="M480" s="4"/>
      <c r="N480" s="4"/>
      <c r="O480" s="4"/>
      <c r="P480" s="4"/>
      <c r="Q480" s="4"/>
      <c r="R480" s="4"/>
      <c r="S480" s="4"/>
      <c r="T480" s="4"/>
      <c r="U480" s="4"/>
      <c r="V480" s="4"/>
      <c r="W480" s="4"/>
      <c r="X480" s="4"/>
      <c r="Y480" s="4"/>
      <c r="Z480" s="4"/>
    </row>
    <row r="481" spans="1:26" x14ac:dyDescent="0.25">
      <c r="A481" s="6"/>
      <c r="B481" s="79"/>
      <c r="C481" s="4"/>
      <c r="D481" s="79"/>
      <c r="E481" s="79"/>
      <c r="F481" s="4"/>
      <c r="G481" s="4"/>
      <c r="H481" s="4"/>
      <c r="I481" s="4"/>
      <c r="J481" s="4"/>
      <c r="K481" s="4"/>
      <c r="L481" s="4"/>
      <c r="M481" s="4"/>
      <c r="N481" s="4"/>
      <c r="O481" s="4"/>
      <c r="P481" s="4"/>
      <c r="Q481" s="4"/>
      <c r="R481" s="4"/>
      <c r="S481" s="4"/>
      <c r="T481" s="4"/>
      <c r="U481" s="4"/>
      <c r="V481" s="4"/>
      <c r="W481" s="4"/>
      <c r="X481" s="4"/>
      <c r="Y481" s="4"/>
      <c r="Z481" s="4"/>
    </row>
    <row r="482" spans="1:26" x14ac:dyDescent="0.25">
      <c r="A482" s="6"/>
      <c r="B482" s="79"/>
      <c r="C482" s="4"/>
      <c r="D482" s="79"/>
      <c r="E482" s="79"/>
      <c r="F482" s="4"/>
      <c r="G482" s="4"/>
      <c r="H482" s="4"/>
      <c r="I482" s="4"/>
      <c r="J482" s="4"/>
      <c r="K482" s="4"/>
      <c r="L482" s="4"/>
      <c r="M482" s="4"/>
      <c r="N482" s="4"/>
      <c r="O482" s="4"/>
      <c r="P482" s="4"/>
      <c r="Q482" s="4"/>
      <c r="R482" s="4"/>
      <c r="S482" s="4"/>
      <c r="T482" s="4"/>
      <c r="U482" s="4"/>
      <c r="V482" s="4"/>
      <c r="W482" s="4"/>
      <c r="X482" s="4"/>
      <c r="Y482" s="4"/>
      <c r="Z482" s="4"/>
    </row>
    <row r="483" spans="1:26" x14ac:dyDescent="0.25">
      <c r="A483" s="6"/>
      <c r="B483" s="79"/>
      <c r="C483" s="4"/>
      <c r="D483" s="79"/>
      <c r="E483" s="79"/>
      <c r="F483" s="4"/>
      <c r="G483" s="4"/>
      <c r="H483" s="4"/>
      <c r="I483" s="4"/>
      <c r="J483" s="4"/>
      <c r="K483" s="4"/>
      <c r="L483" s="4"/>
      <c r="M483" s="4"/>
      <c r="N483" s="4"/>
      <c r="O483" s="4"/>
      <c r="P483" s="4"/>
      <c r="Q483" s="4"/>
      <c r="R483" s="4"/>
      <c r="S483" s="4"/>
      <c r="T483" s="4"/>
      <c r="U483" s="4"/>
      <c r="V483" s="4"/>
      <c r="W483" s="4"/>
      <c r="X483" s="4"/>
      <c r="Y483" s="4"/>
      <c r="Z483" s="4"/>
    </row>
    <row r="484" spans="1:26" x14ac:dyDescent="0.25">
      <c r="A484" s="6"/>
      <c r="B484" s="79"/>
      <c r="C484" s="4"/>
      <c r="D484" s="79"/>
      <c r="E484" s="79"/>
      <c r="F484" s="4"/>
      <c r="G484" s="4"/>
      <c r="H484" s="4"/>
      <c r="I484" s="4"/>
      <c r="J484" s="4"/>
      <c r="K484" s="4"/>
      <c r="L484" s="4"/>
      <c r="M484" s="4"/>
      <c r="N484" s="4"/>
      <c r="O484" s="4"/>
      <c r="P484" s="4"/>
      <c r="Q484" s="4"/>
      <c r="R484" s="4"/>
      <c r="S484" s="4"/>
      <c r="T484" s="4"/>
      <c r="U484" s="4"/>
      <c r="V484" s="4"/>
      <c r="W484" s="4"/>
      <c r="X484" s="4"/>
      <c r="Y484" s="4"/>
      <c r="Z484" s="4"/>
    </row>
    <row r="485" spans="1:26" x14ac:dyDescent="0.25">
      <c r="A485" s="6"/>
      <c r="B485" s="79"/>
      <c r="C485" s="4"/>
      <c r="D485" s="79"/>
      <c r="E485" s="79"/>
      <c r="F485" s="4"/>
      <c r="G485" s="4"/>
      <c r="H485" s="4"/>
      <c r="I485" s="4"/>
      <c r="J485" s="4"/>
      <c r="K485" s="4"/>
      <c r="L485" s="4"/>
      <c r="M485" s="4"/>
      <c r="N485" s="4"/>
      <c r="O485" s="4"/>
      <c r="P485" s="4"/>
      <c r="Q485" s="4"/>
      <c r="R485" s="4"/>
      <c r="S485" s="4"/>
      <c r="T485" s="4"/>
      <c r="U485" s="4"/>
      <c r="V485" s="4"/>
      <c r="W485" s="4"/>
      <c r="X485" s="4"/>
      <c r="Y485" s="4"/>
      <c r="Z485" s="4"/>
    </row>
    <row r="486" spans="1:26" x14ac:dyDescent="0.25">
      <c r="A486" s="6"/>
      <c r="B486" s="79"/>
      <c r="C486" s="4"/>
      <c r="D486" s="79"/>
      <c r="E486" s="79"/>
      <c r="F486" s="4"/>
      <c r="G486" s="4"/>
      <c r="H486" s="4"/>
      <c r="I486" s="4"/>
      <c r="J486" s="4"/>
      <c r="K486" s="4"/>
      <c r="L486" s="4"/>
      <c r="M486" s="4"/>
      <c r="N486" s="4"/>
      <c r="O486" s="4"/>
      <c r="P486" s="4"/>
      <c r="Q486" s="4"/>
      <c r="R486" s="4"/>
      <c r="S486" s="4"/>
      <c r="T486" s="4"/>
      <c r="U486" s="4"/>
      <c r="V486" s="4"/>
      <c r="W486" s="4"/>
      <c r="X486" s="4"/>
      <c r="Y486" s="4"/>
      <c r="Z486" s="4"/>
    </row>
    <row r="487" spans="1:26" x14ac:dyDescent="0.25">
      <c r="A487" s="6"/>
      <c r="B487" s="79"/>
      <c r="C487" s="4"/>
      <c r="D487" s="79"/>
      <c r="E487" s="79"/>
      <c r="F487" s="4"/>
      <c r="G487" s="4"/>
      <c r="H487" s="4"/>
      <c r="I487" s="4"/>
      <c r="J487" s="4"/>
      <c r="K487" s="4"/>
      <c r="L487" s="4"/>
      <c r="M487" s="4"/>
      <c r="N487" s="4"/>
      <c r="O487" s="4"/>
      <c r="P487" s="4"/>
      <c r="Q487" s="4"/>
      <c r="R487" s="4"/>
      <c r="S487" s="4"/>
      <c r="T487" s="4"/>
      <c r="U487" s="4"/>
      <c r="V487" s="4"/>
      <c r="W487" s="4"/>
      <c r="X487" s="4"/>
      <c r="Y487" s="4"/>
      <c r="Z487" s="4"/>
    </row>
    <row r="488" spans="1:26" x14ac:dyDescent="0.25">
      <c r="A488" s="6"/>
      <c r="B488" s="79"/>
      <c r="C488" s="4"/>
      <c r="D488" s="79"/>
      <c r="E488" s="79"/>
      <c r="F488" s="4"/>
      <c r="G488" s="4"/>
      <c r="H488" s="4"/>
      <c r="I488" s="4"/>
      <c r="J488" s="4"/>
      <c r="K488" s="4"/>
      <c r="L488" s="4"/>
      <c r="M488" s="4"/>
      <c r="N488" s="4"/>
      <c r="O488" s="4"/>
      <c r="P488" s="4"/>
      <c r="Q488" s="4"/>
      <c r="R488" s="4"/>
      <c r="S488" s="4"/>
      <c r="T488" s="4"/>
      <c r="U488" s="4"/>
      <c r="V488" s="4"/>
      <c r="W488" s="4"/>
      <c r="X488" s="4"/>
      <c r="Y488" s="4"/>
      <c r="Z488" s="4"/>
    </row>
    <row r="489" spans="1:26" x14ac:dyDescent="0.25">
      <c r="A489" s="6"/>
      <c r="B489" s="79"/>
      <c r="C489" s="4"/>
      <c r="D489" s="79"/>
      <c r="E489" s="79"/>
      <c r="F489" s="4"/>
      <c r="G489" s="4"/>
      <c r="H489" s="4"/>
      <c r="I489" s="4"/>
      <c r="J489" s="4"/>
      <c r="K489" s="4"/>
      <c r="L489" s="4"/>
      <c r="M489" s="4"/>
      <c r="N489" s="4"/>
      <c r="O489" s="4"/>
      <c r="P489" s="4"/>
      <c r="Q489" s="4"/>
      <c r="R489" s="4"/>
      <c r="S489" s="4"/>
      <c r="T489" s="4"/>
      <c r="U489" s="4"/>
      <c r="V489" s="4"/>
      <c r="W489" s="4"/>
      <c r="X489" s="4"/>
      <c r="Y489" s="4"/>
      <c r="Z489" s="4"/>
    </row>
    <row r="490" spans="1:26" x14ac:dyDescent="0.25">
      <c r="A490" s="6"/>
      <c r="B490" s="79"/>
      <c r="C490" s="4"/>
      <c r="D490" s="79"/>
      <c r="E490" s="79"/>
      <c r="F490" s="4"/>
      <c r="G490" s="4"/>
      <c r="H490" s="4"/>
      <c r="I490" s="4"/>
      <c r="J490" s="4"/>
      <c r="K490" s="4"/>
      <c r="L490" s="4"/>
      <c r="M490" s="4"/>
      <c r="N490" s="4"/>
      <c r="O490" s="4"/>
      <c r="P490" s="4"/>
      <c r="Q490" s="4"/>
      <c r="R490" s="4"/>
      <c r="S490" s="4"/>
      <c r="T490" s="4"/>
      <c r="U490" s="4"/>
      <c r="V490" s="4"/>
      <c r="W490" s="4"/>
      <c r="X490" s="4"/>
      <c r="Y490" s="4"/>
      <c r="Z490" s="4"/>
    </row>
    <row r="491" spans="1:26" x14ac:dyDescent="0.25">
      <c r="A491" s="6"/>
      <c r="B491" s="79"/>
      <c r="C491" s="4"/>
      <c r="D491" s="79"/>
      <c r="E491" s="79"/>
      <c r="F491" s="4"/>
      <c r="G491" s="4"/>
      <c r="H491" s="4"/>
      <c r="I491" s="4"/>
      <c r="J491" s="4"/>
      <c r="K491" s="4"/>
      <c r="L491" s="4"/>
      <c r="M491" s="4"/>
      <c r="N491" s="4"/>
      <c r="O491" s="4"/>
      <c r="P491" s="4"/>
      <c r="Q491" s="4"/>
      <c r="R491" s="4"/>
      <c r="S491" s="4"/>
      <c r="T491" s="4"/>
      <c r="U491" s="4"/>
      <c r="V491" s="4"/>
      <c r="W491" s="4"/>
      <c r="X491" s="4"/>
      <c r="Y491" s="4"/>
      <c r="Z491" s="4"/>
    </row>
    <row r="492" spans="1:26" x14ac:dyDescent="0.25">
      <c r="A492" s="6"/>
      <c r="B492" s="79"/>
      <c r="C492" s="4"/>
      <c r="D492" s="79"/>
      <c r="E492" s="79"/>
      <c r="F492" s="4"/>
      <c r="G492" s="4"/>
      <c r="H492" s="4"/>
      <c r="I492" s="4"/>
      <c r="J492" s="4"/>
      <c r="K492" s="4"/>
      <c r="L492" s="4"/>
      <c r="M492" s="4"/>
      <c r="N492" s="4"/>
      <c r="O492" s="4"/>
      <c r="P492" s="4"/>
      <c r="Q492" s="4"/>
      <c r="R492" s="4"/>
      <c r="S492" s="4"/>
      <c r="T492" s="4"/>
      <c r="U492" s="4"/>
      <c r="V492" s="4"/>
      <c r="W492" s="4"/>
      <c r="X492" s="4"/>
      <c r="Y492" s="4"/>
      <c r="Z492" s="4"/>
    </row>
    <row r="493" spans="1:26" x14ac:dyDescent="0.25">
      <c r="A493" s="6"/>
      <c r="B493" s="79"/>
      <c r="C493" s="4"/>
      <c r="D493" s="79"/>
      <c r="E493" s="79"/>
      <c r="F493" s="4"/>
      <c r="G493" s="4"/>
      <c r="H493" s="4"/>
      <c r="I493" s="4"/>
      <c r="J493" s="4"/>
      <c r="K493" s="4"/>
      <c r="L493" s="4"/>
      <c r="M493" s="4"/>
      <c r="N493" s="4"/>
      <c r="O493" s="4"/>
      <c r="P493" s="4"/>
      <c r="Q493" s="4"/>
      <c r="R493" s="4"/>
      <c r="S493" s="4"/>
      <c r="T493" s="4"/>
      <c r="U493" s="4"/>
      <c r="V493" s="4"/>
      <c r="W493" s="4"/>
      <c r="X493" s="4"/>
      <c r="Y493" s="4"/>
      <c r="Z493" s="4"/>
    </row>
    <row r="494" spans="1:26" x14ac:dyDescent="0.25">
      <c r="A494" s="6"/>
      <c r="B494" s="79"/>
      <c r="C494" s="4"/>
      <c r="D494" s="79"/>
      <c r="E494" s="79"/>
      <c r="F494" s="4"/>
      <c r="G494" s="4"/>
      <c r="H494" s="4"/>
      <c r="I494" s="4"/>
      <c r="J494" s="4"/>
      <c r="K494" s="4"/>
      <c r="L494" s="4"/>
      <c r="M494" s="4"/>
      <c r="N494" s="4"/>
      <c r="O494" s="4"/>
      <c r="P494" s="4"/>
      <c r="Q494" s="4"/>
      <c r="R494" s="4"/>
      <c r="S494" s="4"/>
      <c r="T494" s="4"/>
      <c r="U494" s="4"/>
      <c r="V494" s="4"/>
      <c r="W494" s="4"/>
      <c r="X494" s="4"/>
      <c r="Y494" s="4"/>
      <c r="Z494" s="4"/>
    </row>
    <row r="495" spans="1:26" x14ac:dyDescent="0.25">
      <c r="A495" s="6"/>
      <c r="B495" s="79"/>
      <c r="C495" s="4"/>
      <c r="D495" s="79"/>
      <c r="E495" s="79"/>
      <c r="F495" s="4"/>
      <c r="G495" s="4"/>
      <c r="H495" s="4"/>
      <c r="I495" s="4"/>
      <c r="J495" s="4"/>
      <c r="K495" s="4"/>
      <c r="L495" s="4"/>
      <c r="M495" s="4"/>
      <c r="N495" s="4"/>
      <c r="O495" s="4"/>
      <c r="P495" s="4"/>
      <c r="Q495" s="4"/>
      <c r="R495" s="4"/>
      <c r="S495" s="4"/>
      <c r="T495" s="4"/>
      <c r="U495" s="4"/>
      <c r="V495" s="4"/>
      <c r="W495" s="4"/>
      <c r="X495" s="4"/>
      <c r="Y495" s="4"/>
      <c r="Z495" s="4"/>
    </row>
    <row r="496" spans="1:26" x14ac:dyDescent="0.25">
      <c r="A496" s="6"/>
      <c r="B496" s="79"/>
      <c r="C496" s="4"/>
      <c r="D496" s="79"/>
      <c r="E496" s="79"/>
      <c r="F496" s="4"/>
      <c r="G496" s="4"/>
      <c r="H496" s="4"/>
      <c r="I496" s="4"/>
      <c r="J496" s="4"/>
      <c r="K496" s="4"/>
      <c r="L496" s="4"/>
      <c r="M496" s="4"/>
      <c r="N496" s="4"/>
      <c r="O496" s="4"/>
      <c r="P496" s="4"/>
      <c r="Q496" s="4"/>
      <c r="R496" s="4"/>
      <c r="S496" s="4"/>
      <c r="T496" s="4"/>
      <c r="U496" s="4"/>
      <c r="V496" s="4"/>
      <c r="W496" s="4"/>
      <c r="X496" s="4"/>
      <c r="Y496" s="4"/>
      <c r="Z496" s="4"/>
    </row>
    <row r="497" spans="1:26" x14ac:dyDescent="0.25">
      <c r="A497" s="6"/>
      <c r="B497" s="79"/>
      <c r="C497" s="4"/>
      <c r="D497" s="79"/>
      <c r="E497" s="79"/>
      <c r="F497" s="4"/>
      <c r="G497" s="4"/>
      <c r="H497" s="4"/>
      <c r="I497" s="4"/>
      <c r="J497" s="4"/>
      <c r="K497" s="4"/>
      <c r="L497" s="4"/>
      <c r="M497" s="4"/>
      <c r="N497" s="4"/>
      <c r="O497" s="4"/>
      <c r="P497" s="4"/>
      <c r="Q497" s="4"/>
      <c r="R497" s="4"/>
      <c r="S497" s="4"/>
      <c r="T497" s="4"/>
      <c r="U497" s="4"/>
      <c r="V497" s="4"/>
      <c r="W497" s="4"/>
      <c r="X497" s="4"/>
      <c r="Y497" s="4"/>
      <c r="Z497" s="4"/>
    </row>
    <row r="498" spans="1:26" x14ac:dyDescent="0.25">
      <c r="A498" s="6"/>
      <c r="B498" s="79"/>
      <c r="C498" s="4"/>
      <c r="D498" s="79"/>
      <c r="E498" s="79"/>
      <c r="F498" s="4"/>
      <c r="G498" s="4"/>
      <c r="H498" s="4"/>
      <c r="I498" s="4"/>
      <c r="J498" s="4"/>
      <c r="K498" s="4"/>
      <c r="L498" s="4"/>
      <c r="M498" s="4"/>
      <c r="N498" s="4"/>
      <c r="O498" s="4"/>
      <c r="P498" s="4"/>
      <c r="Q498" s="4"/>
      <c r="R498" s="4"/>
      <c r="S498" s="4"/>
      <c r="T498" s="4"/>
      <c r="U498" s="4"/>
      <c r="V498" s="4"/>
      <c r="W498" s="4"/>
      <c r="X498" s="4"/>
      <c r="Y498" s="4"/>
      <c r="Z498" s="4"/>
    </row>
    <row r="499" spans="1:26" x14ac:dyDescent="0.25">
      <c r="A499" s="6"/>
      <c r="B499" s="79"/>
      <c r="C499" s="4"/>
      <c r="D499" s="79"/>
      <c r="E499" s="79"/>
      <c r="F499" s="4"/>
      <c r="G499" s="4"/>
      <c r="H499" s="4"/>
      <c r="I499" s="4"/>
      <c r="J499" s="4"/>
      <c r="K499" s="4"/>
      <c r="L499" s="4"/>
      <c r="M499" s="4"/>
      <c r="N499" s="4"/>
      <c r="O499" s="4"/>
      <c r="P499" s="4"/>
      <c r="Q499" s="4"/>
      <c r="R499" s="4"/>
      <c r="S499" s="4"/>
      <c r="T499" s="4"/>
      <c r="U499" s="4"/>
      <c r="V499" s="4"/>
      <c r="W499" s="4"/>
      <c r="X499" s="4"/>
      <c r="Y499" s="4"/>
      <c r="Z499" s="4"/>
    </row>
    <row r="500" spans="1:26" x14ac:dyDescent="0.25">
      <c r="A500" s="6"/>
      <c r="B500" s="79"/>
      <c r="C500" s="4"/>
      <c r="D500" s="79"/>
      <c r="E500" s="79"/>
      <c r="F500" s="4"/>
      <c r="G500" s="4"/>
      <c r="H500" s="4"/>
      <c r="I500" s="4"/>
      <c r="J500" s="4"/>
      <c r="K500" s="4"/>
      <c r="L500" s="4"/>
      <c r="M500" s="4"/>
      <c r="N500" s="4"/>
      <c r="O500" s="4"/>
      <c r="P500" s="4"/>
      <c r="Q500" s="4"/>
      <c r="R500" s="4"/>
      <c r="S500" s="4"/>
      <c r="T500" s="4"/>
      <c r="U500" s="4"/>
      <c r="V500" s="4"/>
      <c r="W500" s="4"/>
      <c r="X500" s="4"/>
      <c r="Y500" s="4"/>
      <c r="Z500" s="4"/>
    </row>
    <row r="501" spans="1:26" x14ac:dyDescent="0.25">
      <c r="A501" s="6"/>
      <c r="B501" s="79"/>
      <c r="C501" s="4"/>
      <c r="D501" s="79"/>
      <c r="E501" s="79"/>
      <c r="F501" s="4"/>
      <c r="G501" s="4"/>
      <c r="H501" s="4"/>
      <c r="I501" s="4"/>
      <c r="J501" s="4"/>
      <c r="K501" s="4"/>
      <c r="L501" s="4"/>
      <c r="M501" s="4"/>
      <c r="N501" s="4"/>
      <c r="O501" s="4"/>
      <c r="P501" s="4"/>
      <c r="Q501" s="4"/>
      <c r="R501" s="4"/>
      <c r="S501" s="4"/>
      <c r="T501" s="4"/>
      <c r="U501" s="4"/>
      <c r="V501" s="4"/>
      <c r="W501" s="4"/>
      <c r="X501" s="4"/>
      <c r="Y501" s="4"/>
      <c r="Z501" s="4"/>
    </row>
    <row r="502" spans="1:26" x14ac:dyDescent="0.25">
      <c r="A502" s="6"/>
      <c r="B502" s="79"/>
      <c r="C502" s="4"/>
      <c r="D502" s="79"/>
      <c r="E502" s="79"/>
      <c r="F502" s="4"/>
      <c r="G502" s="4"/>
      <c r="H502" s="4"/>
      <c r="I502" s="4"/>
      <c r="J502" s="4"/>
      <c r="K502" s="4"/>
      <c r="L502" s="4"/>
      <c r="M502" s="4"/>
      <c r="N502" s="4"/>
      <c r="O502" s="4"/>
      <c r="P502" s="4"/>
      <c r="Q502" s="4"/>
      <c r="R502" s="4"/>
      <c r="S502" s="4"/>
      <c r="T502" s="4"/>
      <c r="U502" s="4"/>
      <c r="V502" s="4"/>
      <c r="W502" s="4"/>
      <c r="X502" s="4"/>
      <c r="Y502" s="4"/>
      <c r="Z502" s="4"/>
    </row>
    <row r="503" spans="1:26" x14ac:dyDescent="0.25">
      <c r="A503" s="6"/>
      <c r="B503" s="79"/>
      <c r="C503" s="4"/>
      <c r="D503" s="79"/>
      <c r="E503" s="79"/>
      <c r="F503" s="4"/>
      <c r="G503" s="4"/>
      <c r="H503" s="4"/>
      <c r="I503" s="4"/>
      <c r="J503" s="4"/>
      <c r="K503" s="4"/>
      <c r="L503" s="4"/>
      <c r="M503" s="4"/>
      <c r="N503" s="4"/>
      <c r="O503" s="4"/>
      <c r="P503" s="4"/>
      <c r="Q503" s="4"/>
      <c r="R503" s="4"/>
      <c r="S503" s="4"/>
      <c r="T503" s="4"/>
      <c r="U503" s="4"/>
      <c r="V503" s="4"/>
      <c r="W503" s="4"/>
      <c r="X503" s="4"/>
      <c r="Y503" s="4"/>
      <c r="Z503" s="4"/>
    </row>
    <row r="504" spans="1:26" x14ac:dyDescent="0.25">
      <c r="A504" s="6"/>
      <c r="B504" s="79"/>
      <c r="C504" s="4"/>
      <c r="D504" s="79"/>
      <c r="E504" s="79"/>
      <c r="F504" s="4"/>
      <c r="G504" s="4"/>
      <c r="H504" s="4"/>
      <c r="I504" s="4"/>
      <c r="J504" s="4"/>
      <c r="K504" s="4"/>
      <c r="L504" s="4"/>
      <c r="M504" s="4"/>
      <c r="N504" s="4"/>
      <c r="O504" s="4"/>
      <c r="P504" s="4"/>
      <c r="Q504" s="4"/>
      <c r="R504" s="4"/>
      <c r="S504" s="4"/>
      <c r="T504" s="4"/>
      <c r="U504" s="4"/>
      <c r="V504" s="4"/>
      <c r="W504" s="4"/>
      <c r="X504" s="4"/>
      <c r="Y504" s="4"/>
      <c r="Z504" s="4"/>
    </row>
    <row r="505" spans="1:26" x14ac:dyDescent="0.25">
      <c r="A505" s="6"/>
      <c r="B505" s="79"/>
      <c r="C505" s="4"/>
      <c r="D505" s="79"/>
      <c r="E505" s="79"/>
      <c r="F505" s="4"/>
      <c r="G505" s="4"/>
      <c r="H505" s="4"/>
      <c r="I505" s="4"/>
      <c r="J505" s="4"/>
      <c r="K505" s="4"/>
      <c r="L505" s="4"/>
      <c r="M505" s="4"/>
      <c r="N505" s="4"/>
      <c r="O505" s="4"/>
      <c r="P505" s="4"/>
      <c r="Q505" s="4"/>
      <c r="R505" s="4"/>
      <c r="S505" s="4"/>
      <c r="T505" s="4"/>
      <c r="U505" s="4"/>
      <c r="V505" s="4"/>
      <c r="W505" s="4"/>
      <c r="X505" s="4"/>
      <c r="Y505" s="4"/>
      <c r="Z505" s="4"/>
    </row>
    <row r="506" spans="1:26" x14ac:dyDescent="0.25">
      <c r="A506" s="6"/>
      <c r="B506" s="79"/>
      <c r="C506" s="4"/>
      <c r="D506" s="79"/>
      <c r="E506" s="79"/>
      <c r="F506" s="4"/>
      <c r="G506" s="4"/>
      <c r="H506" s="4"/>
      <c r="I506" s="4"/>
      <c r="J506" s="4"/>
      <c r="K506" s="4"/>
      <c r="L506" s="4"/>
      <c r="M506" s="4"/>
      <c r="N506" s="4"/>
      <c r="O506" s="4"/>
      <c r="P506" s="4"/>
      <c r="Q506" s="4"/>
      <c r="R506" s="4"/>
      <c r="S506" s="4"/>
      <c r="T506" s="4"/>
      <c r="U506" s="4"/>
      <c r="V506" s="4"/>
      <c r="W506" s="4"/>
      <c r="X506" s="4"/>
      <c r="Y506" s="4"/>
      <c r="Z506" s="4"/>
    </row>
    <row r="507" spans="1:26" x14ac:dyDescent="0.25">
      <c r="A507" s="6"/>
      <c r="B507" s="79"/>
      <c r="C507" s="4"/>
      <c r="D507" s="79"/>
      <c r="E507" s="79"/>
      <c r="F507" s="4"/>
      <c r="G507" s="4"/>
      <c r="H507" s="4"/>
      <c r="I507" s="4"/>
      <c r="J507" s="4"/>
      <c r="K507" s="4"/>
      <c r="L507" s="4"/>
      <c r="M507" s="4"/>
      <c r="N507" s="4"/>
      <c r="O507" s="4"/>
      <c r="P507" s="4"/>
      <c r="Q507" s="4"/>
      <c r="R507" s="4"/>
      <c r="S507" s="4"/>
      <c r="T507" s="4"/>
      <c r="U507" s="4"/>
      <c r="V507" s="4"/>
      <c r="W507" s="4"/>
      <c r="X507" s="4"/>
      <c r="Y507" s="4"/>
      <c r="Z507" s="4"/>
    </row>
    <row r="508" spans="1:26" x14ac:dyDescent="0.25">
      <c r="A508" s="6"/>
      <c r="B508" s="79"/>
      <c r="C508" s="4"/>
      <c r="D508" s="79"/>
      <c r="E508" s="79"/>
      <c r="F508" s="4"/>
      <c r="G508" s="4"/>
      <c r="H508" s="4"/>
      <c r="I508" s="4"/>
      <c r="J508" s="4"/>
      <c r="K508" s="4"/>
      <c r="L508" s="4"/>
      <c r="M508" s="4"/>
      <c r="N508" s="4"/>
      <c r="O508" s="4"/>
      <c r="P508" s="4"/>
      <c r="Q508" s="4"/>
      <c r="R508" s="4"/>
      <c r="S508" s="4"/>
      <c r="T508" s="4"/>
      <c r="U508" s="4"/>
      <c r="V508" s="4"/>
      <c r="W508" s="4"/>
      <c r="X508" s="4"/>
      <c r="Y508" s="4"/>
      <c r="Z508" s="4"/>
    </row>
    <row r="509" spans="1:26" x14ac:dyDescent="0.25">
      <c r="A509" s="6"/>
      <c r="B509" s="79"/>
      <c r="C509" s="4"/>
      <c r="D509" s="79"/>
      <c r="E509" s="79"/>
      <c r="F509" s="4"/>
      <c r="G509" s="4"/>
      <c r="H509" s="4"/>
      <c r="I509" s="4"/>
      <c r="J509" s="4"/>
      <c r="K509" s="4"/>
      <c r="L509" s="4"/>
      <c r="M509" s="4"/>
      <c r="N509" s="4"/>
      <c r="O509" s="4"/>
      <c r="P509" s="4"/>
      <c r="Q509" s="4"/>
      <c r="R509" s="4"/>
      <c r="S509" s="4"/>
      <c r="T509" s="4"/>
      <c r="U509" s="4"/>
      <c r="V509" s="4"/>
      <c r="W509" s="4"/>
      <c r="X509" s="4"/>
      <c r="Y509" s="4"/>
      <c r="Z509" s="4"/>
    </row>
    <row r="510" spans="1:26" x14ac:dyDescent="0.25">
      <c r="A510" s="6"/>
      <c r="B510" s="79"/>
      <c r="C510" s="4"/>
      <c r="D510" s="79"/>
      <c r="E510" s="79"/>
      <c r="F510" s="4"/>
      <c r="G510" s="4"/>
      <c r="H510" s="4"/>
      <c r="I510" s="4"/>
      <c r="J510" s="4"/>
      <c r="K510" s="4"/>
      <c r="L510" s="4"/>
      <c r="M510" s="4"/>
      <c r="N510" s="4"/>
      <c r="O510" s="4"/>
      <c r="P510" s="4"/>
      <c r="Q510" s="4"/>
      <c r="R510" s="4"/>
      <c r="S510" s="4"/>
      <c r="T510" s="4"/>
      <c r="U510" s="4"/>
      <c r="V510" s="4"/>
      <c r="W510" s="4"/>
      <c r="X510" s="4"/>
      <c r="Y510" s="4"/>
      <c r="Z510" s="4"/>
    </row>
    <row r="511" spans="1:26" x14ac:dyDescent="0.25">
      <c r="A511" s="6"/>
      <c r="B511" s="79"/>
      <c r="C511" s="4"/>
      <c r="D511" s="79"/>
      <c r="E511" s="79"/>
      <c r="F511" s="4"/>
      <c r="G511" s="4"/>
      <c r="H511" s="4"/>
      <c r="I511" s="4"/>
      <c r="J511" s="4"/>
      <c r="K511" s="4"/>
      <c r="L511" s="4"/>
      <c r="M511" s="4"/>
      <c r="N511" s="4"/>
      <c r="O511" s="4"/>
      <c r="P511" s="4"/>
      <c r="Q511" s="4"/>
      <c r="R511" s="4"/>
      <c r="S511" s="4"/>
      <c r="T511" s="4"/>
      <c r="U511" s="4"/>
      <c r="V511" s="4"/>
      <c r="W511" s="4"/>
      <c r="X511" s="4"/>
      <c r="Y511" s="4"/>
      <c r="Z511" s="4"/>
    </row>
    <row r="512" spans="1:26" x14ac:dyDescent="0.25">
      <c r="A512" s="6"/>
      <c r="B512" s="79"/>
      <c r="C512" s="4"/>
      <c r="D512" s="79"/>
      <c r="E512" s="79"/>
      <c r="F512" s="4"/>
      <c r="G512" s="4"/>
      <c r="H512" s="4"/>
      <c r="I512" s="4"/>
      <c r="J512" s="4"/>
      <c r="K512" s="4"/>
      <c r="L512" s="4"/>
      <c r="M512" s="4"/>
      <c r="N512" s="4"/>
      <c r="O512" s="4"/>
      <c r="P512" s="4"/>
      <c r="Q512" s="4"/>
      <c r="R512" s="4"/>
      <c r="S512" s="4"/>
      <c r="T512" s="4"/>
      <c r="U512" s="4"/>
      <c r="V512" s="4"/>
      <c r="W512" s="4"/>
      <c r="X512" s="4"/>
      <c r="Y512" s="4"/>
      <c r="Z512" s="4"/>
    </row>
    <row r="513" spans="1:26" x14ac:dyDescent="0.25">
      <c r="A513" s="6"/>
      <c r="B513" s="79"/>
      <c r="C513" s="4"/>
      <c r="D513" s="79"/>
      <c r="E513" s="79"/>
      <c r="F513" s="4"/>
      <c r="G513" s="4"/>
      <c r="H513" s="4"/>
      <c r="I513" s="4"/>
      <c r="J513" s="4"/>
      <c r="K513" s="4"/>
      <c r="L513" s="4"/>
      <c r="M513" s="4"/>
      <c r="N513" s="4"/>
      <c r="O513" s="4"/>
      <c r="P513" s="4"/>
      <c r="Q513" s="4"/>
      <c r="R513" s="4"/>
      <c r="S513" s="4"/>
      <c r="T513" s="4"/>
      <c r="U513" s="4"/>
      <c r="V513" s="4"/>
      <c r="W513" s="4"/>
      <c r="X513" s="4"/>
      <c r="Y513" s="4"/>
      <c r="Z513" s="4"/>
    </row>
    <row r="514" spans="1:26" x14ac:dyDescent="0.25">
      <c r="A514" s="6"/>
      <c r="B514" s="79"/>
      <c r="C514" s="4"/>
      <c r="D514" s="79"/>
      <c r="E514" s="79"/>
      <c r="F514" s="4"/>
      <c r="G514" s="4"/>
      <c r="H514" s="4"/>
      <c r="I514" s="4"/>
      <c r="J514" s="4"/>
      <c r="K514" s="4"/>
      <c r="L514" s="4"/>
      <c r="M514" s="4"/>
      <c r="N514" s="4"/>
      <c r="O514" s="4"/>
      <c r="P514" s="4"/>
      <c r="Q514" s="4"/>
      <c r="R514" s="4"/>
      <c r="S514" s="4"/>
      <c r="T514" s="4"/>
      <c r="U514" s="4"/>
      <c r="V514" s="4"/>
      <c r="W514" s="4"/>
      <c r="X514" s="4"/>
      <c r="Y514" s="4"/>
      <c r="Z514" s="4"/>
    </row>
    <row r="515" spans="1:26" x14ac:dyDescent="0.25">
      <c r="A515" s="6"/>
      <c r="B515" s="79"/>
      <c r="C515" s="4"/>
      <c r="D515" s="79"/>
      <c r="E515" s="79"/>
      <c r="F515" s="4"/>
      <c r="G515" s="4"/>
      <c r="H515" s="4"/>
      <c r="I515" s="4"/>
      <c r="J515" s="4"/>
      <c r="K515" s="4"/>
      <c r="L515" s="4"/>
      <c r="M515" s="4"/>
      <c r="N515" s="4"/>
      <c r="O515" s="4"/>
      <c r="P515" s="4"/>
      <c r="Q515" s="4"/>
      <c r="R515" s="4"/>
      <c r="S515" s="4"/>
      <c r="T515" s="4"/>
      <c r="U515" s="4"/>
      <c r="V515" s="4"/>
      <c r="W515" s="4"/>
      <c r="X515" s="4"/>
      <c r="Y515" s="4"/>
      <c r="Z515" s="4"/>
    </row>
    <row r="516" spans="1:26" x14ac:dyDescent="0.25">
      <c r="A516" s="6"/>
      <c r="B516" s="79"/>
      <c r="C516" s="4"/>
      <c r="D516" s="79"/>
      <c r="E516" s="79"/>
      <c r="F516" s="4"/>
      <c r="G516" s="4"/>
      <c r="H516" s="4"/>
      <c r="I516" s="4"/>
      <c r="J516" s="4"/>
      <c r="K516" s="4"/>
      <c r="L516" s="4"/>
      <c r="M516" s="4"/>
      <c r="N516" s="4"/>
      <c r="O516" s="4"/>
      <c r="P516" s="4"/>
      <c r="Q516" s="4"/>
      <c r="R516" s="4"/>
      <c r="S516" s="4"/>
      <c r="T516" s="4"/>
      <c r="U516" s="4"/>
      <c r="V516" s="4"/>
      <c r="W516" s="4"/>
      <c r="X516" s="4"/>
      <c r="Y516" s="4"/>
      <c r="Z516" s="4"/>
    </row>
    <row r="517" spans="1:26" x14ac:dyDescent="0.25">
      <c r="A517" s="6"/>
      <c r="B517" s="79"/>
      <c r="C517" s="4"/>
      <c r="D517" s="79"/>
      <c r="E517" s="79"/>
      <c r="F517" s="4"/>
      <c r="G517" s="4"/>
      <c r="H517" s="4"/>
      <c r="I517" s="4"/>
      <c r="J517" s="4"/>
      <c r="K517" s="4"/>
      <c r="L517" s="4"/>
      <c r="M517" s="4"/>
      <c r="N517" s="4"/>
      <c r="O517" s="4"/>
      <c r="P517" s="4"/>
      <c r="Q517" s="4"/>
      <c r="R517" s="4"/>
      <c r="S517" s="4"/>
      <c r="T517" s="4"/>
      <c r="U517" s="4"/>
      <c r="V517" s="4"/>
      <c r="W517" s="4"/>
      <c r="X517" s="4"/>
      <c r="Y517" s="4"/>
      <c r="Z517" s="4"/>
    </row>
    <row r="518" spans="1:26" x14ac:dyDescent="0.25">
      <c r="A518" s="6"/>
      <c r="B518" s="79"/>
      <c r="C518" s="4"/>
      <c r="D518" s="79"/>
      <c r="E518" s="79"/>
      <c r="F518" s="4"/>
      <c r="G518" s="4"/>
      <c r="H518" s="4"/>
      <c r="I518" s="4"/>
      <c r="J518" s="4"/>
      <c r="K518" s="4"/>
      <c r="L518" s="4"/>
      <c r="M518" s="4"/>
      <c r="N518" s="4"/>
      <c r="O518" s="4"/>
      <c r="P518" s="4"/>
      <c r="Q518" s="4"/>
      <c r="R518" s="4"/>
      <c r="S518" s="4"/>
      <c r="T518" s="4"/>
      <c r="U518" s="4"/>
      <c r="V518" s="4"/>
      <c r="W518" s="4"/>
      <c r="X518" s="4"/>
      <c r="Y518" s="4"/>
      <c r="Z518" s="4"/>
    </row>
    <row r="519" spans="1:26" x14ac:dyDescent="0.25">
      <c r="A519" s="6"/>
      <c r="B519" s="79"/>
      <c r="C519" s="4"/>
      <c r="D519" s="79"/>
      <c r="E519" s="79"/>
      <c r="F519" s="4"/>
      <c r="G519" s="4"/>
      <c r="H519" s="4"/>
      <c r="I519" s="4"/>
      <c r="J519" s="4"/>
      <c r="K519" s="4"/>
      <c r="L519" s="4"/>
      <c r="M519" s="4"/>
      <c r="N519" s="4"/>
      <c r="O519" s="4"/>
      <c r="P519" s="4"/>
      <c r="Q519" s="4"/>
      <c r="R519" s="4"/>
      <c r="S519" s="4"/>
      <c r="T519" s="4"/>
      <c r="U519" s="4"/>
      <c r="V519" s="4"/>
      <c r="W519" s="4"/>
      <c r="X519" s="4"/>
      <c r="Y519" s="4"/>
      <c r="Z519" s="4"/>
    </row>
    <row r="520" spans="1:26" x14ac:dyDescent="0.25">
      <c r="A520" s="6"/>
      <c r="B520" s="79"/>
      <c r="C520" s="4"/>
      <c r="D520" s="79"/>
      <c r="E520" s="79"/>
      <c r="F520" s="4"/>
      <c r="G520" s="4"/>
      <c r="H520" s="4"/>
      <c r="I520" s="4"/>
      <c r="J520" s="4"/>
      <c r="K520" s="4"/>
      <c r="L520" s="4"/>
      <c r="M520" s="4"/>
      <c r="N520" s="4"/>
      <c r="O520" s="4"/>
      <c r="P520" s="4"/>
      <c r="Q520" s="4"/>
      <c r="R520" s="4"/>
      <c r="S520" s="4"/>
      <c r="T520" s="4"/>
      <c r="U520" s="4"/>
      <c r="V520" s="4"/>
      <c r="W520" s="4"/>
      <c r="X520" s="4"/>
      <c r="Y520" s="4"/>
      <c r="Z520" s="4"/>
    </row>
    <row r="521" spans="1:26" x14ac:dyDescent="0.25">
      <c r="A521" s="6"/>
      <c r="B521" s="79"/>
      <c r="C521" s="4"/>
      <c r="D521" s="79"/>
      <c r="E521" s="79"/>
      <c r="F521" s="4"/>
      <c r="G521" s="4"/>
      <c r="H521" s="4"/>
      <c r="I521" s="4"/>
      <c r="J521" s="4"/>
      <c r="K521" s="4"/>
      <c r="L521" s="4"/>
      <c r="M521" s="4"/>
      <c r="N521" s="4"/>
      <c r="O521" s="4"/>
      <c r="P521" s="4"/>
      <c r="Q521" s="4"/>
      <c r="R521" s="4"/>
      <c r="S521" s="4"/>
      <c r="T521" s="4"/>
      <c r="U521" s="4"/>
      <c r="V521" s="4"/>
      <c r="W521" s="4"/>
      <c r="X521" s="4"/>
      <c r="Y521" s="4"/>
      <c r="Z521" s="4"/>
    </row>
    <row r="522" spans="1:26" x14ac:dyDescent="0.25">
      <c r="A522" s="6"/>
      <c r="B522" s="79"/>
      <c r="C522" s="4"/>
      <c r="D522" s="79"/>
      <c r="E522" s="79"/>
      <c r="F522" s="4"/>
      <c r="G522" s="4"/>
      <c r="H522" s="4"/>
      <c r="I522" s="4"/>
      <c r="J522" s="4"/>
      <c r="K522" s="4"/>
      <c r="L522" s="4"/>
      <c r="M522" s="4"/>
      <c r="N522" s="4"/>
      <c r="O522" s="4"/>
      <c r="P522" s="4"/>
      <c r="Q522" s="4"/>
      <c r="R522" s="4"/>
      <c r="S522" s="4"/>
      <c r="T522" s="4"/>
      <c r="U522" s="4"/>
      <c r="V522" s="4"/>
      <c r="W522" s="4"/>
      <c r="X522" s="4"/>
      <c r="Y522" s="4"/>
      <c r="Z522" s="4"/>
    </row>
    <row r="523" spans="1:26" x14ac:dyDescent="0.25">
      <c r="A523" s="6"/>
      <c r="B523" s="79"/>
      <c r="C523" s="4"/>
      <c r="D523" s="79"/>
      <c r="E523" s="79"/>
      <c r="F523" s="4"/>
      <c r="G523" s="4"/>
      <c r="H523" s="4"/>
      <c r="I523" s="4"/>
      <c r="J523" s="4"/>
      <c r="K523" s="4"/>
      <c r="L523" s="4"/>
      <c r="M523" s="4"/>
      <c r="N523" s="4"/>
      <c r="O523" s="4"/>
      <c r="P523" s="4"/>
      <c r="Q523" s="4"/>
      <c r="R523" s="4"/>
      <c r="S523" s="4"/>
      <c r="T523" s="4"/>
      <c r="U523" s="4"/>
      <c r="V523" s="4"/>
      <c r="W523" s="4"/>
      <c r="X523" s="4"/>
      <c r="Y523" s="4"/>
      <c r="Z523" s="4"/>
    </row>
    <row r="524" spans="1:26" x14ac:dyDescent="0.25">
      <c r="A524" s="6"/>
      <c r="B524" s="79"/>
      <c r="C524" s="4"/>
      <c r="D524" s="79"/>
      <c r="E524" s="79"/>
      <c r="F524" s="4"/>
      <c r="G524" s="4"/>
      <c r="H524" s="4"/>
      <c r="I524" s="4"/>
      <c r="J524" s="4"/>
      <c r="K524" s="4"/>
      <c r="L524" s="4"/>
      <c r="M524" s="4"/>
      <c r="N524" s="4"/>
      <c r="O524" s="4"/>
      <c r="P524" s="4"/>
      <c r="Q524" s="4"/>
      <c r="R524" s="4"/>
      <c r="S524" s="4"/>
      <c r="T524" s="4"/>
      <c r="U524" s="4"/>
      <c r="V524" s="4"/>
      <c r="W524" s="4"/>
      <c r="X524" s="4"/>
      <c r="Y524" s="4"/>
      <c r="Z524" s="4"/>
    </row>
    <row r="525" spans="1:26" x14ac:dyDescent="0.25">
      <c r="A525" s="6"/>
      <c r="B525" s="79"/>
      <c r="C525" s="4"/>
      <c r="D525" s="79"/>
      <c r="E525" s="79"/>
      <c r="F525" s="4"/>
      <c r="G525" s="4"/>
      <c r="H525" s="4"/>
      <c r="I525" s="4"/>
      <c r="J525" s="4"/>
      <c r="K525" s="4"/>
      <c r="L525" s="4"/>
      <c r="M525" s="4"/>
      <c r="N525" s="4"/>
      <c r="O525" s="4"/>
      <c r="P525" s="4"/>
      <c r="Q525" s="4"/>
      <c r="R525" s="4"/>
      <c r="S525" s="4"/>
      <c r="T525" s="4"/>
      <c r="U525" s="4"/>
      <c r="V525" s="4"/>
      <c r="W525" s="4"/>
      <c r="X525" s="4"/>
      <c r="Y525" s="4"/>
      <c r="Z525" s="4"/>
    </row>
    <row r="526" spans="1:26" x14ac:dyDescent="0.25">
      <c r="A526" s="6"/>
      <c r="B526" s="79"/>
      <c r="C526" s="4"/>
      <c r="D526" s="79"/>
      <c r="E526" s="79"/>
      <c r="F526" s="4"/>
      <c r="G526" s="4"/>
      <c r="H526" s="4"/>
      <c r="I526" s="4"/>
      <c r="J526" s="4"/>
      <c r="K526" s="4"/>
      <c r="L526" s="4"/>
      <c r="M526" s="4"/>
      <c r="N526" s="4"/>
      <c r="O526" s="4"/>
      <c r="P526" s="4"/>
      <c r="Q526" s="4"/>
      <c r="R526" s="4"/>
      <c r="S526" s="4"/>
      <c r="T526" s="4"/>
      <c r="U526" s="4"/>
      <c r="V526" s="4"/>
      <c r="W526" s="4"/>
      <c r="X526" s="4"/>
      <c r="Y526" s="4"/>
      <c r="Z526" s="4"/>
    </row>
    <row r="527" spans="1:26" x14ac:dyDescent="0.25">
      <c r="A527" s="6"/>
      <c r="B527" s="79"/>
      <c r="C527" s="4"/>
      <c r="D527" s="79"/>
      <c r="E527" s="79"/>
      <c r="F527" s="4"/>
      <c r="G527" s="4"/>
      <c r="H527" s="4"/>
      <c r="I527" s="4"/>
      <c r="J527" s="4"/>
      <c r="K527" s="4"/>
      <c r="L527" s="4"/>
      <c r="M527" s="4"/>
      <c r="N527" s="4"/>
      <c r="O527" s="4"/>
      <c r="P527" s="4"/>
      <c r="Q527" s="4"/>
      <c r="R527" s="4"/>
      <c r="S527" s="4"/>
      <c r="T527" s="4"/>
      <c r="U527" s="4"/>
      <c r="V527" s="4"/>
      <c r="W527" s="4"/>
      <c r="X527" s="4"/>
      <c r="Y527" s="4"/>
      <c r="Z527" s="4"/>
    </row>
    <row r="528" spans="1:26" x14ac:dyDescent="0.25">
      <c r="A528" s="6"/>
      <c r="B528" s="79"/>
      <c r="C528" s="4"/>
      <c r="D528" s="79"/>
      <c r="E528" s="79"/>
      <c r="F528" s="4"/>
      <c r="G528" s="4"/>
      <c r="H528" s="4"/>
      <c r="I528" s="4"/>
      <c r="J528" s="4"/>
      <c r="K528" s="4"/>
      <c r="L528" s="4"/>
      <c r="M528" s="4"/>
      <c r="N528" s="4"/>
      <c r="O528" s="4"/>
      <c r="P528" s="4"/>
      <c r="Q528" s="4"/>
      <c r="R528" s="4"/>
      <c r="S528" s="4"/>
      <c r="T528" s="4"/>
      <c r="U528" s="4"/>
      <c r="V528" s="4"/>
      <c r="W528" s="4"/>
      <c r="X528" s="4"/>
      <c r="Y528" s="4"/>
      <c r="Z528" s="4"/>
    </row>
    <row r="529" spans="1:26" x14ac:dyDescent="0.25">
      <c r="A529" s="6"/>
      <c r="B529" s="79"/>
      <c r="C529" s="4"/>
      <c r="D529" s="79"/>
      <c r="E529" s="79"/>
      <c r="F529" s="4"/>
      <c r="G529" s="4"/>
      <c r="H529" s="4"/>
      <c r="I529" s="4"/>
      <c r="J529" s="4"/>
      <c r="K529" s="4"/>
      <c r="L529" s="4"/>
      <c r="M529" s="4"/>
      <c r="N529" s="4"/>
      <c r="O529" s="4"/>
      <c r="P529" s="4"/>
      <c r="Q529" s="4"/>
      <c r="R529" s="4"/>
      <c r="S529" s="4"/>
      <c r="T529" s="4"/>
      <c r="U529" s="4"/>
      <c r="V529" s="4"/>
      <c r="W529" s="4"/>
      <c r="X529" s="4"/>
      <c r="Y529" s="4"/>
      <c r="Z529" s="4"/>
    </row>
    <row r="530" spans="1:26" x14ac:dyDescent="0.25">
      <c r="A530" s="6"/>
      <c r="B530" s="79"/>
      <c r="C530" s="4"/>
      <c r="D530" s="79"/>
      <c r="E530" s="79"/>
      <c r="F530" s="4"/>
      <c r="G530" s="4"/>
      <c r="H530" s="4"/>
      <c r="I530" s="4"/>
      <c r="J530" s="4"/>
      <c r="K530" s="4"/>
      <c r="L530" s="4"/>
      <c r="M530" s="4"/>
      <c r="N530" s="4"/>
      <c r="O530" s="4"/>
      <c r="P530" s="4"/>
      <c r="Q530" s="4"/>
      <c r="R530" s="4"/>
      <c r="S530" s="4"/>
      <c r="T530" s="4"/>
      <c r="U530" s="4"/>
      <c r="V530" s="4"/>
      <c r="W530" s="4"/>
      <c r="X530" s="4"/>
      <c r="Y530" s="4"/>
      <c r="Z530" s="4"/>
    </row>
    <row r="531" spans="1:26" x14ac:dyDescent="0.25">
      <c r="A531" s="6"/>
      <c r="B531" s="79"/>
      <c r="C531" s="4"/>
      <c r="D531" s="79"/>
      <c r="E531" s="79"/>
      <c r="F531" s="4"/>
      <c r="G531" s="4"/>
      <c r="H531" s="4"/>
      <c r="I531" s="4"/>
      <c r="J531" s="4"/>
      <c r="K531" s="4"/>
      <c r="L531" s="4"/>
      <c r="M531" s="4"/>
      <c r="N531" s="4"/>
      <c r="O531" s="4"/>
      <c r="P531" s="4"/>
      <c r="Q531" s="4"/>
      <c r="R531" s="4"/>
      <c r="S531" s="4"/>
      <c r="T531" s="4"/>
      <c r="U531" s="4"/>
      <c r="V531" s="4"/>
      <c r="W531" s="4"/>
      <c r="X531" s="4"/>
      <c r="Y531" s="4"/>
      <c r="Z531" s="4"/>
    </row>
    <row r="532" spans="1:26" x14ac:dyDescent="0.25">
      <c r="A532" s="6"/>
      <c r="B532" s="79"/>
      <c r="C532" s="4"/>
      <c r="D532" s="79"/>
      <c r="E532" s="79"/>
      <c r="F532" s="4"/>
      <c r="G532" s="4"/>
      <c r="H532" s="4"/>
      <c r="I532" s="4"/>
      <c r="J532" s="4"/>
      <c r="K532" s="4"/>
      <c r="L532" s="4"/>
      <c r="M532" s="4"/>
      <c r="N532" s="4"/>
      <c r="O532" s="4"/>
      <c r="P532" s="4"/>
      <c r="Q532" s="4"/>
      <c r="R532" s="4"/>
      <c r="S532" s="4"/>
      <c r="T532" s="4"/>
      <c r="U532" s="4"/>
      <c r="V532" s="4"/>
      <c r="W532" s="4"/>
      <c r="X532" s="4"/>
      <c r="Y532" s="4"/>
      <c r="Z532" s="4"/>
    </row>
    <row r="533" spans="1:26" x14ac:dyDescent="0.25">
      <c r="A533" s="6"/>
      <c r="B533" s="79"/>
      <c r="C533" s="4"/>
      <c r="D533" s="79"/>
      <c r="E533" s="79"/>
      <c r="F533" s="4"/>
      <c r="G533" s="4"/>
      <c r="H533" s="4"/>
      <c r="I533" s="4"/>
      <c r="J533" s="4"/>
      <c r="K533" s="4"/>
      <c r="L533" s="4"/>
      <c r="M533" s="4"/>
      <c r="N533" s="4"/>
      <c r="O533" s="4"/>
      <c r="P533" s="4"/>
      <c r="Q533" s="4"/>
      <c r="R533" s="4"/>
      <c r="S533" s="4"/>
      <c r="T533" s="4"/>
      <c r="U533" s="4"/>
      <c r="V533" s="4"/>
      <c r="W533" s="4"/>
      <c r="X533" s="4"/>
      <c r="Y533" s="4"/>
      <c r="Z533" s="4"/>
    </row>
    <row r="534" spans="1:26" x14ac:dyDescent="0.25">
      <c r="A534" s="6"/>
      <c r="B534" s="79"/>
      <c r="C534" s="4"/>
      <c r="D534" s="79"/>
      <c r="E534" s="79"/>
      <c r="F534" s="4"/>
      <c r="G534" s="4"/>
      <c r="H534" s="4"/>
      <c r="I534" s="4"/>
      <c r="J534" s="4"/>
      <c r="K534" s="4"/>
      <c r="L534" s="4"/>
      <c r="M534" s="4"/>
      <c r="N534" s="4"/>
      <c r="O534" s="4"/>
      <c r="P534" s="4"/>
      <c r="Q534" s="4"/>
      <c r="R534" s="4"/>
      <c r="S534" s="4"/>
      <c r="T534" s="4"/>
      <c r="U534" s="4"/>
      <c r="V534" s="4"/>
      <c r="W534" s="4"/>
      <c r="X534" s="4"/>
      <c r="Y534" s="4"/>
      <c r="Z534" s="4"/>
    </row>
    <row r="535" spans="1:26" x14ac:dyDescent="0.25">
      <c r="A535" s="6"/>
      <c r="B535" s="79"/>
      <c r="C535" s="4"/>
      <c r="D535" s="79"/>
      <c r="E535" s="79"/>
      <c r="F535" s="4"/>
      <c r="G535" s="4"/>
      <c r="H535" s="4"/>
      <c r="I535" s="4"/>
      <c r="J535" s="4"/>
      <c r="K535" s="4"/>
      <c r="L535" s="4"/>
      <c r="M535" s="4"/>
      <c r="N535" s="4"/>
      <c r="O535" s="4"/>
      <c r="P535" s="4"/>
      <c r="Q535" s="4"/>
      <c r="R535" s="4"/>
      <c r="S535" s="4"/>
      <c r="T535" s="4"/>
      <c r="U535" s="4"/>
      <c r="V535" s="4"/>
      <c r="W535" s="4"/>
      <c r="X535" s="4"/>
      <c r="Y535" s="4"/>
      <c r="Z535" s="4"/>
    </row>
    <row r="536" spans="1:26" x14ac:dyDescent="0.25">
      <c r="A536" s="6"/>
      <c r="B536" s="79"/>
      <c r="C536" s="4"/>
      <c r="D536" s="79"/>
      <c r="E536" s="79"/>
      <c r="F536" s="4"/>
      <c r="G536" s="4"/>
      <c r="H536" s="4"/>
      <c r="I536" s="4"/>
      <c r="J536" s="4"/>
      <c r="K536" s="4"/>
      <c r="L536" s="4"/>
      <c r="M536" s="4"/>
      <c r="N536" s="4"/>
      <c r="O536" s="4"/>
      <c r="P536" s="4"/>
      <c r="Q536" s="4"/>
      <c r="R536" s="4"/>
      <c r="S536" s="4"/>
      <c r="T536" s="4"/>
      <c r="U536" s="4"/>
      <c r="V536" s="4"/>
      <c r="W536" s="4"/>
      <c r="X536" s="4"/>
      <c r="Y536" s="4"/>
      <c r="Z536" s="4"/>
    </row>
    <row r="537" spans="1:26" x14ac:dyDescent="0.25">
      <c r="A537" s="6"/>
      <c r="B537" s="79"/>
      <c r="C537" s="4"/>
      <c r="D537" s="79"/>
      <c r="E537" s="79"/>
      <c r="F537" s="4"/>
      <c r="G537" s="4"/>
      <c r="H537" s="4"/>
      <c r="I537" s="4"/>
      <c r="J537" s="4"/>
      <c r="K537" s="4"/>
      <c r="L537" s="4"/>
      <c r="M537" s="4"/>
      <c r="N537" s="4"/>
      <c r="O537" s="4"/>
      <c r="P537" s="4"/>
      <c r="Q537" s="4"/>
      <c r="R537" s="4"/>
      <c r="S537" s="4"/>
      <c r="T537" s="4"/>
      <c r="U537" s="4"/>
      <c r="V537" s="4"/>
      <c r="W537" s="4"/>
      <c r="X537" s="4"/>
      <c r="Y537" s="4"/>
      <c r="Z537" s="4"/>
    </row>
    <row r="538" spans="1:26" x14ac:dyDescent="0.25">
      <c r="A538" s="6"/>
      <c r="B538" s="79"/>
      <c r="C538" s="4"/>
      <c r="D538" s="79"/>
      <c r="E538" s="79"/>
      <c r="F538" s="4"/>
      <c r="G538" s="4"/>
      <c r="H538" s="4"/>
      <c r="I538" s="4"/>
      <c r="J538" s="4"/>
      <c r="K538" s="4"/>
      <c r="L538" s="4"/>
      <c r="M538" s="4"/>
      <c r="N538" s="4"/>
      <c r="O538" s="4"/>
      <c r="P538" s="4"/>
      <c r="Q538" s="4"/>
      <c r="R538" s="4"/>
      <c r="S538" s="4"/>
      <c r="T538" s="4"/>
      <c r="U538" s="4"/>
      <c r="V538" s="4"/>
      <c r="W538" s="4"/>
      <c r="X538" s="4"/>
      <c r="Y538" s="4"/>
      <c r="Z538" s="4"/>
    </row>
    <row r="539" spans="1:26" x14ac:dyDescent="0.25">
      <c r="A539" s="6"/>
      <c r="B539" s="79"/>
      <c r="C539" s="4"/>
      <c r="D539" s="79"/>
      <c r="E539" s="79"/>
      <c r="F539" s="4"/>
      <c r="G539" s="4"/>
      <c r="H539" s="4"/>
      <c r="I539" s="4"/>
      <c r="J539" s="4"/>
      <c r="K539" s="4"/>
      <c r="L539" s="4"/>
      <c r="M539" s="4"/>
      <c r="N539" s="4"/>
      <c r="O539" s="4"/>
      <c r="P539" s="4"/>
      <c r="Q539" s="4"/>
      <c r="R539" s="4"/>
      <c r="S539" s="4"/>
      <c r="T539" s="4"/>
      <c r="U539" s="4"/>
      <c r="V539" s="4"/>
      <c r="W539" s="4"/>
      <c r="X539" s="4"/>
      <c r="Y539" s="4"/>
      <c r="Z539" s="4"/>
    </row>
    <row r="540" spans="1:26" x14ac:dyDescent="0.25">
      <c r="A540" s="6"/>
      <c r="B540" s="79"/>
      <c r="C540" s="4"/>
      <c r="D540" s="79"/>
      <c r="E540" s="79"/>
      <c r="F540" s="4"/>
      <c r="G540" s="4"/>
      <c r="H540" s="4"/>
      <c r="I540" s="4"/>
      <c r="J540" s="4"/>
      <c r="K540" s="4"/>
      <c r="L540" s="4"/>
      <c r="M540" s="4"/>
      <c r="N540" s="4"/>
      <c r="O540" s="4"/>
      <c r="P540" s="4"/>
      <c r="Q540" s="4"/>
      <c r="R540" s="4"/>
      <c r="S540" s="4"/>
      <c r="T540" s="4"/>
      <c r="U540" s="4"/>
      <c r="V540" s="4"/>
      <c r="W540" s="4"/>
      <c r="X540" s="4"/>
      <c r="Y540" s="4"/>
      <c r="Z540" s="4"/>
    </row>
    <row r="541" spans="1:26" x14ac:dyDescent="0.25">
      <c r="A541" s="6"/>
      <c r="B541" s="79"/>
      <c r="C541" s="4"/>
      <c r="D541" s="79"/>
      <c r="E541" s="79"/>
      <c r="F541" s="4"/>
      <c r="G541" s="4"/>
      <c r="H541" s="4"/>
      <c r="I541" s="4"/>
      <c r="J541" s="4"/>
      <c r="K541" s="4"/>
      <c r="L541" s="4"/>
      <c r="M541" s="4"/>
      <c r="N541" s="4"/>
      <c r="O541" s="4"/>
      <c r="P541" s="4"/>
      <c r="Q541" s="4"/>
      <c r="R541" s="4"/>
      <c r="S541" s="4"/>
      <c r="T541" s="4"/>
      <c r="U541" s="4"/>
      <c r="V541" s="4"/>
      <c r="W541" s="4"/>
      <c r="X541" s="4"/>
      <c r="Y541" s="4"/>
      <c r="Z541" s="4"/>
    </row>
    <row r="542" spans="1:26" x14ac:dyDescent="0.25">
      <c r="A542" s="6"/>
      <c r="B542" s="79"/>
      <c r="C542" s="4"/>
      <c r="D542" s="79"/>
      <c r="E542" s="79"/>
      <c r="F542" s="4"/>
      <c r="G542" s="4"/>
      <c r="H542" s="4"/>
      <c r="I542" s="4"/>
      <c r="J542" s="4"/>
      <c r="K542" s="4"/>
      <c r="L542" s="4"/>
      <c r="M542" s="4"/>
      <c r="N542" s="4"/>
      <c r="O542" s="4"/>
      <c r="P542" s="4"/>
      <c r="Q542" s="4"/>
      <c r="R542" s="4"/>
      <c r="S542" s="4"/>
      <c r="T542" s="4"/>
      <c r="U542" s="4"/>
      <c r="V542" s="4"/>
      <c r="W542" s="4"/>
      <c r="X542" s="4"/>
      <c r="Y542" s="4"/>
      <c r="Z542" s="4"/>
    </row>
    <row r="543" spans="1:26" x14ac:dyDescent="0.25">
      <c r="A543" s="6"/>
      <c r="B543" s="79"/>
      <c r="C543" s="4"/>
      <c r="D543" s="79"/>
      <c r="E543" s="79"/>
      <c r="F543" s="4"/>
      <c r="G543" s="4"/>
      <c r="H543" s="4"/>
      <c r="I543" s="4"/>
      <c r="J543" s="4"/>
      <c r="K543" s="4"/>
      <c r="L543" s="4"/>
      <c r="M543" s="4"/>
      <c r="N543" s="4"/>
      <c r="O543" s="4"/>
      <c r="P543" s="4"/>
      <c r="Q543" s="4"/>
      <c r="R543" s="4"/>
      <c r="S543" s="4"/>
      <c r="T543" s="4"/>
      <c r="U543" s="4"/>
      <c r="V543" s="4"/>
      <c r="W543" s="4"/>
      <c r="X543" s="4"/>
      <c r="Y543" s="4"/>
      <c r="Z543" s="4"/>
    </row>
    <row r="544" spans="1:26" x14ac:dyDescent="0.25">
      <c r="A544" s="6"/>
      <c r="B544" s="79"/>
      <c r="C544" s="4"/>
      <c r="D544" s="79"/>
      <c r="E544" s="79"/>
      <c r="F544" s="4"/>
      <c r="G544" s="4"/>
      <c r="H544" s="4"/>
      <c r="I544" s="4"/>
      <c r="J544" s="4"/>
      <c r="K544" s="4"/>
      <c r="L544" s="4"/>
      <c r="M544" s="4"/>
      <c r="N544" s="4"/>
      <c r="O544" s="4"/>
      <c r="P544" s="4"/>
      <c r="Q544" s="4"/>
      <c r="R544" s="4"/>
      <c r="S544" s="4"/>
      <c r="T544" s="4"/>
      <c r="U544" s="4"/>
      <c r="V544" s="4"/>
      <c r="W544" s="4"/>
      <c r="X544" s="4"/>
      <c r="Y544" s="4"/>
      <c r="Z544" s="4"/>
    </row>
    <row r="545" spans="1:26" x14ac:dyDescent="0.25">
      <c r="A545" s="6"/>
      <c r="B545" s="79"/>
      <c r="C545" s="4"/>
      <c r="D545" s="79"/>
      <c r="E545" s="79"/>
      <c r="F545" s="4"/>
      <c r="G545" s="4"/>
      <c r="H545" s="4"/>
      <c r="I545" s="4"/>
      <c r="J545" s="4"/>
      <c r="K545" s="4"/>
      <c r="L545" s="4"/>
      <c r="M545" s="4"/>
      <c r="N545" s="4"/>
      <c r="O545" s="4"/>
      <c r="P545" s="4"/>
      <c r="Q545" s="4"/>
      <c r="R545" s="4"/>
      <c r="S545" s="4"/>
      <c r="T545" s="4"/>
      <c r="U545" s="4"/>
      <c r="V545" s="4"/>
      <c r="W545" s="4"/>
      <c r="X545" s="4"/>
      <c r="Y545" s="4"/>
      <c r="Z545" s="4"/>
    </row>
    <row r="546" spans="1:26" x14ac:dyDescent="0.25">
      <c r="A546" s="6"/>
      <c r="B546" s="79"/>
      <c r="C546" s="4"/>
      <c r="D546" s="79"/>
      <c r="E546" s="79"/>
      <c r="F546" s="4"/>
      <c r="G546" s="4"/>
      <c r="H546" s="4"/>
      <c r="I546" s="4"/>
      <c r="J546" s="4"/>
      <c r="K546" s="4"/>
      <c r="L546" s="4"/>
      <c r="M546" s="4"/>
      <c r="N546" s="4"/>
      <c r="O546" s="4"/>
      <c r="P546" s="4"/>
      <c r="Q546" s="4"/>
      <c r="R546" s="4"/>
      <c r="S546" s="4"/>
      <c r="T546" s="4"/>
      <c r="U546" s="4"/>
      <c r="V546" s="4"/>
      <c r="W546" s="4"/>
      <c r="X546" s="4"/>
      <c r="Y546" s="4"/>
      <c r="Z546" s="4"/>
    </row>
    <row r="547" spans="1:26" x14ac:dyDescent="0.25">
      <c r="A547" s="6"/>
      <c r="B547" s="79"/>
      <c r="C547" s="4"/>
      <c r="D547" s="79"/>
      <c r="E547" s="79"/>
      <c r="F547" s="4"/>
      <c r="G547" s="4"/>
      <c r="H547" s="4"/>
      <c r="I547" s="4"/>
      <c r="J547" s="4"/>
      <c r="K547" s="4"/>
      <c r="L547" s="4"/>
      <c r="M547" s="4"/>
      <c r="N547" s="4"/>
      <c r="O547" s="4"/>
      <c r="P547" s="4"/>
      <c r="Q547" s="4"/>
      <c r="R547" s="4"/>
      <c r="S547" s="4"/>
      <c r="T547" s="4"/>
      <c r="U547" s="4"/>
      <c r="V547" s="4"/>
      <c r="W547" s="4"/>
      <c r="X547" s="4"/>
      <c r="Y547" s="4"/>
      <c r="Z547" s="4"/>
    </row>
    <row r="548" spans="1:26" x14ac:dyDescent="0.25">
      <c r="A548" s="6"/>
      <c r="B548" s="79"/>
      <c r="C548" s="4"/>
      <c r="D548" s="79"/>
      <c r="E548" s="79"/>
      <c r="F548" s="4"/>
      <c r="G548" s="4"/>
      <c r="H548" s="4"/>
      <c r="I548" s="4"/>
      <c r="J548" s="4"/>
      <c r="K548" s="4"/>
      <c r="L548" s="4"/>
      <c r="M548" s="4"/>
      <c r="N548" s="4"/>
      <c r="O548" s="4"/>
      <c r="P548" s="4"/>
      <c r="Q548" s="4"/>
      <c r="R548" s="4"/>
      <c r="S548" s="4"/>
      <c r="T548" s="4"/>
      <c r="U548" s="4"/>
      <c r="V548" s="4"/>
      <c r="W548" s="4"/>
      <c r="X548" s="4"/>
      <c r="Y548" s="4"/>
      <c r="Z548" s="4"/>
    </row>
    <row r="549" spans="1:26" x14ac:dyDescent="0.25">
      <c r="A549" s="6"/>
      <c r="B549" s="79"/>
      <c r="C549" s="4"/>
      <c r="D549" s="79"/>
      <c r="E549" s="79"/>
      <c r="F549" s="4"/>
      <c r="G549" s="4"/>
      <c r="H549" s="4"/>
      <c r="I549" s="4"/>
      <c r="J549" s="4"/>
      <c r="K549" s="4"/>
      <c r="L549" s="4"/>
      <c r="M549" s="4"/>
      <c r="N549" s="4"/>
      <c r="O549" s="4"/>
      <c r="P549" s="4"/>
      <c r="Q549" s="4"/>
      <c r="R549" s="4"/>
      <c r="S549" s="4"/>
      <c r="T549" s="4"/>
      <c r="U549" s="4"/>
      <c r="V549" s="4"/>
      <c r="W549" s="4"/>
      <c r="X549" s="4"/>
      <c r="Y549" s="4"/>
      <c r="Z549" s="4"/>
    </row>
    <row r="550" spans="1:26" x14ac:dyDescent="0.25">
      <c r="A550" s="6"/>
      <c r="B550" s="79"/>
      <c r="C550" s="4"/>
      <c r="D550" s="79"/>
      <c r="E550" s="79"/>
      <c r="F550" s="4"/>
      <c r="G550" s="4"/>
      <c r="H550" s="4"/>
      <c r="I550" s="4"/>
      <c r="J550" s="4"/>
      <c r="K550" s="4"/>
      <c r="L550" s="4"/>
      <c r="M550" s="4"/>
      <c r="N550" s="4"/>
      <c r="O550" s="4"/>
      <c r="P550" s="4"/>
      <c r="Q550" s="4"/>
      <c r="R550" s="4"/>
      <c r="S550" s="4"/>
      <c r="T550" s="4"/>
      <c r="U550" s="4"/>
      <c r="V550" s="4"/>
      <c r="W550" s="4"/>
      <c r="X550" s="4"/>
      <c r="Y550" s="4"/>
      <c r="Z550" s="4"/>
    </row>
    <row r="551" spans="1:26" x14ac:dyDescent="0.25">
      <c r="A551" s="6"/>
      <c r="B551" s="79"/>
      <c r="C551" s="4"/>
      <c r="D551" s="79"/>
      <c r="E551" s="79"/>
      <c r="F551" s="4"/>
      <c r="G551" s="4"/>
      <c r="H551" s="4"/>
      <c r="I551" s="4"/>
      <c r="J551" s="4"/>
      <c r="K551" s="4"/>
      <c r="L551" s="4"/>
      <c r="M551" s="4"/>
      <c r="N551" s="4"/>
      <c r="O551" s="4"/>
      <c r="P551" s="4"/>
      <c r="Q551" s="4"/>
      <c r="R551" s="4"/>
      <c r="S551" s="4"/>
      <c r="T551" s="4"/>
      <c r="U551" s="4"/>
      <c r="V551" s="4"/>
      <c r="W551" s="4"/>
      <c r="X551" s="4"/>
      <c r="Y551" s="4"/>
      <c r="Z551" s="4"/>
    </row>
    <row r="552" spans="1:26" x14ac:dyDescent="0.25">
      <c r="A552" s="6"/>
      <c r="B552" s="79"/>
      <c r="C552" s="4"/>
      <c r="D552" s="79"/>
      <c r="E552" s="79"/>
      <c r="F552" s="4"/>
      <c r="G552" s="4"/>
      <c r="H552" s="4"/>
      <c r="I552" s="4"/>
      <c r="J552" s="4"/>
      <c r="K552" s="4"/>
      <c r="L552" s="4"/>
      <c r="M552" s="4"/>
      <c r="N552" s="4"/>
      <c r="O552" s="4"/>
      <c r="P552" s="4"/>
      <c r="Q552" s="4"/>
      <c r="R552" s="4"/>
      <c r="S552" s="4"/>
      <c r="T552" s="4"/>
      <c r="U552" s="4"/>
      <c r="V552" s="4"/>
      <c r="W552" s="4"/>
      <c r="X552" s="4"/>
      <c r="Y552" s="4"/>
      <c r="Z552" s="4"/>
    </row>
    <row r="553" spans="1:26" x14ac:dyDescent="0.25">
      <c r="A553" s="6"/>
      <c r="B553" s="79"/>
      <c r="C553" s="4"/>
      <c r="D553" s="79"/>
      <c r="E553" s="79"/>
      <c r="F553" s="4"/>
      <c r="G553" s="4"/>
      <c r="H553" s="4"/>
      <c r="I553" s="4"/>
      <c r="J553" s="4"/>
      <c r="K553" s="4"/>
      <c r="L553" s="4"/>
      <c r="M553" s="4"/>
      <c r="N553" s="4"/>
      <c r="O553" s="4"/>
      <c r="P553" s="4"/>
      <c r="Q553" s="4"/>
      <c r="R553" s="4"/>
      <c r="S553" s="4"/>
      <c r="T553" s="4"/>
      <c r="U553" s="4"/>
      <c r="V553" s="4"/>
      <c r="W553" s="4"/>
      <c r="X553" s="4"/>
      <c r="Y553" s="4"/>
      <c r="Z553" s="4"/>
    </row>
    <row r="554" spans="1:26" x14ac:dyDescent="0.25">
      <c r="A554" s="6"/>
      <c r="B554" s="79"/>
      <c r="C554" s="4"/>
      <c r="D554" s="79"/>
      <c r="E554" s="79"/>
      <c r="F554" s="4"/>
      <c r="G554" s="4"/>
      <c r="H554" s="4"/>
      <c r="I554" s="4"/>
      <c r="J554" s="4"/>
      <c r="K554" s="4"/>
      <c r="L554" s="4"/>
      <c r="M554" s="4"/>
      <c r="N554" s="4"/>
      <c r="O554" s="4"/>
      <c r="P554" s="4"/>
      <c r="Q554" s="4"/>
      <c r="R554" s="4"/>
      <c r="S554" s="4"/>
      <c r="T554" s="4"/>
      <c r="U554" s="4"/>
      <c r="V554" s="4"/>
      <c r="W554" s="4"/>
      <c r="X554" s="4"/>
      <c r="Y554" s="4"/>
      <c r="Z554" s="4"/>
    </row>
    <row r="555" spans="1:26" x14ac:dyDescent="0.25">
      <c r="A555" s="6"/>
      <c r="B555" s="79"/>
      <c r="C555" s="4"/>
      <c r="D555" s="79"/>
      <c r="E555" s="79"/>
      <c r="F555" s="4"/>
      <c r="G555" s="4"/>
      <c r="H555" s="4"/>
      <c r="I555" s="4"/>
      <c r="J555" s="4"/>
      <c r="K555" s="4"/>
      <c r="L555" s="4"/>
      <c r="M555" s="4"/>
      <c r="N555" s="4"/>
      <c r="O555" s="4"/>
      <c r="P555" s="4"/>
      <c r="Q555" s="4"/>
      <c r="R555" s="4"/>
      <c r="S555" s="4"/>
      <c r="T555" s="4"/>
      <c r="U555" s="4"/>
      <c r="V555" s="4"/>
      <c r="W555" s="4"/>
      <c r="X555" s="4"/>
      <c r="Y555" s="4"/>
      <c r="Z555" s="4"/>
    </row>
    <row r="556" spans="1:26" x14ac:dyDescent="0.25">
      <c r="A556" s="6"/>
      <c r="B556" s="79"/>
      <c r="C556" s="4"/>
      <c r="D556" s="79"/>
      <c r="E556" s="79"/>
      <c r="F556" s="4"/>
      <c r="G556" s="4"/>
      <c r="H556" s="4"/>
      <c r="I556" s="4"/>
      <c r="J556" s="4"/>
      <c r="K556" s="4"/>
      <c r="L556" s="4"/>
      <c r="M556" s="4"/>
      <c r="N556" s="4"/>
      <c r="O556" s="4"/>
      <c r="P556" s="4"/>
      <c r="Q556" s="4"/>
      <c r="R556" s="4"/>
      <c r="S556" s="4"/>
      <c r="T556" s="4"/>
      <c r="U556" s="4"/>
      <c r="V556" s="4"/>
      <c r="W556" s="4"/>
      <c r="X556" s="4"/>
      <c r="Y556" s="4"/>
      <c r="Z556" s="4"/>
    </row>
    <row r="557" spans="1:26" x14ac:dyDescent="0.25">
      <c r="A557" s="6"/>
      <c r="B557" s="79"/>
      <c r="C557" s="4"/>
      <c r="D557" s="79"/>
      <c r="E557" s="79"/>
      <c r="F557" s="4"/>
      <c r="G557" s="4"/>
      <c r="H557" s="4"/>
      <c r="I557" s="4"/>
      <c r="J557" s="4"/>
      <c r="K557" s="4"/>
      <c r="L557" s="4"/>
      <c r="M557" s="4"/>
      <c r="N557" s="4"/>
      <c r="O557" s="4"/>
      <c r="P557" s="4"/>
      <c r="Q557" s="4"/>
      <c r="R557" s="4"/>
      <c r="S557" s="4"/>
      <c r="T557" s="4"/>
      <c r="U557" s="4"/>
      <c r="V557" s="4"/>
      <c r="W557" s="4"/>
      <c r="X557" s="4"/>
      <c r="Y557" s="4"/>
      <c r="Z557" s="4"/>
    </row>
    <row r="558" spans="1:26" x14ac:dyDescent="0.25">
      <c r="A558" s="6"/>
      <c r="B558" s="79"/>
      <c r="C558" s="4"/>
      <c r="D558" s="79"/>
      <c r="E558" s="79"/>
      <c r="F558" s="4"/>
      <c r="G558" s="4"/>
      <c r="H558" s="4"/>
      <c r="I558" s="4"/>
      <c r="J558" s="4"/>
      <c r="K558" s="4"/>
      <c r="L558" s="4"/>
      <c r="M558" s="4"/>
      <c r="N558" s="4"/>
      <c r="O558" s="4"/>
      <c r="P558" s="4"/>
      <c r="Q558" s="4"/>
      <c r="R558" s="4"/>
      <c r="S558" s="4"/>
      <c r="T558" s="4"/>
      <c r="U558" s="4"/>
      <c r="V558" s="4"/>
      <c r="W558" s="4"/>
      <c r="X558" s="4"/>
      <c r="Y558" s="4"/>
      <c r="Z558" s="4"/>
    </row>
    <row r="559" spans="1:26" x14ac:dyDescent="0.25">
      <c r="A559" s="6"/>
      <c r="B559" s="79"/>
      <c r="C559" s="4"/>
      <c r="D559" s="79"/>
      <c r="E559" s="79"/>
      <c r="F559" s="4"/>
      <c r="G559" s="4"/>
      <c r="H559" s="4"/>
      <c r="I559" s="4"/>
      <c r="J559" s="4"/>
      <c r="K559" s="4"/>
      <c r="L559" s="4"/>
      <c r="M559" s="4"/>
      <c r="N559" s="4"/>
      <c r="O559" s="4"/>
      <c r="P559" s="4"/>
      <c r="Q559" s="4"/>
      <c r="R559" s="4"/>
      <c r="S559" s="4"/>
      <c r="T559" s="4"/>
      <c r="U559" s="4"/>
      <c r="V559" s="4"/>
      <c r="W559" s="4"/>
      <c r="X559" s="4"/>
      <c r="Y559" s="4"/>
      <c r="Z559" s="4"/>
    </row>
    <row r="560" spans="1:26" x14ac:dyDescent="0.25">
      <c r="A560" s="6"/>
      <c r="B560" s="79"/>
      <c r="C560" s="4"/>
      <c r="D560" s="79"/>
      <c r="E560" s="79"/>
      <c r="F560" s="4"/>
      <c r="G560" s="4"/>
      <c r="H560" s="4"/>
      <c r="I560" s="4"/>
      <c r="J560" s="4"/>
      <c r="K560" s="4"/>
      <c r="L560" s="4"/>
      <c r="M560" s="4"/>
      <c r="N560" s="4"/>
      <c r="O560" s="4"/>
      <c r="P560" s="4"/>
      <c r="Q560" s="4"/>
      <c r="R560" s="4"/>
      <c r="S560" s="4"/>
      <c r="T560" s="4"/>
      <c r="U560" s="4"/>
      <c r="V560" s="4"/>
      <c r="W560" s="4"/>
      <c r="X560" s="4"/>
      <c r="Y560" s="4"/>
      <c r="Z560" s="4"/>
    </row>
    <row r="561" spans="1:26" x14ac:dyDescent="0.25">
      <c r="A561" s="6"/>
      <c r="B561" s="79"/>
      <c r="C561" s="4"/>
      <c r="D561" s="79"/>
      <c r="E561" s="79"/>
      <c r="F561" s="4"/>
      <c r="G561" s="4"/>
      <c r="H561" s="4"/>
      <c r="I561" s="4"/>
      <c r="J561" s="4"/>
      <c r="K561" s="4"/>
      <c r="L561" s="4"/>
      <c r="M561" s="4"/>
      <c r="N561" s="4"/>
      <c r="O561" s="4"/>
      <c r="P561" s="4"/>
      <c r="Q561" s="4"/>
      <c r="R561" s="4"/>
      <c r="S561" s="4"/>
      <c r="T561" s="4"/>
      <c r="U561" s="4"/>
      <c r="V561" s="4"/>
      <c r="W561" s="4"/>
      <c r="X561" s="4"/>
      <c r="Y561" s="4"/>
      <c r="Z561" s="4"/>
    </row>
    <row r="562" spans="1:26" x14ac:dyDescent="0.25">
      <c r="A562" s="6"/>
      <c r="B562" s="79"/>
      <c r="C562" s="4"/>
      <c r="D562" s="79"/>
      <c r="E562" s="79"/>
      <c r="F562" s="4"/>
      <c r="G562" s="4"/>
      <c r="H562" s="4"/>
      <c r="I562" s="4"/>
      <c r="J562" s="4"/>
      <c r="K562" s="4"/>
      <c r="L562" s="4"/>
      <c r="M562" s="4"/>
      <c r="N562" s="4"/>
      <c r="O562" s="4"/>
      <c r="P562" s="4"/>
      <c r="Q562" s="4"/>
      <c r="R562" s="4"/>
      <c r="S562" s="4"/>
      <c r="T562" s="4"/>
      <c r="U562" s="4"/>
      <c r="V562" s="4"/>
      <c r="W562" s="4"/>
      <c r="X562" s="4"/>
      <c r="Y562" s="4"/>
      <c r="Z562" s="4"/>
    </row>
    <row r="563" spans="1:26" x14ac:dyDescent="0.25">
      <c r="A563" s="6"/>
      <c r="B563" s="79"/>
      <c r="C563" s="4"/>
      <c r="D563" s="79"/>
      <c r="E563" s="79"/>
      <c r="F563" s="4"/>
      <c r="G563" s="4"/>
      <c r="H563" s="4"/>
      <c r="I563" s="4"/>
      <c r="J563" s="4"/>
      <c r="K563" s="4"/>
      <c r="L563" s="4"/>
      <c r="M563" s="4"/>
      <c r="N563" s="4"/>
      <c r="O563" s="4"/>
      <c r="P563" s="4"/>
      <c r="Q563" s="4"/>
      <c r="R563" s="4"/>
      <c r="S563" s="4"/>
      <c r="T563" s="4"/>
      <c r="U563" s="4"/>
      <c r="V563" s="4"/>
      <c r="W563" s="4"/>
      <c r="X563" s="4"/>
      <c r="Y563" s="4"/>
      <c r="Z563" s="4"/>
    </row>
    <row r="564" spans="1:26" x14ac:dyDescent="0.25">
      <c r="A564" s="6"/>
      <c r="B564" s="79"/>
      <c r="C564" s="4"/>
      <c r="D564" s="79"/>
      <c r="E564" s="79"/>
      <c r="F564" s="4"/>
      <c r="G564" s="4"/>
      <c r="H564" s="4"/>
      <c r="I564" s="4"/>
      <c r="J564" s="4"/>
      <c r="K564" s="4"/>
      <c r="L564" s="4"/>
      <c r="M564" s="4"/>
      <c r="N564" s="4"/>
      <c r="O564" s="4"/>
      <c r="P564" s="4"/>
      <c r="Q564" s="4"/>
      <c r="R564" s="4"/>
      <c r="S564" s="4"/>
      <c r="T564" s="4"/>
      <c r="U564" s="4"/>
      <c r="V564" s="4"/>
      <c r="W564" s="4"/>
      <c r="X564" s="4"/>
      <c r="Y564" s="4"/>
      <c r="Z564" s="4"/>
    </row>
    <row r="565" spans="1:26" x14ac:dyDescent="0.25">
      <c r="A565" s="6"/>
      <c r="B565" s="79"/>
      <c r="C565" s="4"/>
      <c r="D565" s="79"/>
      <c r="E565" s="79"/>
      <c r="F565" s="4"/>
      <c r="G565" s="4"/>
      <c r="H565" s="4"/>
      <c r="I565" s="4"/>
      <c r="J565" s="4"/>
      <c r="K565" s="4"/>
      <c r="L565" s="4"/>
      <c r="M565" s="4"/>
      <c r="N565" s="4"/>
      <c r="O565" s="4"/>
      <c r="P565" s="4"/>
      <c r="Q565" s="4"/>
      <c r="R565" s="4"/>
      <c r="S565" s="4"/>
      <c r="T565" s="4"/>
      <c r="U565" s="4"/>
      <c r="V565" s="4"/>
      <c r="W565" s="4"/>
      <c r="X565" s="4"/>
      <c r="Y565" s="4"/>
      <c r="Z565" s="4"/>
    </row>
    <row r="566" spans="1:26" x14ac:dyDescent="0.25">
      <c r="A566" s="6"/>
      <c r="B566" s="79"/>
      <c r="C566" s="4"/>
      <c r="D566" s="79"/>
      <c r="E566" s="79"/>
      <c r="F566" s="4"/>
      <c r="G566" s="4"/>
      <c r="H566" s="4"/>
      <c r="I566" s="4"/>
      <c r="J566" s="4"/>
      <c r="K566" s="4"/>
      <c r="L566" s="4"/>
      <c r="M566" s="4"/>
      <c r="N566" s="4"/>
      <c r="O566" s="4"/>
      <c r="P566" s="4"/>
      <c r="Q566" s="4"/>
      <c r="R566" s="4"/>
      <c r="S566" s="4"/>
      <c r="T566" s="4"/>
      <c r="U566" s="4"/>
      <c r="V566" s="4"/>
      <c r="W566" s="4"/>
      <c r="X566" s="4"/>
      <c r="Y566" s="4"/>
      <c r="Z566" s="4"/>
    </row>
    <row r="567" spans="1:26" x14ac:dyDescent="0.25">
      <c r="A567" s="6"/>
      <c r="B567" s="79"/>
      <c r="C567" s="4"/>
      <c r="D567" s="79"/>
      <c r="E567" s="79"/>
      <c r="F567" s="4"/>
      <c r="G567" s="4"/>
      <c r="H567" s="4"/>
      <c r="I567" s="4"/>
      <c r="J567" s="4"/>
      <c r="K567" s="4"/>
      <c r="L567" s="4"/>
      <c r="M567" s="4"/>
      <c r="N567" s="4"/>
      <c r="O567" s="4"/>
      <c r="P567" s="4"/>
      <c r="Q567" s="4"/>
      <c r="R567" s="4"/>
      <c r="S567" s="4"/>
      <c r="T567" s="4"/>
      <c r="U567" s="4"/>
      <c r="V567" s="4"/>
      <c r="W567" s="4"/>
      <c r="X567" s="4"/>
      <c r="Y567" s="4"/>
      <c r="Z567" s="4"/>
    </row>
    <row r="568" spans="1:26" x14ac:dyDescent="0.25">
      <c r="A568" s="6"/>
      <c r="B568" s="79"/>
      <c r="C568" s="4"/>
      <c r="D568" s="79"/>
      <c r="E568" s="79"/>
      <c r="F568" s="4"/>
      <c r="G568" s="4"/>
      <c r="H568" s="4"/>
      <c r="I568" s="4"/>
      <c r="J568" s="4"/>
      <c r="K568" s="4"/>
      <c r="L568" s="4"/>
      <c r="M568" s="4"/>
      <c r="N568" s="4"/>
      <c r="O568" s="4"/>
      <c r="P568" s="4"/>
      <c r="Q568" s="4"/>
      <c r="R568" s="4"/>
      <c r="S568" s="4"/>
      <c r="T568" s="4"/>
      <c r="U568" s="4"/>
      <c r="V568" s="4"/>
      <c r="W568" s="4"/>
      <c r="X568" s="4"/>
      <c r="Y568" s="4"/>
      <c r="Z568" s="4"/>
    </row>
    <row r="569" spans="1:26" x14ac:dyDescent="0.25">
      <c r="A569" s="6"/>
      <c r="B569" s="79"/>
      <c r="C569" s="4"/>
      <c r="D569" s="79"/>
      <c r="E569" s="79"/>
      <c r="F569" s="4"/>
      <c r="G569" s="4"/>
      <c r="H569" s="4"/>
      <c r="I569" s="4"/>
      <c r="J569" s="4"/>
      <c r="K569" s="4"/>
      <c r="L569" s="4"/>
      <c r="M569" s="4"/>
      <c r="N569" s="4"/>
      <c r="O569" s="4"/>
      <c r="P569" s="4"/>
      <c r="Q569" s="4"/>
      <c r="R569" s="4"/>
      <c r="S569" s="4"/>
      <c r="T569" s="4"/>
      <c r="U569" s="4"/>
      <c r="V569" s="4"/>
      <c r="W569" s="4"/>
      <c r="X569" s="4"/>
      <c r="Y569" s="4"/>
      <c r="Z569" s="4"/>
    </row>
    <row r="570" spans="1:26" x14ac:dyDescent="0.25">
      <c r="A570" s="6"/>
      <c r="B570" s="79"/>
      <c r="C570" s="4"/>
      <c r="D570" s="79"/>
      <c r="E570" s="79"/>
      <c r="F570" s="4"/>
      <c r="G570" s="4"/>
      <c r="H570" s="4"/>
      <c r="I570" s="4"/>
      <c r="J570" s="4"/>
      <c r="K570" s="4"/>
      <c r="L570" s="4"/>
      <c r="M570" s="4"/>
      <c r="N570" s="4"/>
      <c r="O570" s="4"/>
      <c r="P570" s="4"/>
      <c r="Q570" s="4"/>
      <c r="R570" s="4"/>
      <c r="S570" s="4"/>
      <c r="T570" s="4"/>
      <c r="U570" s="4"/>
      <c r="V570" s="4"/>
      <c r="W570" s="4"/>
      <c r="X570" s="4"/>
      <c r="Y570" s="4"/>
      <c r="Z570" s="4"/>
    </row>
    <row r="571" spans="1:26" x14ac:dyDescent="0.25">
      <c r="A571" s="6"/>
      <c r="B571" s="79"/>
      <c r="C571" s="4"/>
      <c r="D571" s="79"/>
      <c r="E571" s="79"/>
      <c r="F571" s="4"/>
      <c r="G571" s="4"/>
      <c r="H571" s="4"/>
      <c r="I571" s="4"/>
      <c r="J571" s="4"/>
      <c r="K571" s="4"/>
      <c r="L571" s="4"/>
      <c r="M571" s="4"/>
      <c r="N571" s="4"/>
      <c r="O571" s="4"/>
      <c r="P571" s="4"/>
      <c r="Q571" s="4"/>
      <c r="R571" s="4"/>
      <c r="S571" s="4"/>
      <c r="T571" s="4"/>
      <c r="U571" s="4"/>
      <c r="V571" s="4"/>
      <c r="W571" s="4"/>
      <c r="X571" s="4"/>
      <c r="Y571" s="4"/>
      <c r="Z571" s="4"/>
    </row>
    <row r="572" spans="1:26" x14ac:dyDescent="0.25">
      <c r="A572" s="6"/>
      <c r="B572" s="79"/>
      <c r="C572" s="4"/>
      <c r="D572" s="79"/>
      <c r="E572" s="79"/>
      <c r="F572" s="4"/>
      <c r="G572" s="4"/>
      <c r="H572" s="4"/>
      <c r="I572" s="4"/>
      <c r="J572" s="4"/>
      <c r="K572" s="4"/>
      <c r="L572" s="4"/>
      <c r="M572" s="4"/>
      <c r="N572" s="4"/>
      <c r="O572" s="4"/>
      <c r="P572" s="4"/>
      <c r="Q572" s="4"/>
      <c r="R572" s="4"/>
      <c r="S572" s="4"/>
      <c r="T572" s="4"/>
      <c r="U572" s="4"/>
      <c r="V572" s="4"/>
      <c r="W572" s="4"/>
      <c r="X572" s="4"/>
      <c r="Y572" s="4"/>
      <c r="Z572" s="4"/>
    </row>
    <row r="573" spans="1:26" x14ac:dyDescent="0.25">
      <c r="A573" s="6"/>
      <c r="B573" s="79"/>
      <c r="C573" s="4"/>
      <c r="D573" s="79"/>
      <c r="E573" s="79"/>
      <c r="F573" s="4"/>
      <c r="G573" s="4"/>
      <c r="H573" s="4"/>
      <c r="I573" s="4"/>
      <c r="J573" s="4"/>
      <c r="K573" s="4"/>
      <c r="L573" s="4"/>
      <c r="M573" s="4"/>
      <c r="N573" s="4"/>
      <c r="O573" s="4"/>
      <c r="P573" s="4"/>
      <c r="Q573" s="4"/>
      <c r="R573" s="4"/>
      <c r="S573" s="4"/>
      <c r="T573" s="4"/>
      <c r="U573" s="4"/>
      <c r="V573" s="4"/>
      <c r="W573" s="4"/>
      <c r="X573" s="4"/>
      <c r="Y573" s="4"/>
      <c r="Z573" s="4"/>
    </row>
    <row r="574" spans="1:26" x14ac:dyDescent="0.25">
      <c r="A574" s="6"/>
      <c r="B574" s="79"/>
      <c r="C574" s="4"/>
      <c r="D574" s="79"/>
      <c r="E574" s="79"/>
      <c r="F574" s="4"/>
      <c r="G574" s="4"/>
      <c r="H574" s="4"/>
      <c r="I574" s="4"/>
      <c r="J574" s="4"/>
      <c r="K574" s="4"/>
      <c r="L574" s="4"/>
      <c r="M574" s="4"/>
      <c r="N574" s="4"/>
      <c r="O574" s="4"/>
      <c r="P574" s="4"/>
      <c r="Q574" s="4"/>
      <c r="R574" s="4"/>
      <c r="S574" s="4"/>
      <c r="T574" s="4"/>
      <c r="U574" s="4"/>
      <c r="V574" s="4"/>
      <c r="W574" s="4"/>
      <c r="X574" s="4"/>
      <c r="Y574" s="4"/>
      <c r="Z574" s="4"/>
    </row>
    <row r="575" spans="1:26" x14ac:dyDescent="0.25">
      <c r="A575" s="6"/>
      <c r="B575" s="79"/>
      <c r="C575" s="4"/>
      <c r="D575" s="79"/>
      <c r="E575" s="79"/>
      <c r="F575" s="4"/>
      <c r="G575" s="4"/>
      <c r="H575" s="4"/>
      <c r="I575" s="4"/>
      <c r="J575" s="4"/>
      <c r="K575" s="4"/>
      <c r="L575" s="4"/>
      <c r="M575" s="4"/>
      <c r="N575" s="4"/>
      <c r="O575" s="4"/>
      <c r="P575" s="4"/>
      <c r="Q575" s="4"/>
      <c r="R575" s="4"/>
      <c r="S575" s="4"/>
      <c r="T575" s="4"/>
      <c r="U575" s="4"/>
      <c r="V575" s="4"/>
      <c r="W575" s="4"/>
      <c r="X575" s="4"/>
      <c r="Y575" s="4"/>
      <c r="Z575" s="4"/>
    </row>
    <row r="576" spans="1:26" x14ac:dyDescent="0.25">
      <c r="A576" s="6"/>
      <c r="B576" s="79"/>
      <c r="C576" s="4"/>
      <c r="D576" s="79"/>
      <c r="E576" s="79"/>
      <c r="F576" s="4"/>
      <c r="G576" s="4"/>
      <c r="H576" s="4"/>
      <c r="I576" s="4"/>
      <c r="J576" s="4"/>
      <c r="K576" s="4"/>
      <c r="L576" s="4"/>
      <c r="M576" s="4"/>
      <c r="N576" s="4"/>
      <c r="O576" s="4"/>
      <c r="P576" s="4"/>
      <c r="Q576" s="4"/>
      <c r="R576" s="4"/>
      <c r="S576" s="4"/>
      <c r="T576" s="4"/>
      <c r="U576" s="4"/>
      <c r="V576" s="4"/>
      <c r="W576" s="4"/>
      <c r="X576" s="4"/>
      <c r="Y576" s="4"/>
      <c r="Z576" s="4"/>
    </row>
    <row r="577" spans="1:26" x14ac:dyDescent="0.25">
      <c r="A577" s="6"/>
      <c r="B577" s="79"/>
      <c r="C577" s="4"/>
      <c r="D577" s="79"/>
      <c r="E577" s="79"/>
      <c r="F577" s="4"/>
      <c r="G577" s="4"/>
      <c r="H577" s="4"/>
      <c r="I577" s="4"/>
      <c r="J577" s="4"/>
      <c r="K577" s="4"/>
      <c r="L577" s="4"/>
      <c r="M577" s="4"/>
      <c r="N577" s="4"/>
      <c r="O577" s="4"/>
      <c r="P577" s="4"/>
      <c r="Q577" s="4"/>
      <c r="R577" s="4"/>
      <c r="S577" s="4"/>
      <c r="T577" s="4"/>
      <c r="U577" s="4"/>
      <c r="V577" s="4"/>
      <c r="W577" s="4"/>
      <c r="X577" s="4"/>
      <c r="Y577" s="4"/>
      <c r="Z577" s="4"/>
    </row>
    <row r="578" spans="1:26" x14ac:dyDescent="0.25">
      <c r="A578" s="6"/>
      <c r="B578" s="79"/>
      <c r="C578" s="4"/>
      <c r="D578" s="79"/>
      <c r="E578" s="79"/>
      <c r="F578" s="4"/>
      <c r="G578" s="4"/>
      <c r="H578" s="4"/>
      <c r="I578" s="4"/>
      <c r="J578" s="4"/>
      <c r="K578" s="4"/>
      <c r="L578" s="4"/>
      <c r="M578" s="4"/>
      <c r="N578" s="4"/>
      <c r="O578" s="4"/>
      <c r="P578" s="4"/>
      <c r="Q578" s="4"/>
      <c r="R578" s="4"/>
      <c r="S578" s="4"/>
      <c r="T578" s="4"/>
      <c r="U578" s="4"/>
      <c r="V578" s="4"/>
      <c r="W578" s="4"/>
      <c r="X578" s="4"/>
      <c r="Y578" s="4"/>
      <c r="Z578" s="4"/>
    </row>
    <row r="579" spans="1:26" x14ac:dyDescent="0.25">
      <c r="A579" s="6"/>
      <c r="B579" s="79"/>
      <c r="C579" s="4"/>
      <c r="D579" s="79"/>
      <c r="E579" s="79"/>
      <c r="F579" s="4"/>
      <c r="G579" s="4"/>
      <c r="H579" s="4"/>
      <c r="I579" s="4"/>
      <c r="J579" s="4"/>
      <c r="K579" s="4"/>
      <c r="L579" s="4"/>
      <c r="M579" s="4"/>
      <c r="N579" s="4"/>
      <c r="O579" s="4"/>
      <c r="P579" s="4"/>
      <c r="Q579" s="4"/>
      <c r="R579" s="4"/>
      <c r="S579" s="4"/>
      <c r="T579" s="4"/>
      <c r="U579" s="4"/>
      <c r="V579" s="4"/>
      <c r="W579" s="4"/>
      <c r="X579" s="4"/>
      <c r="Y579" s="4"/>
      <c r="Z579" s="4"/>
    </row>
    <row r="580" spans="1:26" x14ac:dyDescent="0.25">
      <c r="A580" s="6"/>
      <c r="B580" s="79"/>
      <c r="C580" s="4"/>
      <c r="D580" s="79"/>
      <c r="E580" s="79"/>
      <c r="F580" s="4"/>
      <c r="G580" s="4"/>
      <c r="H580" s="4"/>
      <c r="I580" s="4"/>
      <c r="J580" s="4"/>
      <c r="K580" s="4"/>
      <c r="L580" s="4"/>
      <c r="M580" s="4"/>
      <c r="N580" s="4"/>
      <c r="O580" s="4"/>
      <c r="P580" s="4"/>
      <c r="Q580" s="4"/>
      <c r="R580" s="4"/>
      <c r="S580" s="4"/>
      <c r="T580" s="4"/>
      <c r="U580" s="4"/>
      <c r="V580" s="4"/>
      <c r="W580" s="4"/>
      <c r="X580" s="4"/>
      <c r="Y580" s="4"/>
      <c r="Z580" s="4"/>
    </row>
    <row r="581" spans="1:26" x14ac:dyDescent="0.25">
      <c r="A581" s="6"/>
      <c r="B581" s="79"/>
      <c r="C581" s="4"/>
      <c r="D581" s="79"/>
      <c r="E581" s="79"/>
      <c r="F581" s="4"/>
      <c r="G581" s="4"/>
      <c r="H581" s="4"/>
      <c r="I581" s="4"/>
      <c r="J581" s="4"/>
      <c r="K581" s="4"/>
      <c r="L581" s="4"/>
      <c r="M581" s="4"/>
      <c r="N581" s="4"/>
      <c r="O581" s="4"/>
      <c r="P581" s="4"/>
      <c r="Q581" s="4"/>
      <c r="R581" s="4"/>
      <c r="S581" s="4"/>
      <c r="T581" s="4"/>
      <c r="U581" s="4"/>
      <c r="V581" s="4"/>
      <c r="W581" s="4"/>
      <c r="X581" s="4"/>
      <c r="Y581" s="4"/>
      <c r="Z581" s="4"/>
    </row>
    <row r="582" spans="1:26" x14ac:dyDescent="0.25">
      <c r="A582" s="6"/>
      <c r="B582" s="79"/>
      <c r="C582" s="4"/>
      <c r="D582" s="79"/>
      <c r="E582" s="79"/>
      <c r="F582" s="4"/>
      <c r="G582" s="4"/>
      <c r="H582" s="4"/>
      <c r="I582" s="4"/>
      <c r="J582" s="4"/>
      <c r="K582" s="4"/>
      <c r="L582" s="4"/>
      <c r="M582" s="4"/>
      <c r="N582" s="4"/>
      <c r="O582" s="4"/>
      <c r="P582" s="4"/>
      <c r="Q582" s="4"/>
      <c r="R582" s="4"/>
      <c r="S582" s="4"/>
      <c r="T582" s="4"/>
      <c r="U582" s="4"/>
      <c r="V582" s="4"/>
      <c r="W582" s="4"/>
      <c r="X582" s="4"/>
      <c r="Y582" s="4"/>
      <c r="Z582" s="4"/>
    </row>
    <row r="583" spans="1:26" x14ac:dyDescent="0.25">
      <c r="A583" s="6"/>
      <c r="B583" s="79"/>
      <c r="C583" s="4"/>
      <c r="D583" s="79"/>
      <c r="E583" s="79"/>
      <c r="F583" s="4"/>
      <c r="G583" s="4"/>
      <c r="H583" s="4"/>
      <c r="I583" s="4"/>
      <c r="J583" s="4"/>
      <c r="K583" s="4"/>
      <c r="L583" s="4"/>
      <c r="M583" s="4"/>
      <c r="N583" s="4"/>
      <c r="O583" s="4"/>
      <c r="P583" s="4"/>
      <c r="Q583" s="4"/>
      <c r="R583" s="4"/>
      <c r="S583" s="4"/>
      <c r="T583" s="4"/>
      <c r="U583" s="4"/>
      <c r="V583" s="4"/>
      <c r="W583" s="4"/>
      <c r="X583" s="4"/>
      <c r="Y583" s="4"/>
      <c r="Z583" s="4"/>
    </row>
    <row r="584" spans="1:26" x14ac:dyDescent="0.25">
      <c r="A584" s="6"/>
      <c r="B584" s="79"/>
      <c r="C584" s="4"/>
      <c r="D584" s="79"/>
      <c r="E584" s="79"/>
      <c r="F584" s="4"/>
      <c r="G584" s="4"/>
      <c r="H584" s="4"/>
      <c r="I584" s="4"/>
      <c r="J584" s="4"/>
      <c r="K584" s="4"/>
      <c r="L584" s="4"/>
      <c r="M584" s="4"/>
      <c r="N584" s="4"/>
      <c r="O584" s="4"/>
      <c r="P584" s="4"/>
      <c r="Q584" s="4"/>
      <c r="R584" s="4"/>
      <c r="S584" s="4"/>
      <c r="T584" s="4"/>
      <c r="U584" s="4"/>
      <c r="V584" s="4"/>
      <c r="W584" s="4"/>
      <c r="X584" s="4"/>
      <c r="Y584" s="4"/>
      <c r="Z584" s="4"/>
    </row>
    <row r="585" spans="1:26" x14ac:dyDescent="0.25">
      <c r="A585" s="6"/>
      <c r="B585" s="79"/>
      <c r="C585" s="4"/>
      <c r="D585" s="79"/>
      <c r="E585" s="79"/>
      <c r="F585" s="4"/>
      <c r="G585" s="4"/>
      <c r="H585" s="4"/>
      <c r="I585" s="4"/>
      <c r="J585" s="4"/>
      <c r="K585" s="4"/>
      <c r="L585" s="4"/>
      <c r="M585" s="4"/>
      <c r="N585" s="4"/>
      <c r="O585" s="4"/>
      <c r="P585" s="4"/>
      <c r="Q585" s="4"/>
      <c r="R585" s="4"/>
      <c r="S585" s="4"/>
      <c r="T585" s="4"/>
      <c r="U585" s="4"/>
      <c r="V585" s="4"/>
      <c r="W585" s="4"/>
      <c r="X585" s="4"/>
      <c r="Y585" s="4"/>
      <c r="Z585" s="4"/>
    </row>
    <row r="586" spans="1:26" x14ac:dyDescent="0.25">
      <c r="A586" s="6"/>
      <c r="B586" s="79"/>
      <c r="C586" s="4"/>
      <c r="D586" s="79"/>
      <c r="E586" s="79"/>
      <c r="F586" s="4"/>
      <c r="G586" s="4"/>
      <c r="H586" s="4"/>
      <c r="I586" s="4"/>
      <c r="J586" s="4"/>
      <c r="K586" s="4"/>
      <c r="L586" s="4"/>
      <c r="M586" s="4"/>
      <c r="N586" s="4"/>
      <c r="O586" s="4"/>
      <c r="P586" s="4"/>
      <c r="Q586" s="4"/>
      <c r="R586" s="4"/>
      <c r="S586" s="4"/>
      <c r="T586" s="4"/>
      <c r="U586" s="4"/>
      <c r="V586" s="4"/>
      <c r="W586" s="4"/>
      <c r="X586" s="4"/>
      <c r="Y586" s="4"/>
      <c r="Z586" s="4"/>
    </row>
    <row r="587" spans="1:26" x14ac:dyDescent="0.25">
      <c r="A587" s="6"/>
      <c r="B587" s="79"/>
      <c r="C587" s="4"/>
      <c r="D587" s="79"/>
      <c r="E587" s="79"/>
      <c r="F587" s="4"/>
      <c r="G587" s="4"/>
      <c r="H587" s="4"/>
      <c r="I587" s="4"/>
      <c r="J587" s="4"/>
      <c r="K587" s="4"/>
      <c r="L587" s="4"/>
      <c r="M587" s="4"/>
      <c r="N587" s="4"/>
      <c r="O587" s="4"/>
      <c r="P587" s="4"/>
      <c r="Q587" s="4"/>
      <c r="R587" s="4"/>
      <c r="S587" s="4"/>
      <c r="T587" s="4"/>
      <c r="U587" s="4"/>
      <c r="V587" s="4"/>
      <c r="W587" s="4"/>
      <c r="X587" s="4"/>
      <c r="Y587" s="4"/>
      <c r="Z587" s="4"/>
    </row>
    <row r="588" spans="1:26" x14ac:dyDescent="0.25">
      <c r="A588" s="6"/>
      <c r="B588" s="79"/>
      <c r="C588" s="4"/>
      <c r="D588" s="79"/>
      <c r="E588" s="79"/>
      <c r="F588" s="4"/>
      <c r="G588" s="4"/>
      <c r="H588" s="4"/>
      <c r="I588" s="4"/>
      <c r="J588" s="4"/>
      <c r="K588" s="4"/>
      <c r="L588" s="4"/>
      <c r="M588" s="4"/>
      <c r="N588" s="4"/>
      <c r="O588" s="4"/>
      <c r="P588" s="4"/>
      <c r="Q588" s="4"/>
      <c r="R588" s="4"/>
      <c r="S588" s="4"/>
      <c r="T588" s="4"/>
      <c r="U588" s="4"/>
      <c r="V588" s="4"/>
      <c r="W588" s="4"/>
      <c r="X588" s="4"/>
      <c r="Y588" s="4"/>
      <c r="Z588" s="4"/>
    </row>
    <row r="589" spans="1:26" x14ac:dyDescent="0.25">
      <c r="A589" s="6"/>
      <c r="B589" s="79"/>
      <c r="C589" s="4"/>
      <c r="D589" s="79"/>
      <c r="E589" s="79"/>
      <c r="F589" s="4"/>
      <c r="G589" s="4"/>
      <c r="H589" s="4"/>
      <c r="I589" s="4"/>
      <c r="J589" s="4"/>
      <c r="K589" s="4"/>
      <c r="L589" s="4"/>
      <c r="M589" s="4"/>
      <c r="N589" s="4"/>
      <c r="O589" s="4"/>
      <c r="P589" s="4"/>
      <c r="Q589" s="4"/>
      <c r="R589" s="4"/>
      <c r="S589" s="4"/>
      <c r="T589" s="4"/>
      <c r="U589" s="4"/>
      <c r="V589" s="4"/>
      <c r="W589" s="4"/>
      <c r="X589" s="4"/>
      <c r="Y589" s="4"/>
      <c r="Z589" s="4"/>
    </row>
    <row r="590" spans="1:26" x14ac:dyDescent="0.25">
      <c r="A590" s="6"/>
      <c r="B590" s="79"/>
      <c r="C590" s="4"/>
      <c r="D590" s="79"/>
      <c r="E590" s="79"/>
      <c r="F590" s="4"/>
      <c r="G590" s="4"/>
      <c r="H590" s="4"/>
      <c r="I590" s="4"/>
      <c r="J590" s="4"/>
      <c r="K590" s="4"/>
      <c r="L590" s="4"/>
      <c r="M590" s="4"/>
      <c r="N590" s="4"/>
      <c r="O590" s="4"/>
      <c r="P590" s="4"/>
      <c r="Q590" s="4"/>
      <c r="R590" s="4"/>
      <c r="S590" s="4"/>
      <c r="T590" s="4"/>
      <c r="U590" s="4"/>
      <c r="V590" s="4"/>
      <c r="W590" s="4"/>
      <c r="X590" s="4"/>
      <c r="Y590" s="4"/>
      <c r="Z590" s="4"/>
    </row>
    <row r="591" spans="1:26" x14ac:dyDescent="0.25">
      <c r="A591" s="6"/>
      <c r="B591" s="79"/>
      <c r="C591" s="4"/>
      <c r="D591" s="79"/>
      <c r="E591" s="79"/>
      <c r="F591" s="4"/>
      <c r="G591" s="4"/>
      <c r="H591" s="4"/>
      <c r="I591" s="4"/>
      <c r="J591" s="4"/>
      <c r="K591" s="4"/>
      <c r="L591" s="4"/>
      <c r="M591" s="4"/>
      <c r="N591" s="4"/>
      <c r="O591" s="4"/>
      <c r="P591" s="4"/>
      <c r="Q591" s="4"/>
      <c r="R591" s="4"/>
      <c r="S591" s="4"/>
      <c r="T591" s="4"/>
      <c r="U591" s="4"/>
      <c r="V591" s="4"/>
      <c r="W591" s="4"/>
      <c r="X591" s="4"/>
      <c r="Y591" s="4"/>
      <c r="Z591" s="4"/>
    </row>
    <row r="592" spans="1:26" x14ac:dyDescent="0.25">
      <c r="A592" s="6"/>
      <c r="B592" s="79"/>
      <c r="C592" s="4"/>
      <c r="D592" s="79"/>
      <c r="E592" s="79"/>
      <c r="F592" s="4"/>
      <c r="G592" s="4"/>
      <c r="H592" s="4"/>
      <c r="I592" s="4"/>
      <c r="J592" s="4"/>
      <c r="K592" s="4"/>
      <c r="L592" s="4"/>
      <c r="M592" s="4"/>
      <c r="N592" s="4"/>
      <c r="O592" s="4"/>
      <c r="P592" s="4"/>
      <c r="Q592" s="4"/>
      <c r="R592" s="4"/>
      <c r="S592" s="4"/>
      <c r="T592" s="4"/>
      <c r="U592" s="4"/>
      <c r="V592" s="4"/>
      <c r="W592" s="4"/>
      <c r="X592" s="4"/>
      <c r="Y592" s="4"/>
      <c r="Z592" s="4"/>
    </row>
    <row r="593" spans="1:26" x14ac:dyDescent="0.25">
      <c r="A593" s="6"/>
      <c r="B593" s="79"/>
      <c r="C593" s="4"/>
      <c r="D593" s="79"/>
      <c r="E593" s="79"/>
      <c r="F593" s="4"/>
      <c r="G593" s="4"/>
      <c r="H593" s="4"/>
      <c r="I593" s="4"/>
      <c r="J593" s="4"/>
      <c r="K593" s="4"/>
      <c r="L593" s="4"/>
      <c r="M593" s="4"/>
      <c r="N593" s="4"/>
      <c r="O593" s="4"/>
      <c r="P593" s="4"/>
      <c r="Q593" s="4"/>
      <c r="R593" s="4"/>
      <c r="S593" s="4"/>
      <c r="T593" s="4"/>
      <c r="U593" s="4"/>
      <c r="V593" s="4"/>
      <c r="W593" s="4"/>
      <c r="X593" s="4"/>
      <c r="Y593" s="4"/>
      <c r="Z593" s="4"/>
    </row>
    <row r="594" spans="1:26" x14ac:dyDescent="0.25">
      <c r="A594" s="6"/>
      <c r="B594" s="79"/>
      <c r="C594" s="4"/>
      <c r="D594" s="79"/>
      <c r="E594" s="79"/>
      <c r="F594" s="4"/>
      <c r="G594" s="4"/>
      <c r="H594" s="4"/>
      <c r="I594" s="4"/>
      <c r="J594" s="4"/>
      <c r="K594" s="4"/>
      <c r="L594" s="4"/>
      <c r="M594" s="4"/>
      <c r="N594" s="4"/>
      <c r="O594" s="4"/>
      <c r="P594" s="4"/>
      <c r="Q594" s="4"/>
      <c r="R594" s="4"/>
      <c r="S594" s="4"/>
      <c r="T594" s="4"/>
      <c r="U594" s="4"/>
      <c r="V594" s="4"/>
      <c r="W594" s="4"/>
      <c r="X594" s="4"/>
      <c r="Y594" s="4"/>
      <c r="Z594" s="4"/>
    </row>
    <row r="595" spans="1:26" x14ac:dyDescent="0.25">
      <c r="A595" s="6"/>
      <c r="B595" s="79"/>
      <c r="C595" s="4"/>
      <c r="D595" s="79"/>
      <c r="E595" s="79"/>
      <c r="F595" s="4"/>
      <c r="G595" s="4"/>
      <c r="H595" s="4"/>
      <c r="I595" s="4"/>
      <c r="J595" s="4"/>
      <c r="K595" s="4"/>
      <c r="L595" s="4"/>
      <c r="M595" s="4"/>
      <c r="N595" s="4"/>
      <c r="O595" s="4"/>
      <c r="P595" s="4"/>
      <c r="Q595" s="4"/>
      <c r="R595" s="4"/>
      <c r="S595" s="4"/>
      <c r="T595" s="4"/>
      <c r="U595" s="4"/>
      <c r="V595" s="4"/>
      <c r="W595" s="4"/>
      <c r="X595" s="4"/>
      <c r="Y595" s="4"/>
      <c r="Z595" s="4"/>
    </row>
    <row r="596" spans="1:26" x14ac:dyDescent="0.25">
      <c r="A596" s="6"/>
      <c r="B596" s="79"/>
      <c r="C596" s="4"/>
      <c r="D596" s="79"/>
      <c r="E596" s="79"/>
      <c r="F596" s="4"/>
      <c r="G596" s="4"/>
      <c r="H596" s="4"/>
      <c r="I596" s="4"/>
      <c r="J596" s="4"/>
      <c r="K596" s="4"/>
      <c r="L596" s="4"/>
      <c r="M596" s="4"/>
      <c r="N596" s="4"/>
      <c r="O596" s="4"/>
      <c r="P596" s="4"/>
      <c r="Q596" s="4"/>
      <c r="R596" s="4"/>
      <c r="S596" s="4"/>
      <c r="T596" s="4"/>
      <c r="U596" s="4"/>
      <c r="V596" s="4"/>
      <c r="W596" s="4"/>
      <c r="X596" s="4"/>
      <c r="Y596" s="4"/>
      <c r="Z596" s="4"/>
    </row>
    <row r="597" spans="1:26" x14ac:dyDescent="0.25">
      <c r="A597" s="6"/>
      <c r="B597" s="79"/>
      <c r="C597" s="4"/>
      <c r="D597" s="79"/>
      <c r="E597" s="79"/>
      <c r="F597" s="4"/>
      <c r="G597" s="4"/>
      <c r="H597" s="4"/>
      <c r="I597" s="4"/>
      <c r="J597" s="4"/>
      <c r="K597" s="4"/>
      <c r="L597" s="4"/>
      <c r="M597" s="4"/>
      <c r="N597" s="4"/>
      <c r="O597" s="4"/>
      <c r="P597" s="4"/>
      <c r="Q597" s="4"/>
      <c r="R597" s="4"/>
      <c r="S597" s="4"/>
      <c r="T597" s="4"/>
      <c r="U597" s="4"/>
      <c r="V597" s="4"/>
      <c r="W597" s="4"/>
      <c r="X597" s="4"/>
      <c r="Y597" s="4"/>
      <c r="Z597" s="4"/>
    </row>
    <row r="598" spans="1:26" x14ac:dyDescent="0.25">
      <c r="A598" s="6"/>
      <c r="B598" s="79"/>
      <c r="C598" s="4"/>
      <c r="D598" s="79"/>
      <c r="E598" s="79"/>
      <c r="F598" s="4"/>
      <c r="G598" s="4"/>
      <c r="H598" s="4"/>
      <c r="I598" s="4"/>
      <c r="J598" s="4"/>
      <c r="K598" s="4"/>
      <c r="L598" s="4"/>
      <c r="M598" s="4"/>
      <c r="N598" s="4"/>
      <c r="O598" s="4"/>
      <c r="P598" s="4"/>
      <c r="Q598" s="4"/>
      <c r="R598" s="4"/>
      <c r="S598" s="4"/>
      <c r="T598" s="4"/>
      <c r="U598" s="4"/>
      <c r="V598" s="4"/>
      <c r="W598" s="4"/>
      <c r="X598" s="4"/>
      <c r="Y598" s="4"/>
      <c r="Z598" s="4"/>
    </row>
    <row r="599" spans="1:26" x14ac:dyDescent="0.25">
      <c r="A599" s="6"/>
      <c r="B599" s="79"/>
      <c r="C599" s="4"/>
      <c r="D599" s="79"/>
      <c r="E599" s="79"/>
      <c r="F599" s="4"/>
      <c r="G599" s="4"/>
      <c r="H599" s="4"/>
      <c r="I599" s="4"/>
      <c r="J599" s="4"/>
      <c r="K599" s="4"/>
      <c r="L599" s="4"/>
      <c r="M599" s="4"/>
      <c r="N599" s="4"/>
      <c r="O599" s="4"/>
      <c r="P599" s="4"/>
      <c r="Q599" s="4"/>
      <c r="R599" s="4"/>
      <c r="S599" s="4"/>
      <c r="T599" s="4"/>
      <c r="U599" s="4"/>
      <c r="V599" s="4"/>
      <c r="W599" s="4"/>
      <c r="X599" s="4"/>
      <c r="Y599" s="4"/>
      <c r="Z599" s="4"/>
    </row>
    <row r="600" spans="1:26" x14ac:dyDescent="0.25">
      <c r="A600" s="6"/>
      <c r="B600" s="79"/>
      <c r="C600" s="4"/>
      <c r="D600" s="79"/>
      <c r="E600" s="79"/>
      <c r="F600" s="4"/>
      <c r="G600" s="4"/>
      <c r="H600" s="4"/>
      <c r="I600" s="4"/>
      <c r="J600" s="4"/>
      <c r="K600" s="4"/>
      <c r="L600" s="4"/>
      <c r="M600" s="4"/>
      <c r="N600" s="4"/>
      <c r="O600" s="4"/>
      <c r="P600" s="4"/>
      <c r="Q600" s="4"/>
      <c r="R600" s="4"/>
      <c r="S600" s="4"/>
      <c r="T600" s="4"/>
      <c r="U600" s="4"/>
      <c r="V600" s="4"/>
      <c r="W600" s="4"/>
      <c r="X600" s="4"/>
      <c r="Y600" s="4"/>
      <c r="Z600" s="4"/>
    </row>
    <row r="601" spans="1:26" x14ac:dyDescent="0.25">
      <c r="A601" s="6"/>
      <c r="B601" s="79"/>
      <c r="C601" s="4"/>
      <c r="D601" s="79"/>
      <c r="E601" s="79"/>
      <c r="F601" s="4"/>
      <c r="G601" s="4"/>
      <c r="H601" s="4"/>
      <c r="I601" s="4"/>
      <c r="J601" s="4"/>
      <c r="K601" s="4"/>
      <c r="L601" s="4"/>
      <c r="M601" s="4"/>
      <c r="N601" s="4"/>
      <c r="O601" s="4"/>
      <c r="P601" s="4"/>
      <c r="Q601" s="4"/>
      <c r="R601" s="4"/>
      <c r="S601" s="4"/>
      <c r="T601" s="4"/>
      <c r="U601" s="4"/>
      <c r="V601" s="4"/>
      <c r="W601" s="4"/>
      <c r="X601" s="4"/>
      <c r="Y601" s="4"/>
      <c r="Z601" s="4"/>
    </row>
    <row r="602" spans="1:26" x14ac:dyDescent="0.25">
      <c r="A602" s="6"/>
      <c r="B602" s="79"/>
      <c r="C602" s="4"/>
      <c r="D602" s="79"/>
      <c r="E602" s="79"/>
      <c r="F602" s="4"/>
      <c r="G602" s="4"/>
      <c r="H602" s="4"/>
      <c r="I602" s="4"/>
      <c r="J602" s="4"/>
      <c r="K602" s="4"/>
      <c r="L602" s="4"/>
      <c r="M602" s="4"/>
      <c r="N602" s="4"/>
      <c r="O602" s="4"/>
      <c r="P602" s="4"/>
      <c r="Q602" s="4"/>
      <c r="R602" s="4"/>
      <c r="S602" s="4"/>
      <c r="T602" s="4"/>
      <c r="U602" s="4"/>
      <c r="V602" s="4"/>
      <c r="W602" s="4"/>
      <c r="X602" s="4"/>
      <c r="Y602" s="4"/>
      <c r="Z602" s="4"/>
    </row>
    <row r="603" spans="1:26" x14ac:dyDescent="0.25">
      <c r="A603" s="6"/>
      <c r="B603" s="79"/>
      <c r="C603" s="4"/>
      <c r="D603" s="79"/>
      <c r="E603" s="79"/>
      <c r="F603" s="4"/>
      <c r="G603" s="4"/>
      <c r="H603" s="4"/>
      <c r="I603" s="4"/>
      <c r="J603" s="4"/>
      <c r="K603" s="4"/>
      <c r="L603" s="4"/>
      <c r="M603" s="4"/>
      <c r="N603" s="4"/>
      <c r="O603" s="4"/>
      <c r="P603" s="4"/>
      <c r="Q603" s="4"/>
      <c r="R603" s="4"/>
      <c r="S603" s="4"/>
      <c r="T603" s="4"/>
      <c r="U603" s="4"/>
      <c r="V603" s="4"/>
      <c r="W603" s="4"/>
      <c r="X603" s="4"/>
      <c r="Y603" s="4"/>
      <c r="Z603" s="4"/>
    </row>
    <row r="604" spans="1:26" x14ac:dyDescent="0.25">
      <c r="A604" s="6"/>
      <c r="B604" s="79"/>
      <c r="C604" s="4"/>
      <c r="D604" s="79"/>
      <c r="E604" s="79"/>
      <c r="F604" s="4"/>
      <c r="G604" s="4"/>
      <c r="H604" s="4"/>
      <c r="I604" s="4"/>
      <c r="J604" s="4"/>
      <c r="K604" s="4"/>
      <c r="L604" s="4"/>
      <c r="M604" s="4"/>
      <c r="N604" s="4"/>
      <c r="O604" s="4"/>
      <c r="P604" s="4"/>
      <c r="Q604" s="4"/>
      <c r="R604" s="4"/>
      <c r="S604" s="4"/>
      <c r="T604" s="4"/>
      <c r="U604" s="4"/>
      <c r="V604" s="4"/>
      <c r="W604" s="4"/>
      <c r="X604" s="4"/>
      <c r="Y604" s="4"/>
      <c r="Z604" s="4"/>
    </row>
    <row r="605" spans="1:26" x14ac:dyDescent="0.25">
      <c r="A605" s="6"/>
      <c r="B605" s="79"/>
      <c r="C605" s="4"/>
      <c r="D605" s="79"/>
      <c r="E605" s="79"/>
      <c r="F605" s="4"/>
      <c r="G605" s="4"/>
      <c r="H605" s="4"/>
      <c r="I605" s="4"/>
      <c r="J605" s="4"/>
      <c r="K605" s="4"/>
      <c r="L605" s="4"/>
      <c r="M605" s="4"/>
      <c r="N605" s="4"/>
      <c r="O605" s="4"/>
      <c r="P605" s="4"/>
      <c r="Q605" s="4"/>
      <c r="R605" s="4"/>
      <c r="S605" s="4"/>
      <c r="T605" s="4"/>
      <c r="U605" s="4"/>
      <c r="V605" s="4"/>
      <c r="W605" s="4"/>
      <c r="X605" s="4"/>
      <c r="Y605" s="4"/>
      <c r="Z605" s="4"/>
    </row>
    <row r="606" spans="1:26" x14ac:dyDescent="0.25">
      <c r="A606" s="6"/>
      <c r="B606" s="79"/>
      <c r="C606" s="4"/>
      <c r="D606" s="79"/>
      <c r="E606" s="79"/>
      <c r="F606" s="4"/>
      <c r="G606" s="4"/>
      <c r="H606" s="4"/>
      <c r="I606" s="4"/>
      <c r="J606" s="4"/>
      <c r="K606" s="4"/>
      <c r="L606" s="4"/>
      <c r="M606" s="4"/>
      <c r="N606" s="4"/>
      <c r="O606" s="4"/>
      <c r="P606" s="4"/>
      <c r="Q606" s="4"/>
      <c r="R606" s="4"/>
      <c r="S606" s="4"/>
      <c r="T606" s="4"/>
      <c r="U606" s="4"/>
      <c r="V606" s="4"/>
      <c r="W606" s="4"/>
      <c r="X606" s="4"/>
      <c r="Y606" s="4"/>
      <c r="Z606" s="4"/>
    </row>
    <row r="607" spans="1:26" x14ac:dyDescent="0.25">
      <c r="A607" s="6"/>
      <c r="B607" s="79"/>
      <c r="C607" s="4"/>
      <c r="D607" s="79"/>
      <c r="E607" s="79"/>
      <c r="F607" s="4"/>
      <c r="G607" s="4"/>
      <c r="H607" s="4"/>
      <c r="I607" s="4"/>
      <c r="J607" s="4"/>
      <c r="K607" s="4"/>
      <c r="L607" s="4"/>
      <c r="M607" s="4"/>
      <c r="N607" s="4"/>
      <c r="O607" s="4"/>
      <c r="P607" s="4"/>
      <c r="Q607" s="4"/>
      <c r="R607" s="4"/>
      <c r="S607" s="4"/>
      <c r="T607" s="4"/>
      <c r="U607" s="4"/>
      <c r="V607" s="4"/>
      <c r="W607" s="4"/>
      <c r="X607" s="4"/>
      <c r="Y607" s="4"/>
      <c r="Z607" s="4"/>
    </row>
    <row r="608" spans="1:26" x14ac:dyDescent="0.25">
      <c r="A608" s="6"/>
      <c r="B608" s="79"/>
      <c r="C608" s="4"/>
      <c r="D608" s="79"/>
      <c r="E608" s="79"/>
      <c r="F608" s="4"/>
      <c r="G608" s="4"/>
      <c r="H608" s="4"/>
      <c r="I608" s="4"/>
      <c r="J608" s="4"/>
      <c r="K608" s="4"/>
      <c r="L608" s="4"/>
      <c r="M608" s="4"/>
      <c r="N608" s="4"/>
      <c r="O608" s="4"/>
      <c r="P608" s="4"/>
      <c r="Q608" s="4"/>
      <c r="R608" s="4"/>
      <c r="S608" s="4"/>
      <c r="T608" s="4"/>
      <c r="U608" s="4"/>
      <c r="V608" s="4"/>
      <c r="W608" s="4"/>
      <c r="X608" s="4"/>
      <c r="Y608" s="4"/>
      <c r="Z608" s="4"/>
    </row>
    <row r="609" spans="1:26" x14ac:dyDescent="0.25">
      <c r="A609" s="6"/>
      <c r="B609" s="79"/>
      <c r="C609" s="4"/>
      <c r="D609" s="79"/>
      <c r="E609" s="79"/>
      <c r="F609" s="4"/>
      <c r="G609" s="4"/>
      <c r="H609" s="4"/>
      <c r="I609" s="4"/>
      <c r="J609" s="4"/>
      <c r="K609" s="4"/>
      <c r="L609" s="4"/>
      <c r="M609" s="4"/>
      <c r="N609" s="4"/>
      <c r="O609" s="4"/>
      <c r="P609" s="4"/>
      <c r="Q609" s="4"/>
      <c r="R609" s="4"/>
      <c r="S609" s="4"/>
      <c r="T609" s="4"/>
      <c r="U609" s="4"/>
      <c r="V609" s="4"/>
      <c r="W609" s="4"/>
      <c r="X609" s="4"/>
      <c r="Y609" s="4"/>
      <c r="Z609" s="4"/>
    </row>
    <row r="610" spans="1:26" x14ac:dyDescent="0.25">
      <c r="A610" s="6"/>
      <c r="B610" s="79"/>
      <c r="C610" s="4"/>
      <c r="D610" s="79"/>
      <c r="E610" s="79"/>
      <c r="F610" s="4"/>
      <c r="G610" s="4"/>
      <c r="H610" s="4"/>
      <c r="I610" s="4"/>
      <c r="J610" s="4"/>
      <c r="K610" s="4"/>
      <c r="L610" s="4"/>
      <c r="M610" s="4"/>
      <c r="N610" s="4"/>
      <c r="O610" s="4"/>
      <c r="P610" s="4"/>
      <c r="Q610" s="4"/>
      <c r="R610" s="4"/>
      <c r="S610" s="4"/>
      <c r="T610" s="4"/>
      <c r="U610" s="4"/>
      <c r="V610" s="4"/>
      <c r="W610" s="4"/>
      <c r="X610" s="4"/>
      <c r="Y610" s="4"/>
      <c r="Z610" s="4"/>
    </row>
    <row r="611" spans="1:26" x14ac:dyDescent="0.25">
      <c r="A611" s="6"/>
      <c r="B611" s="79"/>
      <c r="C611" s="4"/>
      <c r="D611" s="79"/>
      <c r="E611" s="79"/>
      <c r="F611" s="4"/>
      <c r="G611" s="4"/>
      <c r="H611" s="4"/>
      <c r="I611" s="4"/>
      <c r="J611" s="4"/>
      <c r="K611" s="4"/>
      <c r="L611" s="4"/>
      <c r="M611" s="4"/>
      <c r="N611" s="4"/>
      <c r="O611" s="4"/>
      <c r="P611" s="4"/>
      <c r="Q611" s="4"/>
      <c r="R611" s="4"/>
      <c r="S611" s="4"/>
      <c r="T611" s="4"/>
      <c r="U611" s="4"/>
      <c r="V611" s="4"/>
      <c r="W611" s="4"/>
      <c r="X611" s="4"/>
      <c r="Y611" s="4"/>
      <c r="Z611" s="4"/>
    </row>
    <row r="612" spans="1:26" x14ac:dyDescent="0.25">
      <c r="A612" s="6"/>
      <c r="B612" s="79"/>
      <c r="C612" s="4"/>
      <c r="D612" s="79"/>
      <c r="E612" s="79"/>
      <c r="F612" s="4"/>
      <c r="G612" s="4"/>
      <c r="H612" s="4"/>
      <c r="I612" s="4"/>
      <c r="J612" s="4"/>
      <c r="K612" s="4"/>
      <c r="L612" s="4"/>
      <c r="M612" s="4"/>
      <c r="N612" s="4"/>
      <c r="O612" s="4"/>
      <c r="P612" s="4"/>
      <c r="Q612" s="4"/>
      <c r="R612" s="4"/>
      <c r="S612" s="4"/>
      <c r="T612" s="4"/>
      <c r="U612" s="4"/>
      <c r="V612" s="4"/>
      <c r="W612" s="4"/>
      <c r="X612" s="4"/>
      <c r="Y612" s="4"/>
      <c r="Z612" s="4"/>
    </row>
    <row r="613" spans="1:26" x14ac:dyDescent="0.25">
      <c r="A613" s="6"/>
      <c r="B613" s="79"/>
      <c r="C613" s="4"/>
      <c r="D613" s="79"/>
      <c r="E613" s="79"/>
      <c r="F613" s="4"/>
      <c r="G613" s="4"/>
      <c r="H613" s="4"/>
      <c r="I613" s="4"/>
      <c r="J613" s="4"/>
      <c r="K613" s="4"/>
      <c r="L613" s="4"/>
      <c r="M613" s="4"/>
      <c r="N613" s="4"/>
      <c r="O613" s="4"/>
      <c r="P613" s="4"/>
      <c r="Q613" s="4"/>
      <c r="R613" s="4"/>
      <c r="S613" s="4"/>
      <c r="T613" s="4"/>
      <c r="U613" s="4"/>
      <c r="V613" s="4"/>
      <c r="W613" s="4"/>
      <c r="X613" s="4"/>
      <c r="Y613" s="4"/>
      <c r="Z613" s="4"/>
    </row>
    <row r="614" spans="1:26" x14ac:dyDescent="0.25">
      <c r="A614" s="6"/>
      <c r="B614" s="79"/>
      <c r="C614" s="4"/>
      <c r="D614" s="79"/>
      <c r="E614" s="79"/>
      <c r="F614" s="4"/>
      <c r="G614" s="4"/>
      <c r="H614" s="4"/>
      <c r="I614" s="4"/>
      <c r="J614" s="4"/>
      <c r="K614" s="4"/>
      <c r="L614" s="4"/>
      <c r="M614" s="4"/>
      <c r="N614" s="4"/>
      <c r="O614" s="4"/>
      <c r="P614" s="4"/>
      <c r="Q614" s="4"/>
      <c r="R614" s="4"/>
      <c r="S614" s="4"/>
      <c r="T614" s="4"/>
      <c r="U614" s="4"/>
      <c r="V614" s="4"/>
      <c r="W614" s="4"/>
      <c r="X614" s="4"/>
      <c r="Y614" s="4"/>
      <c r="Z614" s="4"/>
    </row>
    <row r="615" spans="1:26" x14ac:dyDescent="0.25">
      <c r="A615" s="6"/>
      <c r="B615" s="79"/>
      <c r="C615" s="4"/>
      <c r="D615" s="79"/>
      <c r="E615" s="79"/>
      <c r="F615" s="4"/>
      <c r="G615" s="4"/>
      <c r="H615" s="4"/>
      <c r="I615" s="4"/>
      <c r="J615" s="4"/>
      <c r="K615" s="4"/>
      <c r="L615" s="4"/>
      <c r="M615" s="4"/>
      <c r="N615" s="4"/>
      <c r="O615" s="4"/>
      <c r="P615" s="4"/>
      <c r="Q615" s="4"/>
      <c r="R615" s="4"/>
      <c r="S615" s="4"/>
      <c r="T615" s="4"/>
      <c r="U615" s="4"/>
      <c r="V615" s="4"/>
      <c r="W615" s="4"/>
      <c r="X615" s="4"/>
      <c r="Y615" s="4"/>
      <c r="Z615" s="4"/>
    </row>
    <row r="616" spans="1:26" x14ac:dyDescent="0.25">
      <c r="A616" s="6"/>
      <c r="B616" s="79"/>
      <c r="C616" s="4"/>
      <c r="D616" s="79"/>
      <c r="E616" s="79"/>
      <c r="F616" s="4"/>
      <c r="G616" s="4"/>
      <c r="H616" s="4"/>
      <c r="I616" s="4"/>
      <c r="J616" s="4"/>
      <c r="K616" s="4"/>
      <c r="L616" s="4"/>
      <c r="M616" s="4"/>
      <c r="N616" s="4"/>
      <c r="O616" s="4"/>
      <c r="P616" s="4"/>
      <c r="Q616" s="4"/>
      <c r="R616" s="4"/>
      <c r="S616" s="4"/>
      <c r="T616" s="4"/>
      <c r="U616" s="4"/>
      <c r="V616" s="4"/>
      <c r="W616" s="4"/>
      <c r="X616" s="4"/>
      <c r="Y616" s="4"/>
      <c r="Z616" s="4"/>
    </row>
    <row r="617" spans="1:26" x14ac:dyDescent="0.25">
      <c r="A617" s="6"/>
      <c r="B617" s="79"/>
      <c r="C617" s="4"/>
      <c r="D617" s="79"/>
      <c r="E617" s="79"/>
      <c r="F617" s="4"/>
      <c r="G617" s="4"/>
      <c r="H617" s="4"/>
      <c r="I617" s="4"/>
      <c r="J617" s="4"/>
      <c r="K617" s="4"/>
      <c r="L617" s="4"/>
      <c r="M617" s="4"/>
      <c r="N617" s="4"/>
      <c r="O617" s="4"/>
      <c r="P617" s="4"/>
      <c r="Q617" s="4"/>
      <c r="R617" s="4"/>
      <c r="S617" s="4"/>
      <c r="T617" s="4"/>
      <c r="U617" s="4"/>
      <c r="V617" s="4"/>
      <c r="W617" s="4"/>
      <c r="X617" s="4"/>
      <c r="Y617" s="4"/>
      <c r="Z617" s="4"/>
    </row>
    <row r="618" spans="1:26" x14ac:dyDescent="0.25">
      <c r="A618" s="6"/>
      <c r="B618" s="79"/>
      <c r="C618" s="4"/>
      <c r="D618" s="79"/>
      <c r="E618" s="79"/>
      <c r="F618" s="4"/>
      <c r="G618" s="4"/>
      <c r="H618" s="4"/>
      <c r="I618" s="4"/>
      <c r="J618" s="4"/>
      <c r="K618" s="4"/>
      <c r="L618" s="4"/>
      <c r="M618" s="4"/>
      <c r="N618" s="4"/>
      <c r="O618" s="4"/>
      <c r="P618" s="4"/>
      <c r="Q618" s="4"/>
      <c r="R618" s="4"/>
      <c r="S618" s="4"/>
      <c r="T618" s="4"/>
      <c r="U618" s="4"/>
      <c r="V618" s="4"/>
      <c r="W618" s="4"/>
      <c r="X618" s="4"/>
      <c r="Y618" s="4"/>
      <c r="Z618" s="4"/>
    </row>
    <row r="619" spans="1:26" x14ac:dyDescent="0.25">
      <c r="A619" s="6"/>
      <c r="B619" s="79"/>
      <c r="C619" s="4"/>
      <c r="D619" s="79"/>
      <c r="E619" s="79"/>
      <c r="F619" s="4"/>
      <c r="G619" s="4"/>
      <c r="H619" s="4"/>
      <c r="I619" s="4"/>
      <c r="J619" s="4"/>
      <c r="K619" s="4"/>
      <c r="L619" s="4"/>
      <c r="M619" s="4"/>
      <c r="N619" s="4"/>
      <c r="O619" s="4"/>
      <c r="P619" s="4"/>
      <c r="Q619" s="4"/>
      <c r="R619" s="4"/>
      <c r="S619" s="4"/>
      <c r="T619" s="4"/>
      <c r="U619" s="4"/>
      <c r="V619" s="4"/>
      <c r="W619" s="4"/>
      <c r="X619" s="4"/>
      <c r="Y619" s="4"/>
      <c r="Z619" s="4"/>
    </row>
    <row r="620" spans="1:26" x14ac:dyDescent="0.25">
      <c r="A620" s="6"/>
      <c r="B620" s="79"/>
      <c r="C620" s="4"/>
      <c r="D620" s="79"/>
      <c r="E620" s="79"/>
      <c r="F620" s="4"/>
      <c r="G620" s="4"/>
      <c r="H620" s="4"/>
      <c r="I620" s="4"/>
      <c r="J620" s="4"/>
      <c r="K620" s="4"/>
      <c r="L620" s="4"/>
      <c r="M620" s="4"/>
      <c r="N620" s="4"/>
      <c r="O620" s="4"/>
      <c r="P620" s="4"/>
      <c r="Q620" s="4"/>
      <c r="R620" s="4"/>
      <c r="S620" s="4"/>
      <c r="T620" s="4"/>
      <c r="U620" s="4"/>
      <c r="V620" s="4"/>
      <c r="W620" s="4"/>
      <c r="X620" s="4"/>
      <c r="Y620" s="4"/>
      <c r="Z620" s="4"/>
    </row>
    <row r="621" spans="1:26" x14ac:dyDescent="0.25">
      <c r="A621" s="6"/>
      <c r="B621" s="79"/>
      <c r="C621" s="4"/>
      <c r="D621" s="79"/>
      <c r="E621" s="79"/>
      <c r="F621" s="4"/>
      <c r="G621" s="4"/>
      <c r="H621" s="4"/>
      <c r="I621" s="4"/>
      <c r="J621" s="4"/>
      <c r="K621" s="4"/>
      <c r="L621" s="4"/>
      <c r="M621" s="4"/>
      <c r="N621" s="4"/>
      <c r="O621" s="4"/>
      <c r="P621" s="4"/>
      <c r="Q621" s="4"/>
      <c r="R621" s="4"/>
      <c r="S621" s="4"/>
      <c r="T621" s="4"/>
      <c r="U621" s="4"/>
      <c r="V621" s="4"/>
      <c r="W621" s="4"/>
      <c r="X621" s="4"/>
      <c r="Y621" s="4"/>
      <c r="Z621" s="4"/>
    </row>
    <row r="622" spans="1:26" x14ac:dyDescent="0.25">
      <c r="A622" s="6"/>
      <c r="B622" s="79"/>
      <c r="C622" s="4"/>
      <c r="D622" s="79"/>
      <c r="E622" s="79"/>
      <c r="F622" s="4"/>
      <c r="G622" s="4"/>
      <c r="H622" s="4"/>
      <c r="I622" s="4"/>
      <c r="J622" s="4"/>
      <c r="K622" s="4"/>
      <c r="L622" s="4"/>
      <c r="M622" s="4"/>
      <c r="N622" s="4"/>
      <c r="O622" s="4"/>
      <c r="P622" s="4"/>
      <c r="Q622" s="4"/>
      <c r="R622" s="4"/>
      <c r="S622" s="4"/>
      <c r="T622" s="4"/>
      <c r="U622" s="4"/>
      <c r="V622" s="4"/>
      <c r="W622" s="4"/>
      <c r="X622" s="4"/>
      <c r="Y622" s="4"/>
      <c r="Z622" s="4"/>
    </row>
    <row r="623" spans="1:26" x14ac:dyDescent="0.25">
      <c r="A623" s="6"/>
      <c r="B623" s="79"/>
      <c r="C623" s="4"/>
      <c r="D623" s="79"/>
      <c r="E623" s="79"/>
      <c r="F623" s="4"/>
      <c r="G623" s="4"/>
      <c r="H623" s="4"/>
      <c r="I623" s="4"/>
      <c r="J623" s="4"/>
      <c r="K623" s="4"/>
      <c r="L623" s="4"/>
      <c r="M623" s="4"/>
      <c r="N623" s="4"/>
      <c r="O623" s="4"/>
      <c r="P623" s="4"/>
      <c r="Q623" s="4"/>
      <c r="R623" s="4"/>
      <c r="S623" s="4"/>
      <c r="T623" s="4"/>
      <c r="U623" s="4"/>
      <c r="V623" s="4"/>
      <c r="W623" s="4"/>
      <c r="X623" s="4"/>
      <c r="Y623" s="4"/>
      <c r="Z623" s="4"/>
    </row>
    <row r="624" spans="1:26" x14ac:dyDescent="0.25">
      <c r="A624" s="6"/>
      <c r="B624" s="79"/>
      <c r="C624" s="4"/>
      <c r="D624" s="79"/>
      <c r="E624" s="79"/>
      <c r="F624" s="4"/>
      <c r="G624" s="4"/>
      <c r="H624" s="4"/>
      <c r="I624" s="4"/>
      <c r="J624" s="4"/>
      <c r="K624" s="4"/>
      <c r="L624" s="4"/>
      <c r="M624" s="4"/>
      <c r="N624" s="4"/>
      <c r="O624" s="4"/>
      <c r="P624" s="4"/>
      <c r="Q624" s="4"/>
      <c r="R624" s="4"/>
      <c r="S624" s="4"/>
      <c r="T624" s="4"/>
      <c r="U624" s="4"/>
      <c r="V624" s="4"/>
      <c r="W624" s="4"/>
      <c r="X624" s="4"/>
      <c r="Y624" s="4"/>
      <c r="Z624" s="4"/>
    </row>
    <row r="625" spans="1:26" x14ac:dyDescent="0.25">
      <c r="A625" s="6"/>
      <c r="B625" s="79"/>
      <c r="C625" s="4"/>
      <c r="D625" s="79"/>
      <c r="E625" s="79"/>
      <c r="F625" s="4"/>
      <c r="G625" s="4"/>
      <c r="H625" s="4"/>
      <c r="I625" s="4"/>
      <c r="J625" s="4"/>
      <c r="K625" s="4"/>
      <c r="L625" s="4"/>
      <c r="M625" s="4"/>
      <c r="N625" s="4"/>
      <c r="O625" s="4"/>
      <c r="P625" s="4"/>
      <c r="Q625" s="4"/>
      <c r="R625" s="4"/>
      <c r="S625" s="4"/>
      <c r="T625" s="4"/>
      <c r="U625" s="4"/>
      <c r="V625" s="4"/>
      <c r="W625" s="4"/>
      <c r="X625" s="4"/>
      <c r="Y625" s="4"/>
      <c r="Z625" s="4"/>
    </row>
    <row r="626" spans="1:26" x14ac:dyDescent="0.25">
      <c r="A626" s="6"/>
      <c r="B626" s="79"/>
      <c r="C626" s="4"/>
      <c r="D626" s="79"/>
      <c r="E626" s="79"/>
      <c r="F626" s="4"/>
      <c r="G626" s="4"/>
      <c r="H626" s="4"/>
      <c r="I626" s="4"/>
      <c r="J626" s="4"/>
      <c r="K626" s="4"/>
      <c r="L626" s="4"/>
      <c r="M626" s="4"/>
      <c r="N626" s="4"/>
      <c r="O626" s="4"/>
      <c r="P626" s="4"/>
      <c r="Q626" s="4"/>
      <c r="R626" s="4"/>
      <c r="S626" s="4"/>
      <c r="T626" s="4"/>
      <c r="U626" s="4"/>
      <c r="V626" s="4"/>
      <c r="W626" s="4"/>
      <c r="X626" s="4"/>
      <c r="Y626" s="4"/>
      <c r="Z626" s="4"/>
    </row>
    <row r="627" spans="1:26" x14ac:dyDescent="0.25">
      <c r="A627" s="6"/>
      <c r="B627" s="79"/>
      <c r="C627" s="4"/>
      <c r="D627" s="79"/>
      <c r="E627" s="79"/>
      <c r="F627" s="4"/>
      <c r="G627" s="4"/>
      <c r="H627" s="4"/>
      <c r="I627" s="4"/>
      <c r="J627" s="4"/>
      <c r="K627" s="4"/>
      <c r="L627" s="4"/>
      <c r="M627" s="4"/>
      <c r="N627" s="4"/>
      <c r="O627" s="4"/>
      <c r="P627" s="4"/>
      <c r="Q627" s="4"/>
      <c r="R627" s="4"/>
      <c r="S627" s="4"/>
      <c r="T627" s="4"/>
      <c r="U627" s="4"/>
      <c r="V627" s="4"/>
      <c r="W627" s="4"/>
      <c r="X627" s="4"/>
      <c r="Y627" s="4"/>
      <c r="Z627" s="4"/>
    </row>
    <row r="628" spans="1:26" x14ac:dyDescent="0.25">
      <c r="A628" s="6"/>
      <c r="B628" s="79"/>
      <c r="C628" s="4"/>
      <c r="D628" s="79"/>
      <c r="E628" s="79"/>
      <c r="F628" s="4"/>
      <c r="G628" s="4"/>
      <c r="H628" s="4"/>
      <c r="I628" s="4"/>
      <c r="J628" s="4"/>
      <c r="K628" s="4"/>
      <c r="L628" s="4"/>
      <c r="M628" s="4"/>
      <c r="N628" s="4"/>
      <c r="O628" s="4"/>
      <c r="P628" s="4"/>
      <c r="Q628" s="4"/>
      <c r="R628" s="4"/>
      <c r="S628" s="4"/>
      <c r="T628" s="4"/>
      <c r="U628" s="4"/>
      <c r="V628" s="4"/>
      <c r="W628" s="4"/>
      <c r="X628" s="4"/>
      <c r="Y628" s="4"/>
      <c r="Z628" s="4"/>
    </row>
    <row r="629" spans="1:26" x14ac:dyDescent="0.25">
      <c r="A629" s="6"/>
      <c r="B629" s="79"/>
      <c r="C629" s="4"/>
      <c r="D629" s="79"/>
      <c r="E629" s="79"/>
      <c r="F629" s="4"/>
      <c r="G629" s="4"/>
      <c r="H629" s="4"/>
      <c r="I629" s="4"/>
      <c r="J629" s="4"/>
      <c r="K629" s="4"/>
      <c r="L629" s="4"/>
      <c r="M629" s="4"/>
      <c r="N629" s="4"/>
      <c r="O629" s="4"/>
      <c r="P629" s="4"/>
      <c r="Q629" s="4"/>
      <c r="R629" s="4"/>
      <c r="S629" s="4"/>
      <c r="T629" s="4"/>
      <c r="U629" s="4"/>
      <c r="V629" s="4"/>
      <c r="W629" s="4"/>
      <c r="X629" s="4"/>
      <c r="Y629" s="4"/>
      <c r="Z629" s="4"/>
    </row>
    <row r="630" spans="1:26" x14ac:dyDescent="0.25">
      <c r="A630" s="6"/>
      <c r="B630" s="79"/>
      <c r="C630" s="4"/>
      <c r="D630" s="79"/>
      <c r="E630" s="79"/>
      <c r="F630" s="4"/>
      <c r="G630" s="4"/>
      <c r="H630" s="4"/>
      <c r="I630" s="4"/>
      <c r="J630" s="4"/>
      <c r="K630" s="4"/>
      <c r="L630" s="4"/>
      <c r="M630" s="4"/>
      <c r="N630" s="4"/>
      <c r="O630" s="4"/>
      <c r="P630" s="4"/>
      <c r="Q630" s="4"/>
      <c r="R630" s="4"/>
      <c r="S630" s="4"/>
      <c r="T630" s="4"/>
      <c r="U630" s="4"/>
      <c r="V630" s="4"/>
      <c r="W630" s="4"/>
      <c r="X630" s="4"/>
      <c r="Y630" s="4"/>
      <c r="Z630" s="4"/>
    </row>
    <row r="631" spans="1:26" x14ac:dyDescent="0.25">
      <c r="A631" s="6"/>
      <c r="B631" s="79"/>
      <c r="C631" s="4"/>
      <c r="D631" s="79"/>
      <c r="E631" s="79"/>
      <c r="F631" s="4"/>
      <c r="G631" s="4"/>
      <c r="H631" s="4"/>
      <c r="I631" s="4"/>
      <c r="J631" s="4"/>
      <c r="K631" s="4"/>
      <c r="L631" s="4"/>
      <c r="M631" s="4"/>
      <c r="N631" s="4"/>
      <c r="O631" s="4"/>
      <c r="P631" s="4"/>
      <c r="Q631" s="4"/>
      <c r="R631" s="4"/>
      <c r="S631" s="4"/>
      <c r="T631" s="4"/>
      <c r="U631" s="4"/>
      <c r="V631" s="4"/>
      <c r="W631" s="4"/>
      <c r="X631" s="4"/>
      <c r="Y631" s="4"/>
      <c r="Z631" s="4"/>
    </row>
    <row r="632" spans="1:26" x14ac:dyDescent="0.25">
      <c r="A632" s="6"/>
      <c r="B632" s="79"/>
      <c r="C632" s="4"/>
      <c r="D632" s="79"/>
      <c r="E632" s="79"/>
      <c r="F632" s="4"/>
      <c r="G632" s="4"/>
      <c r="H632" s="4"/>
      <c r="I632" s="4"/>
      <c r="J632" s="4"/>
      <c r="K632" s="4"/>
      <c r="L632" s="4"/>
      <c r="M632" s="4"/>
      <c r="N632" s="4"/>
      <c r="O632" s="4"/>
      <c r="P632" s="4"/>
      <c r="Q632" s="4"/>
      <c r="R632" s="4"/>
      <c r="S632" s="4"/>
      <c r="T632" s="4"/>
      <c r="U632" s="4"/>
      <c r="V632" s="4"/>
      <c r="W632" s="4"/>
      <c r="X632" s="4"/>
      <c r="Y632" s="4"/>
      <c r="Z632" s="4"/>
    </row>
    <row r="633" spans="1:26" x14ac:dyDescent="0.25">
      <c r="A633" s="6"/>
      <c r="B633" s="79"/>
      <c r="C633" s="4"/>
      <c r="D633" s="79"/>
      <c r="E633" s="79"/>
      <c r="F633" s="4"/>
      <c r="G633" s="4"/>
      <c r="H633" s="4"/>
      <c r="I633" s="4"/>
      <c r="J633" s="4"/>
      <c r="K633" s="4"/>
      <c r="L633" s="4"/>
      <c r="M633" s="4"/>
      <c r="N633" s="4"/>
      <c r="O633" s="4"/>
      <c r="P633" s="4"/>
      <c r="Q633" s="4"/>
      <c r="R633" s="4"/>
      <c r="S633" s="4"/>
      <c r="T633" s="4"/>
      <c r="U633" s="4"/>
      <c r="V633" s="4"/>
      <c r="W633" s="4"/>
      <c r="X633" s="4"/>
      <c r="Y633" s="4"/>
      <c r="Z633" s="4"/>
    </row>
    <row r="634" spans="1:26" x14ac:dyDescent="0.25">
      <c r="A634" s="6"/>
      <c r="B634" s="79"/>
      <c r="C634" s="4"/>
      <c r="D634" s="79"/>
      <c r="E634" s="79"/>
      <c r="F634" s="4"/>
      <c r="G634" s="4"/>
      <c r="H634" s="4"/>
      <c r="I634" s="4"/>
      <c r="J634" s="4"/>
      <c r="K634" s="4"/>
      <c r="L634" s="4"/>
      <c r="M634" s="4"/>
      <c r="N634" s="4"/>
      <c r="O634" s="4"/>
      <c r="P634" s="4"/>
      <c r="Q634" s="4"/>
      <c r="R634" s="4"/>
      <c r="S634" s="4"/>
      <c r="T634" s="4"/>
      <c r="U634" s="4"/>
      <c r="V634" s="4"/>
      <c r="W634" s="4"/>
      <c r="X634" s="4"/>
      <c r="Y634" s="4"/>
      <c r="Z634" s="4"/>
    </row>
    <row r="635" spans="1:26" x14ac:dyDescent="0.25">
      <c r="A635" s="6"/>
      <c r="B635" s="79"/>
      <c r="C635" s="4"/>
      <c r="D635" s="79"/>
      <c r="E635" s="79"/>
      <c r="F635" s="4"/>
      <c r="G635" s="4"/>
      <c r="H635" s="4"/>
      <c r="I635" s="4"/>
      <c r="J635" s="4"/>
      <c r="K635" s="4"/>
      <c r="L635" s="4"/>
      <c r="M635" s="4"/>
      <c r="N635" s="4"/>
      <c r="O635" s="4"/>
      <c r="P635" s="4"/>
      <c r="Q635" s="4"/>
      <c r="R635" s="4"/>
      <c r="S635" s="4"/>
      <c r="T635" s="4"/>
      <c r="U635" s="4"/>
      <c r="V635" s="4"/>
      <c r="W635" s="4"/>
      <c r="X635" s="4"/>
      <c r="Y635" s="4"/>
      <c r="Z635" s="4"/>
    </row>
    <row r="636" spans="1:26" x14ac:dyDescent="0.25">
      <c r="A636" s="6"/>
      <c r="B636" s="79"/>
      <c r="C636" s="4"/>
      <c r="D636" s="79"/>
      <c r="E636" s="79"/>
      <c r="F636" s="4"/>
      <c r="G636" s="4"/>
      <c r="H636" s="4"/>
      <c r="I636" s="4"/>
      <c r="J636" s="4"/>
      <c r="K636" s="4"/>
      <c r="L636" s="4"/>
      <c r="M636" s="4"/>
      <c r="N636" s="4"/>
      <c r="O636" s="4"/>
      <c r="P636" s="4"/>
      <c r="Q636" s="4"/>
      <c r="R636" s="4"/>
      <c r="S636" s="4"/>
      <c r="T636" s="4"/>
      <c r="U636" s="4"/>
      <c r="V636" s="4"/>
      <c r="W636" s="4"/>
      <c r="X636" s="4"/>
      <c r="Y636" s="4"/>
      <c r="Z636" s="4"/>
    </row>
    <row r="637" spans="1:26" x14ac:dyDescent="0.25">
      <c r="A637" s="6"/>
      <c r="B637" s="79"/>
      <c r="C637" s="4"/>
      <c r="D637" s="79"/>
      <c r="E637" s="79"/>
      <c r="F637" s="4"/>
      <c r="G637" s="4"/>
      <c r="H637" s="4"/>
      <c r="I637" s="4"/>
      <c r="J637" s="4"/>
      <c r="K637" s="4"/>
      <c r="L637" s="4"/>
      <c r="M637" s="4"/>
      <c r="N637" s="4"/>
      <c r="O637" s="4"/>
      <c r="P637" s="4"/>
      <c r="Q637" s="4"/>
      <c r="R637" s="4"/>
      <c r="S637" s="4"/>
      <c r="T637" s="4"/>
      <c r="U637" s="4"/>
      <c r="V637" s="4"/>
      <c r="W637" s="4"/>
      <c r="X637" s="4"/>
      <c r="Y637" s="4"/>
      <c r="Z637" s="4"/>
    </row>
    <row r="638" spans="1:26" x14ac:dyDescent="0.25">
      <c r="A638" s="6"/>
      <c r="B638" s="79"/>
      <c r="C638" s="4"/>
      <c r="D638" s="79"/>
      <c r="E638" s="79"/>
      <c r="F638" s="4"/>
      <c r="G638" s="4"/>
      <c r="H638" s="4"/>
      <c r="I638" s="4"/>
      <c r="J638" s="4"/>
      <c r="K638" s="4"/>
      <c r="L638" s="4"/>
      <c r="M638" s="4"/>
      <c r="N638" s="4"/>
      <c r="O638" s="4"/>
      <c r="P638" s="4"/>
      <c r="Q638" s="4"/>
      <c r="R638" s="4"/>
      <c r="S638" s="4"/>
      <c r="T638" s="4"/>
      <c r="U638" s="4"/>
      <c r="V638" s="4"/>
      <c r="W638" s="4"/>
      <c r="X638" s="4"/>
      <c r="Y638" s="4"/>
      <c r="Z638" s="4"/>
    </row>
    <row r="639" spans="1:26" x14ac:dyDescent="0.25">
      <c r="A639" s="6"/>
      <c r="B639" s="79"/>
      <c r="C639" s="4"/>
      <c r="D639" s="79"/>
      <c r="E639" s="79"/>
      <c r="F639" s="4"/>
      <c r="G639" s="4"/>
      <c r="H639" s="4"/>
      <c r="I639" s="4"/>
      <c r="J639" s="4"/>
      <c r="K639" s="4"/>
      <c r="L639" s="4"/>
      <c r="M639" s="4"/>
      <c r="N639" s="4"/>
      <c r="O639" s="4"/>
      <c r="P639" s="4"/>
      <c r="Q639" s="4"/>
      <c r="R639" s="4"/>
      <c r="S639" s="4"/>
      <c r="T639" s="4"/>
      <c r="U639" s="4"/>
      <c r="V639" s="4"/>
      <c r="W639" s="4"/>
      <c r="X639" s="4"/>
      <c r="Y639" s="4"/>
      <c r="Z639" s="4"/>
    </row>
    <row r="640" spans="1:26" x14ac:dyDescent="0.25">
      <c r="A640" s="6"/>
      <c r="B640" s="79"/>
      <c r="C640" s="4"/>
      <c r="D640" s="79"/>
      <c r="E640" s="79"/>
      <c r="F640" s="4"/>
      <c r="G640" s="4"/>
      <c r="H640" s="4"/>
      <c r="I640" s="4"/>
      <c r="J640" s="4"/>
      <c r="K640" s="4"/>
      <c r="L640" s="4"/>
      <c r="M640" s="4"/>
      <c r="N640" s="4"/>
      <c r="O640" s="4"/>
      <c r="P640" s="4"/>
      <c r="Q640" s="4"/>
      <c r="R640" s="4"/>
      <c r="S640" s="4"/>
      <c r="T640" s="4"/>
      <c r="U640" s="4"/>
      <c r="V640" s="4"/>
      <c r="W640" s="4"/>
      <c r="X640" s="4"/>
      <c r="Y640" s="4"/>
      <c r="Z640" s="4"/>
    </row>
    <row r="641" spans="1:26" x14ac:dyDescent="0.25">
      <c r="A641" s="6"/>
      <c r="B641" s="79"/>
      <c r="C641" s="4"/>
      <c r="D641" s="79"/>
      <c r="E641" s="79"/>
      <c r="F641" s="4"/>
      <c r="G641" s="4"/>
      <c r="H641" s="4"/>
      <c r="I641" s="4"/>
      <c r="J641" s="4"/>
      <c r="K641" s="4"/>
      <c r="L641" s="4"/>
      <c r="M641" s="4"/>
      <c r="N641" s="4"/>
      <c r="O641" s="4"/>
      <c r="P641" s="4"/>
      <c r="Q641" s="4"/>
      <c r="R641" s="4"/>
      <c r="S641" s="4"/>
      <c r="T641" s="4"/>
      <c r="U641" s="4"/>
      <c r="V641" s="4"/>
      <c r="W641" s="4"/>
      <c r="X641" s="4"/>
      <c r="Y641" s="4"/>
      <c r="Z641" s="4"/>
    </row>
    <row r="642" spans="1:26" x14ac:dyDescent="0.25">
      <c r="A642" s="6"/>
      <c r="B642" s="79"/>
      <c r="C642" s="4"/>
      <c r="D642" s="79"/>
      <c r="E642" s="79"/>
      <c r="F642" s="4"/>
      <c r="G642" s="4"/>
      <c r="H642" s="4"/>
      <c r="I642" s="4"/>
      <c r="J642" s="4"/>
      <c r="K642" s="4"/>
      <c r="L642" s="4"/>
      <c r="M642" s="4"/>
      <c r="N642" s="4"/>
      <c r="O642" s="4"/>
      <c r="P642" s="4"/>
      <c r="Q642" s="4"/>
      <c r="R642" s="4"/>
      <c r="S642" s="4"/>
      <c r="T642" s="4"/>
      <c r="U642" s="4"/>
      <c r="V642" s="4"/>
      <c r="W642" s="4"/>
      <c r="X642" s="4"/>
      <c r="Y642" s="4"/>
      <c r="Z642" s="4"/>
    </row>
    <row r="643" spans="1:26" x14ac:dyDescent="0.25">
      <c r="A643" s="6"/>
      <c r="B643" s="79"/>
      <c r="C643" s="4"/>
      <c r="D643" s="79"/>
      <c r="E643" s="79"/>
      <c r="F643" s="4"/>
      <c r="G643" s="4"/>
      <c r="H643" s="4"/>
      <c r="I643" s="4"/>
      <c r="J643" s="4"/>
      <c r="K643" s="4"/>
      <c r="L643" s="4"/>
      <c r="M643" s="4"/>
      <c r="N643" s="4"/>
      <c r="O643" s="4"/>
      <c r="P643" s="4"/>
      <c r="Q643" s="4"/>
      <c r="R643" s="4"/>
      <c r="S643" s="4"/>
      <c r="T643" s="4"/>
      <c r="U643" s="4"/>
      <c r="V643" s="4"/>
      <c r="W643" s="4"/>
      <c r="X643" s="4"/>
      <c r="Y643" s="4"/>
      <c r="Z643" s="4"/>
    </row>
    <row r="644" spans="1:26" x14ac:dyDescent="0.25">
      <c r="A644" s="6"/>
      <c r="B644" s="79"/>
      <c r="C644" s="4"/>
      <c r="D644" s="79"/>
      <c r="E644" s="79"/>
      <c r="F644" s="4"/>
      <c r="G644" s="4"/>
      <c r="H644" s="4"/>
      <c r="I644" s="4"/>
      <c r="J644" s="4"/>
      <c r="K644" s="4"/>
      <c r="L644" s="4"/>
      <c r="M644" s="4"/>
      <c r="N644" s="4"/>
      <c r="O644" s="4"/>
      <c r="P644" s="4"/>
      <c r="Q644" s="4"/>
      <c r="R644" s="4"/>
      <c r="S644" s="4"/>
      <c r="T644" s="4"/>
      <c r="U644" s="4"/>
      <c r="V644" s="4"/>
      <c r="W644" s="4"/>
      <c r="X644" s="4"/>
      <c r="Y644" s="4"/>
      <c r="Z644" s="4"/>
    </row>
    <row r="645" spans="1:26" x14ac:dyDescent="0.25">
      <c r="A645" s="6"/>
      <c r="B645" s="79"/>
      <c r="C645" s="4"/>
      <c r="D645" s="79"/>
      <c r="E645" s="79"/>
      <c r="F645" s="4"/>
      <c r="G645" s="4"/>
      <c r="H645" s="4"/>
      <c r="I645" s="4"/>
      <c r="J645" s="4"/>
      <c r="K645" s="4"/>
      <c r="L645" s="4"/>
      <c r="M645" s="4"/>
      <c r="N645" s="4"/>
      <c r="O645" s="4"/>
      <c r="P645" s="4"/>
      <c r="Q645" s="4"/>
      <c r="R645" s="4"/>
      <c r="S645" s="4"/>
      <c r="T645" s="4"/>
      <c r="U645" s="4"/>
      <c r="V645" s="4"/>
      <c r="W645" s="4"/>
      <c r="X645" s="4"/>
      <c r="Y645" s="4"/>
      <c r="Z645" s="4"/>
    </row>
    <row r="646" spans="1:26" x14ac:dyDescent="0.25">
      <c r="A646" s="6"/>
      <c r="B646" s="79"/>
      <c r="C646" s="4"/>
      <c r="D646" s="79"/>
      <c r="E646" s="79"/>
      <c r="F646" s="4"/>
      <c r="G646" s="4"/>
      <c r="H646" s="4"/>
      <c r="I646" s="4"/>
      <c r="J646" s="4"/>
      <c r="K646" s="4"/>
      <c r="L646" s="4"/>
      <c r="M646" s="4"/>
      <c r="N646" s="4"/>
      <c r="O646" s="4"/>
      <c r="P646" s="4"/>
      <c r="Q646" s="4"/>
      <c r="R646" s="4"/>
      <c r="S646" s="4"/>
      <c r="T646" s="4"/>
      <c r="U646" s="4"/>
      <c r="V646" s="4"/>
      <c r="W646" s="4"/>
      <c r="X646" s="4"/>
      <c r="Y646" s="4"/>
      <c r="Z646" s="4"/>
    </row>
    <row r="647" spans="1:26" x14ac:dyDescent="0.25">
      <c r="A647" s="6"/>
      <c r="B647" s="79"/>
      <c r="C647" s="4"/>
      <c r="D647" s="79"/>
      <c r="E647" s="79"/>
      <c r="F647" s="4"/>
      <c r="G647" s="4"/>
      <c r="H647" s="4"/>
      <c r="I647" s="4"/>
      <c r="J647" s="4"/>
      <c r="K647" s="4"/>
      <c r="L647" s="4"/>
      <c r="M647" s="4"/>
      <c r="N647" s="4"/>
      <c r="O647" s="4"/>
      <c r="P647" s="4"/>
      <c r="Q647" s="4"/>
      <c r="R647" s="4"/>
      <c r="S647" s="4"/>
      <c r="T647" s="4"/>
      <c r="U647" s="4"/>
      <c r="V647" s="4"/>
      <c r="W647" s="4"/>
      <c r="X647" s="4"/>
      <c r="Y647" s="4"/>
      <c r="Z647" s="4"/>
    </row>
    <row r="648" spans="1:26" x14ac:dyDescent="0.25">
      <c r="A648" s="6"/>
      <c r="B648" s="79"/>
      <c r="C648" s="4"/>
      <c r="D648" s="79"/>
      <c r="E648" s="79"/>
      <c r="F648" s="4"/>
      <c r="G648" s="4"/>
      <c r="H648" s="4"/>
      <c r="I648" s="4"/>
      <c r="J648" s="4"/>
      <c r="K648" s="4"/>
      <c r="L648" s="4"/>
      <c r="M648" s="4"/>
      <c r="N648" s="4"/>
      <c r="O648" s="4"/>
      <c r="P648" s="4"/>
      <c r="Q648" s="4"/>
      <c r="R648" s="4"/>
      <c r="S648" s="4"/>
      <c r="T648" s="4"/>
      <c r="U648" s="4"/>
      <c r="V648" s="4"/>
      <c r="W648" s="4"/>
      <c r="X648" s="4"/>
      <c r="Y648" s="4"/>
      <c r="Z648" s="4"/>
    </row>
    <row r="649" spans="1:26" x14ac:dyDescent="0.25">
      <c r="A649" s="6"/>
      <c r="B649" s="79"/>
      <c r="C649" s="4"/>
      <c r="D649" s="79"/>
      <c r="E649" s="79"/>
      <c r="F649" s="4"/>
      <c r="G649" s="4"/>
      <c r="H649" s="4"/>
      <c r="I649" s="4"/>
      <c r="J649" s="4"/>
      <c r="K649" s="4"/>
      <c r="L649" s="4"/>
      <c r="M649" s="4"/>
      <c r="N649" s="4"/>
      <c r="O649" s="4"/>
      <c r="P649" s="4"/>
      <c r="Q649" s="4"/>
      <c r="R649" s="4"/>
      <c r="S649" s="4"/>
      <c r="T649" s="4"/>
      <c r="U649" s="4"/>
      <c r="V649" s="4"/>
      <c r="W649" s="4"/>
      <c r="X649" s="4"/>
      <c r="Y649" s="4"/>
      <c r="Z649" s="4"/>
    </row>
    <row r="650" spans="1:26" x14ac:dyDescent="0.25">
      <c r="A650" s="6"/>
      <c r="B650" s="79"/>
      <c r="C650" s="4"/>
      <c r="D650" s="79"/>
      <c r="E650" s="79"/>
      <c r="F650" s="4"/>
      <c r="G650" s="4"/>
      <c r="H650" s="4"/>
      <c r="I650" s="4"/>
      <c r="J650" s="4"/>
      <c r="K650" s="4"/>
      <c r="L650" s="4"/>
      <c r="M650" s="4"/>
      <c r="N650" s="4"/>
      <c r="O650" s="4"/>
      <c r="P650" s="4"/>
      <c r="Q650" s="4"/>
      <c r="R650" s="4"/>
      <c r="S650" s="4"/>
      <c r="T650" s="4"/>
      <c r="U650" s="4"/>
      <c r="V650" s="4"/>
      <c r="W650" s="4"/>
      <c r="X650" s="4"/>
      <c r="Y650" s="4"/>
      <c r="Z650" s="4"/>
    </row>
    <row r="651" spans="1:26" x14ac:dyDescent="0.25">
      <c r="A651" s="6"/>
      <c r="B651" s="79"/>
      <c r="C651" s="4"/>
      <c r="D651" s="79"/>
      <c r="E651" s="79"/>
      <c r="F651" s="4"/>
      <c r="G651" s="4"/>
      <c r="H651" s="4"/>
      <c r="I651" s="4"/>
      <c r="J651" s="4"/>
      <c r="K651" s="4"/>
      <c r="L651" s="4"/>
      <c r="M651" s="4"/>
      <c r="N651" s="4"/>
      <c r="O651" s="4"/>
      <c r="P651" s="4"/>
      <c r="Q651" s="4"/>
      <c r="R651" s="4"/>
      <c r="S651" s="4"/>
      <c r="T651" s="4"/>
      <c r="U651" s="4"/>
      <c r="V651" s="4"/>
      <c r="W651" s="4"/>
      <c r="X651" s="4"/>
      <c r="Y651" s="4"/>
      <c r="Z651" s="4"/>
    </row>
    <row r="652" spans="1:26" x14ac:dyDescent="0.25">
      <c r="A652" s="6"/>
      <c r="B652" s="79"/>
      <c r="C652" s="4"/>
      <c r="D652" s="79"/>
      <c r="E652" s="79"/>
      <c r="F652" s="4"/>
      <c r="G652" s="4"/>
      <c r="H652" s="4"/>
      <c r="I652" s="4"/>
      <c r="J652" s="4"/>
      <c r="K652" s="4"/>
      <c r="L652" s="4"/>
      <c r="M652" s="4"/>
      <c r="N652" s="4"/>
      <c r="O652" s="4"/>
      <c r="P652" s="4"/>
      <c r="Q652" s="4"/>
      <c r="R652" s="4"/>
      <c r="S652" s="4"/>
      <c r="T652" s="4"/>
      <c r="U652" s="4"/>
      <c r="V652" s="4"/>
      <c r="W652" s="4"/>
      <c r="X652" s="4"/>
      <c r="Y652" s="4"/>
      <c r="Z652" s="4"/>
    </row>
    <row r="653" spans="1:26" x14ac:dyDescent="0.25">
      <c r="A653" s="6"/>
      <c r="B653" s="79"/>
      <c r="C653" s="4"/>
      <c r="D653" s="79"/>
      <c r="E653" s="79"/>
      <c r="F653" s="4"/>
      <c r="G653" s="4"/>
      <c r="H653" s="4"/>
      <c r="I653" s="4"/>
      <c r="J653" s="4"/>
      <c r="K653" s="4"/>
      <c r="L653" s="4"/>
      <c r="M653" s="4"/>
      <c r="N653" s="4"/>
      <c r="O653" s="4"/>
      <c r="P653" s="4"/>
      <c r="Q653" s="4"/>
      <c r="R653" s="4"/>
      <c r="S653" s="4"/>
      <c r="T653" s="4"/>
      <c r="U653" s="4"/>
      <c r="V653" s="4"/>
      <c r="W653" s="4"/>
      <c r="X653" s="4"/>
      <c r="Y653" s="4"/>
      <c r="Z653" s="4"/>
    </row>
    <row r="654" spans="1:26" x14ac:dyDescent="0.25">
      <c r="A654" s="6"/>
      <c r="B654" s="79"/>
      <c r="C654" s="4"/>
      <c r="D654" s="79"/>
      <c r="E654" s="79"/>
      <c r="F654" s="4"/>
      <c r="G654" s="4"/>
      <c r="H654" s="4"/>
      <c r="I654" s="4"/>
      <c r="J654" s="4"/>
      <c r="K654" s="4"/>
      <c r="L654" s="4"/>
      <c r="M654" s="4"/>
      <c r="N654" s="4"/>
      <c r="O654" s="4"/>
      <c r="P654" s="4"/>
      <c r="Q654" s="4"/>
      <c r="R654" s="4"/>
      <c r="S654" s="4"/>
      <c r="T654" s="4"/>
      <c r="U654" s="4"/>
      <c r="V654" s="4"/>
      <c r="W654" s="4"/>
      <c r="X654" s="4"/>
      <c r="Y654" s="4"/>
      <c r="Z654" s="4"/>
    </row>
    <row r="655" spans="1:26" x14ac:dyDescent="0.25">
      <c r="A655" s="6"/>
      <c r="B655" s="79"/>
      <c r="C655" s="4"/>
      <c r="D655" s="79"/>
      <c r="E655" s="79"/>
      <c r="F655" s="4"/>
      <c r="G655" s="4"/>
      <c r="H655" s="4"/>
      <c r="I655" s="4"/>
      <c r="J655" s="4"/>
      <c r="K655" s="4"/>
      <c r="L655" s="4"/>
      <c r="M655" s="4"/>
      <c r="N655" s="4"/>
      <c r="O655" s="4"/>
      <c r="P655" s="4"/>
      <c r="Q655" s="4"/>
      <c r="R655" s="4"/>
      <c r="S655" s="4"/>
      <c r="T655" s="4"/>
      <c r="U655" s="4"/>
      <c r="V655" s="4"/>
      <c r="W655" s="4"/>
      <c r="X655" s="4"/>
      <c r="Y655" s="4"/>
      <c r="Z655" s="4"/>
    </row>
    <row r="656" spans="1:26" x14ac:dyDescent="0.25">
      <c r="A656" s="6"/>
      <c r="B656" s="79"/>
      <c r="C656" s="4"/>
      <c r="D656" s="79"/>
      <c r="E656" s="79"/>
      <c r="F656" s="4"/>
      <c r="G656" s="4"/>
      <c r="H656" s="4"/>
      <c r="I656" s="4"/>
      <c r="J656" s="4"/>
      <c r="K656" s="4"/>
      <c r="L656" s="4"/>
      <c r="M656" s="4"/>
      <c r="N656" s="4"/>
      <c r="O656" s="4"/>
      <c r="P656" s="4"/>
      <c r="Q656" s="4"/>
      <c r="R656" s="4"/>
      <c r="S656" s="4"/>
      <c r="T656" s="4"/>
      <c r="U656" s="4"/>
      <c r="V656" s="4"/>
      <c r="W656" s="4"/>
      <c r="X656" s="4"/>
      <c r="Y656" s="4"/>
      <c r="Z656" s="4"/>
    </row>
    <row r="657" spans="1:26" x14ac:dyDescent="0.25">
      <c r="A657" s="6"/>
      <c r="B657" s="79"/>
      <c r="C657" s="4"/>
      <c r="D657" s="79"/>
      <c r="E657" s="79"/>
      <c r="F657" s="4"/>
      <c r="G657" s="4"/>
      <c r="H657" s="4"/>
      <c r="I657" s="4"/>
      <c r="J657" s="4"/>
      <c r="K657" s="4"/>
      <c r="L657" s="4"/>
      <c r="M657" s="4"/>
      <c r="N657" s="4"/>
      <c r="O657" s="4"/>
      <c r="P657" s="4"/>
      <c r="Q657" s="4"/>
      <c r="R657" s="4"/>
      <c r="S657" s="4"/>
      <c r="T657" s="4"/>
      <c r="U657" s="4"/>
      <c r="V657" s="4"/>
      <c r="W657" s="4"/>
      <c r="X657" s="4"/>
      <c r="Y657" s="4"/>
      <c r="Z657" s="4"/>
    </row>
    <row r="658" spans="1:26" x14ac:dyDescent="0.25">
      <c r="A658" s="6"/>
      <c r="B658" s="79"/>
      <c r="C658" s="4"/>
      <c r="D658" s="79"/>
      <c r="E658" s="79"/>
      <c r="F658" s="4"/>
      <c r="G658" s="4"/>
      <c r="H658" s="4"/>
      <c r="I658" s="4"/>
      <c r="J658" s="4"/>
      <c r="K658" s="4"/>
      <c r="L658" s="4"/>
      <c r="M658" s="4"/>
      <c r="N658" s="4"/>
      <c r="O658" s="4"/>
      <c r="P658" s="4"/>
      <c r="Q658" s="4"/>
      <c r="R658" s="4"/>
      <c r="S658" s="4"/>
      <c r="T658" s="4"/>
      <c r="U658" s="4"/>
      <c r="V658" s="4"/>
      <c r="W658" s="4"/>
      <c r="X658" s="4"/>
      <c r="Y658" s="4"/>
      <c r="Z658" s="4"/>
    </row>
    <row r="659" spans="1:26" x14ac:dyDescent="0.25">
      <c r="A659" s="6"/>
      <c r="B659" s="79"/>
      <c r="C659" s="4"/>
      <c r="D659" s="79"/>
      <c r="E659" s="79"/>
      <c r="F659" s="4"/>
      <c r="G659" s="4"/>
      <c r="H659" s="4"/>
      <c r="I659" s="4"/>
      <c r="J659" s="4"/>
      <c r="K659" s="4"/>
      <c r="L659" s="4"/>
      <c r="M659" s="4"/>
      <c r="N659" s="4"/>
      <c r="O659" s="4"/>
      <c r="P659" s="4"/>
      <c r="Q659" s="4"/>
      <c r="R659" s="4"/>
      <c r="S659" s="4"/>
      <c r="T659" s="4"/>
      <c r="U659" s="4"/>
      <c r="V659" s="4"/>
      <c r="W659" s="4"/>
      <c r="X659" s="4"/>
      <c r="Y659" s="4"/>
      <c r="Z659" s="4"/>
    </row>
    <row r="660" spans="1:26" x14ac:dyDescent="0.25">
      <c r="A660" s="6"/>
      <c r="B660" s="79"/>
      <c r="C660" s="4"/>
      <c r="D660" s="79"/>
      <c r="E660" s="79"/>
      <c r="F660" s="4"/>
      <c r="G660" s="4"/>
      <c r="H660" s="4"/>
      <c r="I660" s="4"/>
      <c r="J660" s="4"/>
      <c r="K660" s="4"/>
      <c r="L660" s="4"/>
      <c r="M660" s="4"/>
      <c r="N660" s="4"/>
      <c r="O660" s="4"/>
      <c r="P660" s="4"/>
      <c r="Q660" s="4"/>
      <c r="R660" s="4"/>
      <c r="S660" s="4"/>
      <c r="T660" s="4"/>
      <c r="U660" s="4"/>
      <c r="V660" s="4"/>
      <c r="W660" s="4"/>
      <c r="X660" s="4"/>
      <c r="Y660" s="4"/>
      <c r="Z660" s="4"/>
    </row>
    <row r="661" spans="1:26" x14ac:dyDescent="0.25">
      <c r="A661" s="6"/>
      <c r="B661" s="79"/>
      <c r="C661" s="4"/>
      <c r="D661" s="79"/>
      <c r="E661" s="79"/>
      <c r="F661" s="4"/>
      <c r="G661" s="4"/>
      <c r="H661" s="4"/>
      <c r="I661" s="4"/>
      <c r="J661" s="4"/>
      <c r="K661" s="4"/>
      <c r="L661" s="4"/>
      <c r="M661" s="4"/>
      <c r="N661" s="4"/>
      <c r="O661" s="4"/>
      <c r="P661" s="4"/>
      <c r="Q661" s="4"/>
      <c r="R661" s="4"/>
      <c r="S661" s="4"/>
      <c r="T661" s="4"/>
      <c r="U661" s="4"/>
      <c r="V661" s="4"/>
      <c r="W661" s="4"/>
      <c r="X661" s="4"/>
      <c r="Y661" s="4"/>
      <c r="Z661" s="4"/>
    </row>
    <row r="662" spans="1:26" x14ac:dyDescent="0.25">
      <c r="A662" s="6"/>
      <c r="B662" s="79"/>
      <c r="C662" s="4"/>
      <c r="D662" s="79"/>
      <c r="E662" s="79"/>
      <c r="F662" s="4"/>
      <c r="G662" s="4"/>
      <c r="H662" s="4"/>
      <c r="I662" s="4"/>
      <c r="J662" s="4"/>
      <c r="K662" s="4"/>
      <c r="L662" s="4"/>
      <c r="M662" s="4"/>
      <c r="N662" s="4"/>
      <c r="O662" s="4"/>
      <c r="P662" s="4"/>
      <c r="Q662" s="4"/>
      <c r="R662" s="4"/>
      <c r="S662" s="4"/>
      <c r="T662" s="4"/>
      <c r="U662" s="4"/>
      <c r="V662" s="4"/>
      <c r="W662" s="4"/>
      <c r="X662" s="4"/>
      <c r="Y662" s="4"/>
      <c r="Z662" s="4"/>
    </row>
    <row r="663" spans="1:26" x14ac:dyDescent="0.25">
      <c r="A663" s="6"/>
      <c r="B663" s="79"/>
      <c r="C663" s="4"/>
      <c r="D663" s="79"/>
      <c r="E663" s="79"/>
      <c r="F663" s="4"/>
      <c r="G663" s="4"/>
      <c r="H663" s="4"/>
      <c r="I663" s="4"/>
      <c r="J663" s="4"/>
      <c r="K663" s="4"/>
      <c r="L663" s="4"/>
      <c r="M663" s="4"/>
      <c r="N663" s="4"/>
      <c r="O663" s="4"/>
      <c r="P663" s="4"/>
      <c r="Q663" s="4"/>
      <c r="R663" s="4"/>
      <c r="S663" s="4"/>
      <c r="T663" s="4"/>
      <c r="U663" s="4"/>
      <c r="V663" s="4"/>
      <c r="W663" s="4"/>
      <c r="X663" s="4"/>
      <c r="Y663" s="4"/>
      <c r="Z663" s="4"/>
    </row>
    <row r="664" spans="1:26" x14ac:dyDescent="0.25">
      <c r="A664" s="6"/>
      <c r="B664" s="79"/>
      <c r="C664" s="4"/>
      <c r="D664" s="79"/>
      <c r="E664" s="79"/>
      <c r="F664" s="4"/>
      <c r="G664" s="4"/>
      <c r="H664" s="4"/>
      <c r="I664" s="4"/>
      <c r="J664" s="4"/>
      <c r="K664" s="4"/>
      <c r="L664" s="4"/>
      <c r="M664" s="4"/>
      <c r="N664" s="4"/>
      <c r="O664" s="4"/>
      <c r="P664" s="4"/>
      <c r="Q664" s="4"/>
      <c r="R664" s="4"/>
      <c r="S664" s="4"/>
      <c r="T664" s="4"/>
      <c r="U664" s="4"/>
      <c r="V664" s="4"/>
      <c r="W664" s="4"/>
      <c r="X664" s="4"/>
      <c r="Y664" s="4"/>
      <c r="Z664" s="4"/>
    </row>
    <row r="665" spans="1:26" x14ac:dyDescent="0.25">
      <c r="A665" s="6"/>
      <c r="B665" s="79"/>
      <c r="C665" s="4"/>
      <c r="D665" s="79"/>
      <c r="E665" s="79"/>
      <c r="F665" s="4"/>
      <c r="G665" s="4"/>
      <c r="H665" s="4"/>
      <c r="I665" s="4"/>
      <c r="J665" s="4"/>
      <c r="K665" s="4"/>
      <c r="L665" s="4"/>
      <c r="M665" s="4"/>
      <c r="N665" s="4"/>
      <c r="O665" s="4"/>
      <c r="P665" s="4"/>
      <c r="Q665" s="4"/>
      <c r="R665" s="4"/>
      <c r="S665" s="4"/>
      <c r="T665" s="4"/>
      <c r="U665" s="4"/>
      <c r="V665" s="4"/>
      <c r="W665" s="4"/>
      <c r="X665" s="4"/>
      <c r="Y665" s="4"/>
      <c r="Z665" s="4"/>
    </row>
    <row r="666" spans="1:26" x14ac:dyDescent="0.25">
      <c r="A666" s="6"/>
      <c r="B666" s="79"/>
      <c r="C666" s="4"/>
      <c r="D666" s="79"/>
      <c r="E666" s="79"/>
      <c r="F666" s="4"/>
      <c r="G666" s="4"/>
      <c r="H666" s="4"/>
      <c r="I666" s="4"/>
      <c r="J666" s="4"/>
      <c r="K666" s="4"/>
      <c r="L666" s="4"/>
      <c r="M666" s="4"/>
      <c r="N666" s="4"/>
      <c r="O666" s="4"/>
      <c r="P666" s="4"/>
      <c r="Q666" s="4"/>
      <c r="R666" s="4"/>
      <c r="S666" s="4"/>
      <c r="T666" s="4"/>
      <c r="U666" s="4"/>
      <c r="V666" s="4"/>
      <c r="W666" s="4"/>
      <c r="X666" s="4"/>
      <c r="Y666" s="4"/>
      <c r="Z666" s="4"/>
    </row>
    <row r="667" spans="1:26" x14ac:dyDescent="0.25">
      <c r="A667" s="6"/>
      <c r="B667" s="79"/>
      <c r="C667" s="4"/>
      <c r="D667" s="79"/>
      <c r="E667" s="79"/>
      <c r="F667" s="4"/>
      <c r="G667" s="4"/>
      <c r="H667" s="4"/>
      <c r="I667" s="4"/>
      <c r="J667" s="4"/>
      <c r="K667" s="4"/>
      <c r="L667" s="4"/>
      <c r="M667" s="4"/>
      <c r="N667" s="4"/>
      <c r="O667" s="4"/>
      <c r="P667" s="4"/>
      <c r="Q667" s="4"/>
      <c r="R667" s="4"/>
      <c r="S667" s="4"/>
      <c r="T667" s="4"/>
      <c r="U667" s="4"/>
      <c r="V667" s="4"/>
      <c r="W667" s="4"/>
      <c r="X667" s="4"/>
      <c r="Y667" s="4"/>
      <c r="Z667" s="4"/>
    </row>
    <row r="668" spans="1:26" x14ac:dyDescent="0.25">
      <c r="A668" s="6"/>
      <c r="B668" s="79"/>
      <c r="C668" s="4"/>
      <c r="D668" s="79"/>
      <c r="E668" s="79"/>
      <c r="F668" s="4"/>
      <c r="G668" s="4"/>
      <c r="H668" s="4"/>
      <c r="I668" s="4"/>
      <c r="J668" s="4"/>
      <c r="K668" s="4"/>
      <c r="L668" s="4"/>
      <c r="M668" s="4"/>
      <c r="N668" s="4"/>
      <c r="O668" s="4"/>
      <c r="P668" s="4"/>
      <c r="Q668" s="4"/>
      <c r="R668" s="4"/>
      <c r="S668" s="4"/>
      <c r="T668" s="4"/>
      <c r="U668" s="4"/>
      <c r="V668" s="4"/>
      <c r="W668" s="4"/>
      <c r="X668" s="4"/>
      <c r="Y668" s="4"/>
      <c r="Z668" s="4"/>
    </row>
    <row r="669" spans="1:26" x14ac:dyDescent="0.25">
      <c r="A669" s="6"/>
      <c r="B669" s="79"/>
      <c r="C669" s="4"/>
      <c r="D669" s="79"/>
      <c r="E669" s="79"/>
      <c r="F669" s="4"/>
      <c r="G669" s="4"/>
      <c r="H669" s="4"/>
      <c r="I669" s="4"/>
      <c r="J669" s="4"/>
      <c r="K669" s="4"/>
      <c r="L669" s="4"/>
      <c r="M669" s="4"/>
      <c r="N669" s="4"/>
      <c r="O669" s="4"/>
      <c r="P669" s="4"/>
      <c r="Q669" s="4"/>
      <c r="R669" s="4"/>
      <c r="S669" s="4"/>
      <c r="T669" s="4"/>
      <c r="U669" s="4"/>
      <c r="V669" s="4"/>
      <c r="W669" s="4"/>
      <c r="X669" s="4"/>
      <c r="Y669" s="4"/>
      <c r="Z669" s="4"/>
    </row>
    <row r="670" spans="1:26" x14ac:dyDescent="0.25">
      <c r="A670" s="6"/>
      <c r="B670" s="79"/>
      <c r="C670" s="4"/>
      <c r="D670" s="79"/>
      <c r="E670" s="79"/>
      <c r="F670" s="4"/>
      <c r="G670" s="4"/>
      <c r="H670" s="4"/>
      <c r="I670" s="4"/>
      <c r="J670" s="4"/>
      <c r="K670" s="4"/>
      <c r="L670" s="4"/>
      <c r="M670" s="4"/>
      <c r="N670" s="4"/>
      <c r="O670" s="4"/>
      <c r="P670" s="4"/>
      <c r="Q670" s="4"/>
      <c r="R670" s="4"/>
      <c r="S670" s="4"/>
      <c r="T670" s="4"/>
      <c r="U670" s="4"/>
      <c r="V670" s="4"/>
      <c r="W670" s="4"/>
      <c r="X670" s="4"/>
      <c r="Y670" s="4"/>
      <c r="Z670" s="4"/>
    </row>
    <row r="671" spans="1:26" x14ac:dyDescent="0.25">
      <c r="A671" s="6"/>
      <c r="B671" s="79"/>
      <c r="C671" s="4"/>
      <c r="D671" s="79"/>
      <c r="E671" s="79"/>
      <c r="F671" s="4"/>
      <c r="G671" s="4"/>
      <c r="H671" s="4"/>
      <c r="I671" s="4"/>
      <c r="J671" s="4"/>
      <c r="K671" s="4"/>
      <c r="L671" s="4"/>
      <c r="M671" s="4"/>
      <c r="N671" s="4"/>
      <c r="O671" s="4"/>
      <c r="P671" s="4"/>
      <c r="Q671" s="4"/>
      <c r="R671" s="4"/>
      <c r="S671" s="4"/>
      <c r="T671" s="4"/>
      <c r="U671" s="4"/>
      <c r="V671" s="4"/>
      <c r="W671" s="4"/>
      <c r="X671" s="4"/>
      <c r="Y671" s="4"/>
      <c r="Z671" s="4"/>
    </row>
    <row r="672" spans="1:26" x14ac:dyDescent="0.25">
      <c r="A672" s="6"/>
      <c r="B672" s="79"/>
      <c r="C672" s="4"/>
      <c r="D672" s="79"/>
      <c r="E672" s="79"/>
      <c r="F672" s="4"/>
      <c r="G672" s="4"/>
      <c r="H672" s="4"/>
      <c r="I672" s="4"/>
      <c r="J672" s="4"/>
      <c r="K672" s="4"/>
      <c r="L672" s="4"/>
      <c r="M672" s="4"/>
      <c r="N672" s="4"/>
      <c r="O672" s="4"/>
      <c r="P672" s="4"/>
      <c r="Q672" s="4"/>
      <c r="R672" s="4"/>
      <c r="S672" s="4"/>
      <c r="T672" s="4"/>
      <c r="U672" s="4"/>
      <c r="V672" s="4"/>
      <c r="W672" s="4"/>
      <c r="X672" s="4"/>
      <c r="Y672" s="4"/>
      <c r="Z672" s="4"/>
    </row>
    <row r="673" spans="1:26" x14ac:dyDescent="0.25">
      <c r="A673" s="6"/>
      <c r="B673" s="79"/>
      <c r="C673" s="4"/>
      <c r="D673" s="79"/>
      <c r="E673" s="79"/>
      <c r="F673" s="4"/>
      <c r="G673" s="4"/>
      <c r="H673" s="4"/>
      <c r="I673" s="4"/>
      <c r="J673" s="4"/>
      <c r="K673" s="4"/>
      <c r="L673" s="4"/>
      <c r="M673" s="4"/>
      <c r="N673" s="4"/>
      <c r="O673" s="4"/>
      <c r="P673" s="4"/>
      <c r="Q673" s="4"/>
      <c r="R673" s="4"/>
      <c r="S673" s="4"/>
      <c r="T673" s="4"/>
      <c r="U673" s="4"/>
      <c r="V673" s="4"/>
      <c r="W673" s="4"/>
      <c r="X673" s="4"/>
      <c r="Y673" s="4"/>
      <c r="Z673" s="4"/>
    </row>
    <row r="674" spans="1:26" x14ac:dyDescent="0.25">
      <c r="A674" s="6"/>
      <c r="B674" s="79"/>
      <c r="C674" s="4"/>
      <c r="D674" s="79"/>
      <c r="E674" s="79"/>
      <c r="F674" s="4"/>
      <c r="G674" s="4"/>
      <c r="H674" s="4"/>
      <c r="I674" s="4"/>
      <c r="J674" s="4"/>
      <c r="K674" s="4"/>
      <c r="L674" s="4"/>
      <c r="M674" s="4"/>
      <c r="N674" s="4"/>
      <c r="O674" s="4"/>
      <c r="P674" s="4"/>
      <c r="Q674" s="4"/>
      <c r="R674" s="4"/>
      <c r="S674" s="4"/>
      <c r="T674" s="4"/>
      <c r="U674" s="4"/>
      <c r="V674" s="4"/>
      <c r="W674" s="4"/>
      <c r="X674" s="4"/>
      <c r="Y674" s="4"/>
      <c r="Z674" s="4"/>
    </row>
    <row r="675" spans="1:26" x14ac:dyDescent="0.25">
      <c r="A675" s="6"/>
      <c r="B675" s="79"/>
      <c r="C675" s="4"/>
      <c r="D675" s="79"/>
      <c r="E675" s="79"/>
      <c r="F675" s="4"/>
      <c r="G675" s="4"/>
      <c r="H675" s="4"/>
      <c r="I675" s="4"/>
      <c r="J675" s="4"/>
      <c r="K675" s="4"/>
      <c r="L675" s="4"/>
      <c r="M675" s="4"/>
      <c r="N675" s="4"/>
      <c r="O675" s="4"/>
      <c r="P675" s="4"/>
      <c r="Q675" s="4"/>
      <c r="R675" s="4"/>
      <c r="S675" s="4"/>
      <c r="T675" s="4"/>
      <c r="U675" s="4"/>
      <c r="V675" s="4"/>
      <c r="W675" s="4"/>
      <c r="X675" s="4"/>
      <c r="Y675" s="4"/>
      <c r="Z675" s="4"/>
    </row>
    <row r="676" spans="1:26" x14ac:dyDescent="0.25">
      <c r="A676" s="6"/>
      <c r="B676" s="79"/>
      <c r="C676" s="4"/>
      <c r="D676" s="79"/>
      <c r="E676" s="79"/>
      <c r="F676" s="4"/>
      <c r="G676" s="4"/>
      <c r="H676" s="4"/>
      <c r="I676" s="4"/>
      <c r="J676" s="4"/>
      <c r="K676" s="4"/>
      <c r="L676" s="4"/>
      <c r="M676" s="4"/>
      <c r="N676" s="4"/>
      <c r="O676" s="4"/>
      <c r="P676" s="4"/>
      <c r="Q676" s="4"/>
      <c r="R676" s="4"/>
      <c r="S676" s="4"/>
      <c r="T676" s="4"/>
      <c r="U676" s="4"/>
      <c r="V676" s="4"/>
      <c r="W676" s="4"/>
      <c r="X676" s="4"/>
      <c r="Y676" s="4"/>
      <c r="Z676" s="4"/>
    </row>
    <row r="677" spans="1:26" x14ac:dyDescent="0.25">
      <c r="A677" s="6"/>
      <c r="B677" s="79"/>
      <c r="C677" s="4"/>
      <c r="D677" s="79"/>
      <c r="E677" s="79"/>
      <c r="F677" s="4"/>
      <c r="G677" s="4"/>
      <c r="H677" s="4"/>
      <c r="I677" s="4"/>
      <c r="J677" s="4"/>
      <c r="K677" s="4"/>
      <c r="L677" s="4"/>
      <c r="M677" s="4"/>
      <c r="N677" s="4"/>
      <c r="O677" s="4"/>
      <c r="P677" s="4"/>
      <c r="Q677" s="4"/>
      <c r="R677" s="4"/>
      <c r="S677" s="4"/>
      <c r="T677" s="4"/>
      <c r="U677" s="4"/>
      <c r="V677" s="4"/>
      <c r="W677" s="4"/>
      <c r="X677" s="4"/>
      <c r="Y677" s="4"/>
      <c r="Z677" s="4"/>
    </row>
    <row r="678" spans="1:26" x14ac:dyDescent="0.25">
      <c r="A678" s="6"/>
      <c r="B678" s="79"/>
      <c r="C678" s="4"/>
      <c r="D678" s="79"/>
      <c r="E678" s="79"/>
      <c r="F678" s="4"/>
      <c r="G678" s="4"/>
      <c r="H678" s="4"/>
      <c r="I678" s="4"/>
      <c r="J678" s="4"/>
      <c r="K678" s="4"/>
      <c r="L678" s="4"/>
      <c r="M678" s="4"/>
      <c r="N678" s="4"/>
      <c r="O678" s="4"/>
      <c r="P678" s="4"/>
      <c r="Q678" s="4"/>
      <c r="R678" s="4"/>
      <c r="S678" s="4"/>
      <c r="T678" s="4"/>
      <c r="U678" s="4"/>
      <c r="V678" s="4"/>
      <c r="W678" s="4"/>
      <c r="X678" s="4"/>
      <c r="Y678" s="4"/>
      <c r="Z678" s="4"/>
    </row>
    <row r="679" spans="1:26" x14ac:dyDescent="0.25">
      <c r="A679" s="6"/>
      <c r="B679" s="79"/>
      <c r="C679" s="4"/>
      <c r="D679" s="79"/>
      <c r="E679" s="79"/>
      <c r="F679" s="4"/>
      <c r="G679" s="4"/>
      <c r="H679" s="4"/>
      <c r="I679" s="4"/>
      <c r="J679" s="4"/>
      <c r="K679" s="4"/>
      <c r="L679" s="4"/>
      <c r="M679" s="4"/>
      <c r="N679" s="4"/>
      <c r="O679" s="4"/>
      <c r="P679" s="4"/>
      <c r="Q679" s="4"/>
      <c r="R679" s="4"/>
      <c r="S679" s="4"/>
      <c r="T679" s="4"/>
      <c r="U679" s="4"/>
      <c r="V679" s="4"/>
      <c r="W679" s="4"/>
      <c r="X679" s="4"/>
      <c r="Y679" s="4"/>
      <c r="Z679" s="4"/>
    </row>
    <row r="680" spans="1:26" x14ac:dyDescent="0.25">
      <c r="A680" s="6"/>
      <c r="B680" s="79"/>
      <c r="C680" s="4"/>
      <c r="D680" s="79"/>
      <c r="E680" s="79"/>
      <c r="F680" s="4"/>
      <c r="G680" s="4"/>
      <c r="H680" s="4"/>
      <c r="I680" s="4"/>
      <c r="J680" s="4"/>
      <c r="K680" s="4"/>
      <c r="L680" s="4"/>
      <c r="M680" s="4"/>
      <c r="N680" s="4"/>
      <c r="O680" s="4"/>
      <c r="P680" s="4"/>
      <c r="Q680" s="4"/>
      <c r="R680" s="4"/>
      <c r="S680" s="4"/>
      <c r="T680" s="4"/>
      <c r="U680" s="4"/>
      <c r="V680" s="4"/>
      <c r="W680" s="4"/>
      <c r="X680" s="4"/>
      <c r="Y680" s="4"/>
      <c r="Z680" s="4"/>
    </row>
    <row r="681" spans="1:26" x14ac:dyDescent="0.25">
      <c r="A681" s="6"/>
      <c r="B681" s="79"/>
      <c r="C681" s="4"/>
      <c r="D681" s="79"/>
      <c r="E681" s="79"/>
      <c r="F681" s="4"/>
      <c r="G681" s="4"/>
      <c r="H681" s="4"/>
      <c r="I681" s="4"/>
      <c r="J681" s="4"/>
      <c r="K681" s="4"/>
      <c r="L681" s="4"/>
      <c r="M681" s="4"/>
      <c r="N681" s="4"/>
      <c r="O681" s="4"/>
      <c r="P681" s="4"/>
      <c r="Q681" s="4"/>
      <c r="R681" s="4"/>
      <c r="S681" s="4"/>
      <c r="T681" s="4"/>
      <c r="U681" s="4"/>
      <c r="V681" s="4"/>
      <c r="W681" s="4"/>
      <c r="X681" s="4"/>
      <c r="Y681" s="4"/>
      <c r="Z681" s="4"/>
    </row>
    <row r="682" spans="1:26" x14ac:dyDescent="0.25">
      <c r="A682" s="6"/>
      <c r="B682" s="79"/>
      <c r="C682" s="4"/>
      <c r="D682" s="79"/>
      <c r="E682" s="79"/>
      <c r="F682" s="4"/>
      <c r="G682" s="4"/>
      <c r="H682" s="4"/>
      <c r="I682" s="4"/>
      <c r="J682" s="4"/>
      <c r="K682" s="4"/>
      <c r="L682" s="4"/>
      <c r="M682" s="4"/>
      <c r="N682" s="4"/>
      <c r="O682" s="4"/>
      <c r="P682" s="4"/>
      <c r="Q682" s="4"/>
      <c r="R682" s="4"/>
      <c r="S682" s="4"/>
      <c r="T682" s="4"/>
      <c r="U682" s="4"/>
      <c r="V682" s="4"/>
      <c r="W682" s="4"/>
      <c r="X682" s="4"/>
      <c r="Y682" s="4"/>
      <c r="Z682" s="4"/>
    </row>
    <row r="683" spans="1:26" x14ac:dyDescent="0.25">
      <c r="A683" s="6"/>
      <c r="B683" s="79"/>
      <c r="C683" s="4"/>
      <c r="D683" s="79"/>
      <c r="E683" s="79"/>
      <c r="F683" s="4"/>
      <c r="G683" s="4"/>
      <c r="H683" s="4"/>
      <c r="I683" s="4"/>
      <c r="J683" s="4"/>
      <c r="K683" s="4"/>
      <c r="L683" s="4"/>
      <c r="M683" s="4"/>
      <c r="N683" s="4"/>
      <c r="O683" s="4"/>
      <c r="P683" s="4"/>
      <c r="Q683" s="4"/>
      <c r="R683" s="4"/>
      <c r="S683" s="4"/>
      <c r="T683" s="4"/>
      <c r="U683" s="4"/>
      <c r="V683" s="4"/>
      <c r="W683" s="4"/>
      <c r="X683" s="4"/>
      <c r="Y683" s="4"/>
      <c r="Z683" s="4"/>
    </row>
    <row r="684" spans="1:26" x14ac:dyDescent="0.25">
      <c r="A684" s="6"/>
      <c r="B684" s="79"/>
      <c r="C684" s="4"/>
      <c r="D684" s="79"/>
      <c r="E684" s="79"/>
      <c r="F684" s="4"/>
      <c r="G684" s="4"/>
      <c r="H684" s="4"/>
      <c r="I684" s="4"/>
      <c r="J684" s="4"/>
      <c r="K684" s="4"/>
      <c r="L684" s="4"/>
      <c r="M684" s="4"/>
      <c r="N684" s="4"/>
      <c r="O684" s="4"/>
      <c r="P684" s="4"/>
      <c r="Q684" s="4"/>
      <c r="R684" s="4"/>
      <c r="S684" s="4"/>
      <c r="T684" s="4"/>
      <c r="U684" s="4"/>
      <c r="V684" s="4"/>
      <c r="W684" s="4"/>
      <c r="X684" s="4"/>
      <c r="Y684" s="4"/>
      <c r="Z684" s="4"/>
    </row>
    <row r="685" spans="1:26" x14ac:dyDescent="0.25">
      <c r="A685" s="6"/>
      <c r="B685" s="79"/>
      <c r="C685" s="4"/>
      <c r="D685" s="79"/>
      <c r="E685" s="79"/>
      <c r="F685" s="4"/>
      <c r="G685" s="4"/>
      <c r="H685" s="4"/>
      <c r="I685" s="4"/>
      <c r="J685" s="4"/>
      <c r="K685" s="4"/>
      <c r="L685" s="4"/>
      <c r="M685" s="4"/>
      <c r="N685" s="4"/>
      <c r="O685" s="4"/>
      <c r="P685" s="4"/>
      <c r="Q685" s="4"/>
      <c r="R685" s="4"/>
      <c r="S685" s="4"/>
      <c r="T685" s="4"/>
      <c r="U685" s="4"/>
      <c r="V685" s="4"/>
      <c r="W685" s="4"/>
      <c r="X685" s="4"/>
      <c r="Y685" s="4"/>
      <c r="Z685" s="4"/>
    </row>
    <row r="686" spans="1:26" x14ac:dyDescent="0.25">
      <c r="A686" s="6"/>
      <c r="B686" s="79"/>
      <c r="C686" s="4"/>
      <c r="D686" s="79"/>
      <c r="E686" s="79"/>
      <c r="F686" s="4"/>
      <c r="G686" s="4"/>
      <c r="H686" s="4"/>
      <c r="I686" s="4"/>
      <c r="J686" s="4"/>
      <c r="K686" s="4"/>
      <c r="L686" s="4"/>
      <c r="M686" s="4"/>
      <c r="N686" s="4"/>
      <c r="O686" s="4"/>
      <c r="P686" s="4"/>
      <c r="Q686" s="4"/>
      <c r="R686" s="4"/>
      <c r="S686" s="4"/>
      <c r="T686" s="4"/>
      <c r="U686" s="4"/>
      <c r="V686" s="4"/>
      <c r="W686" s="4"/>
      <c r="X686" s="4"/>
      <c r="Y686" s="4"/>
      <c r="Z686" s="4"/>
    </row>
    <row r="687" spans="1:26" x14ac:dyDescent="0.25">
      <c r="A687" s="6"/>
      <c r="B687" s="79"/>
      <c r="C687" s="4"/>
      <c r="D687" s="79"/>
      <c r="E687" s="79"/>
      <c r="F687" s="4"/>
      <c r="G687" s="4"/>
      <c r="H687" s="4"/>
      <c r="I687" s="4"/>
      <c r="J687" s="4"/>
      <c r="K687" s="4"/>
      <c r="L687" s="4"/>
      <c r="M687" s="4"/>
      <c r="N687" s="4"/>
      <c r="O687" s="4"/>
      <c r="P687" s="4"/>
      <c r="Q687" s="4"/>
      <c r="R687" s="4"/>
      <c r="S687" s="4"/>
      <c r="T687" s="4"/>
      <c r="U687" s="4"/>
      <c r="V687" s="4"/>
      <c r="W687" s="4"/>
      <c r="X687" s="4"/>
      <c r="Y687" s="4"/>
      <c r="Z687" s="4"/>
    </row>
    <row r="688" spans="1:26" x14ac:dyDescent="0.25">
      <c r="A688" s="6"/>
      <c r="B688" s="79"/>
      <c r="C688" s="4"/>
      <c r="D688" s="79"/>
      <c r="E688" s="79"/>
      <c r="F688" s="4"/>
      <c r="G688" s="4"/>
      <c r="H688" s="4"/>
      <c r="I688" s="4"/>
      <c r="J688" s="4"/>
      <c r="K688" s="4"/>
      <c r="L688" s="4"/>
      <c r="M688" s="4"/>
      <c r="N688" s="4"/>
      <c r="O688" s="4"/>
      <c r="P688" s="4"/>
      <c r="Q688" s="4"/>
      <c r="R688" s="4"/>
      <c r="S688" s="4"/>
      <c r="T688" s="4"/>
      <c r="U688" s="4"/>
      <c r="V688" s="4"/>
      <c r="W688" s="4"/>
      <c r="X688" s="4"/>
      <c r="Y688" s="4"/>
      <c r="Z688" s="4"/>
    </row>
    <row r="689" spans="1:26" x14ac:dyDescent="0.25">
      <c r="A689" s="6"/>
      <c r="B689" s="79"/>
      <c r="C689" s="4"/>
      <c r="D689" s="79"/>
      <c r="E689" s="79"/>
      <c r="F689" s="4"/>
      <c r="G689" s="4"/>
      <c r="H689" s="4"/>
      <c r="I689" s="4"/>
      <c r="J689" s="4"/>
      <c r="K689" s="4"/>
      <c r="L689" s="4"/>
      <c r="M689" s="4"/>
      <c r="N689" s="4"/>
      <c r="O689" s="4"/>
      <c r="P689" s="4"/>
      <c r="Q689" s="4"/>
      <c r="R689" s="4"/>
      <c r="S689" s="4"/>
      <c r="T689" s="4"/>
      <c r="U689" s="4"/>
      <c r="V689" s="4"/>
      <c r="W689" s="4"/>
      <c r="X689" s="4"/>
      <c r="Y689" s="4"/>
      <c r="Z689" s="4"/>
    </row>
    <row r="690" spans="1:26" x14ac:dyDescent="0.25">
      <c r="A690" s="6"/>
      <c r="B690" s="79"/>
      <c r="C690" s="4"/>
      <c r="D690" s="79"/>
      <c r="E690" s="79"/>
      <c r="F690" s="4"/>
      <c r="G690" s="4"/>
      <c r="H690" s="4"/>
      <c r="I690" s="4"/>
      <c r="J690" s="4"/>
      <c r="K690" s="4"/>
      <c r="L690" s="4"/>
      <c r="M690" s="4"/>
      <c r="N690" s="4"/>
      <c r="O690" s="4"/>
      <c r="P690" s="4"/>
      <c r="Q690" s="4"/>
      <c r="R690" s="4"/>
      <c r="S690" s="4"/>
      <c r="T690" s="4"/>
      <c r="U690" s="4"/>
      <c r="V690" s="4"/>
      <c r="W690" s="4"/>
      <c r="X690" s="4"/>
      <c r="Y690" s="4"/>
      <c r="Z690" s="4"/>
    </row>
    <row r="691" spans="1:26" x14ac:dyDescent="0.25">
      <c r="A691" s="6"/>
      <c r="B691" s="79"/>
      <c r="C691" s="4"/>
      <c r="D691" s="79"/>
      <c r="E691" s="79"/>
      <c r="F691" s="4"/>
      <c r="G691" s="4"/>
      <c r="H691" s="4"/>
      <c r="I691" s="4"/>
      <c r="J691" s="4"/>
      <c r="K691" s="4"/>
      <c r="L691" s="4"/>
      <c r="M691" s="4"/>
      <c r="N691" s="4"/>
      <c r="O691" s="4"/>
      <c r="P691" s="4"/>
      <c r="Q691" s="4"/>
      <c r="R691" s="4"/>
      <c r="S691" s="4"/>
      <c r="T691" s="4"/>
      <c r="U691" s="4"/>
      <c r="V691" s="4"/>
      <c r="W691" s="4"/>
      <c r="X691" s="4"/>
      <c r="Y691" s="4"/>
      <c r="Z691" s="4"/>
    </row>
    <row r="692" spans="1:26" x14ac:dyDescent="0.25">
      <c r="A692" s="6"/>
      <c r="B692" s="79"/>
      <c r="C692" s="4"/>
      <c r="D692" s="79"/>
      <c r="E692" s="79"/>
      <c r="F692" s="4"/>
      <c r="G692" s="4"/>
      <c r="H692" s="4"/>
      <c r="I692" s="4"/>
      <c r="J692" s="4"/>
      <c r="K692" s="4"/>
      <c r="L692" s="4"/>
      <c r="M692" s="4"/>
      <c r="N692" s="4"/>
      <c r="O692" s="4"/>
      <c r="P692" s="4"/>
      <c r="Q692" s="4"/>
      <c r="R692" s="4"/>
      <c r="S692" s="4"/>
      <c r="T692" s="4"/>
      <c r="U692" s="4"/>
      <c r="V692" s="4"/>
      <c r="W692" s="4"/>
      <c r="X692" s="4"/>
      <c r="Y692" s="4"/>
      <c r="Z692" s="4"/>
    </row>
    <row r="693" spans="1:26" x14ac:dyDescent="0.25">
      <c r="A693" s="6"/>
      <c r="B693" s="79"/>
      <c r="C693" s="4"/>
      <c r="D693" s="79"/>
      <c r="E693" s="79"/>
      <c r="F693" s="4"/>
      <c r="G693" s="4"/>
      <c r="H693" s="4"/>
      <c r="I693" s="4"/>
      <c r="J693" s="4"/>
      <c r="K693" s="4"/>
      <c r="L693" s="4"/>
      <c r="M693" s="4"/>
      <c r="N693" s="4"/>
      <c r="O693" s="4"/>
      <c r="P693" s="4"/>
      <c r="Q693" s="4"/>
      <c r="R693" s="4"/>
      <c r="S693" s="4"/>
      <c r="T693" s="4"/>
      <c r="U693" s="4"/>
      <c r="V693" s="4"/>
      <c r="W693" s="4"/>
      <c r="X693" s="4"/>
      <c r="Y693" s="4"/>
      <c r="Z693" s="4"/>
    </row>
    <row r="694" spans="1:26" x14ac:dyDescent="0.25">
      <c r="A694" s="6"/>
      <c r="B694" s="79"/>
      <c r="C694" s="4"/>
      <c r="D694" s="79"/>
      <c r="E694" s="79"/>
      <c r="F694" s="4"/>
      <c r="G694" s="4"/>
      <c r="H694" s="4"/>
      <c r="I694" s="4"/>
      <c r="J694" s="4"/>
      <c r="K694" s="4"/>
      <c r="L694" s="4"/>
      <c r="M694" s="4"/>
      <c r="N694" s="4"/>
      <c r="O694" s="4"/>
      <c r="P694" s="4"/>
      <c r="Q694" s="4"/>
      <c r="R694" s="4"/>
      <c r="S694" s="4"/>
      <c r="T694" s="4"/>
      <c r="U694" s="4"/>
      <c r="V694" s="4"/>
      <c r="W694" s="4"/>
      <c r="X694" s="4"/>
      <c r="Y694" s="4"/>
      <c r="Z694" s="4"/>
    </row>
    <row r="695" spans="1:26" x14ac:dyDescent="0.25">
      <c r="A695" s="6"/>
      <c r="B695" s="79"/>
      <c r="C695" s="4"/>
      <c r="D695" s="79"/>
      <c r="E695" s="79"/>
      <c r="F695" s="4"/>
      <c r="G695" s="4"/>
      <c r="H695" s="4"/>
      <c r="I695" s="4"/>
      <c r="J695" s="4"/>
      <c r="K695" s="4"/>
      <c r="L695" s="4"/>
      <c r="M695" s="4"/>
      <c r="N695" s="4"/>
      <c r="O695" s="4"/>
      <c r="P695" s="4"/>
      <c r="Q695" s="4"/>
      <c r="R695" s="4"/>
      <c r="S695" s="4"/>
      <c r="T695" s="4"/>
      <c r="U695" s="4"/>
      <c r="V695" s="4"/>
      <c r="W695" s="4"/>
      <c r="X695" s="4"/>
      <c r="Y695" s="4"/>
      <c r="Z695" s="4"/>
    </row>
    <row r="696" spans="1:26" x14ac:dyDescent="0.25">
      <c r="A696" s="6"/>
      <c r="B696" s="79"/>
      <c r="C696" s="4"/>
      <c r="D696" s="79"/>
      <c r="E696" s="79"/>
      <c r="F696" s="4"/>
      <c r="G696" s="4"/>
      <c r="H696" s="4"/>
      <c r="I696" s="4"/>
      <c r="J696" s="4"/>
      <c r="K696" s="4"/>
      <c r="L696" s="4"/>
      <c r="M696" s="4"/>
      <c r="N696" s="4"/>
      <c r="O696" s="4"/>
      <c r="P696" s="4"/>
      <c r="Q696" s="4"/>
      <c r="R696" s="4"/>
      <c r="S696" s="4"/>
      <c r="T696" s="4"/>
      <c r="U696" s="4"/>
      <c r="V696" s="4"/>
      <c r="W696" s="4"/>
      <c r="X696" s="4"/>
      <c r="Y696" s="4"/>
      <c r="Z696" s="4"/>
    </row>
    <row r="697" spans="1:26" x14ac:dyDescent="0.25">
      <c r="A697" s="6"/>
      <c r="B697" s="79"/>
      <c r="C697" s="4"/>
      <c r="D697" s="79"/>
      <c r="E697" s="79"/>
      <c r="F697" s="4"/>
      <c r="G697" s="4"/>
      <c r="H697" s="4"/>
      <c r="I697" s="4"/>
      <c r="J697" s="4"/>
      <c r="K697" s="4"/>
      <c r="L697" s="4"/>
      <c r="M697" s="4"/>
      <c r="N697" s="4"/>
      <c r="O697" s="4"/>
      <c r="P697" s="4"/>
      <c r="Q697" s="4"/>
      <c r="R697" s="4"/>
      <c r="S697" s="4"/>
      <c r="T697" s="4"/>
      <c r="U697" s="4"/>
      <c r="V697" s="4"/>
      <c r="W697" s="4"/>
      <c r="X697" s="4"/>
      <c r="Y697" s="4"/>
      <c r="Z697" s="4"/>
    </row>
    <row r="698" spans="1:26" x14ac:dyDescent="0.25">
      <c r="A698" s="6"/>
      <c r="B698" s="79"/>
      <c r="C698" s="4"/>
      <c r="D698" s="79"/>
      <c r="E698" s="79"/>
      <c r="F698" s="4"/>
      <c r="G698" s="4"/>
      <c r="H698" s="4"/>
      <c r="I698" s="4"/>
      <c r="J698" s="4"/>
      <c r="K698" s="4"/>
      <c r="L698" s="4"/>
      <c r="M698" s="4"/>
      <c r="N698" s="4"/>
      <c r="O698" s="4"/>
      <c r="P698" s="4"/>
      <c r="Q698" s="4"/>
      <c r="R698" s="4"/>
      <c r="S698" s="4"/>
      <c r="T698" s="4"/>
      <c r="U698" s="4"/>
      <c r="V698" s="4"/>
      <c r="W698" s="4"/>
      <c r="X698" s="4"/>
      <c r="Y698" s="4"/>
      <c r="Z698" s="4"/>
    </row>
    <row r="699" spans="1:26" x14ac:dyDescent="0.25">
      <c r="A699" s="6"/>
      <c r="B699" s="79"/>
      <c r="C699" s="4"/>
      <c r="D699" s="79"/>
      <c r="E699" s="79"/>
      <c r="F699" s="4"/>
      <c r="G699" s="4"/>
      <c r="H699" s="4"/>
      <c r="I699" s="4"/>
      <c r="J699" s="4"/>
      <c r="K699" s="4"/>
      <c r="L699" s="4"/>
      <c r="M699" s="4"/>
      <c r="N699" s="4"/>
      <c r="O699" s="4"/>
      <c r="P699" s="4"/>
      <c r="Q699" s="4"/>
      <c r="R699" s="4"/>
      <c r="S699" s="4"/>
      <c r="T699" s="4"/>
      <c r="U699" s="4"/>
      <c r="V699" s="4"/>
      <c r="W699" s="4"/>
      <c r="X699" s="4"/>
      <c r="Y699" s="4"/>
      <c r="Z699" s="4"/>
    </row>
    <row r="700" spans="1:26" x14ac:dyDescent="0.25">
      <c r="A700" s="6"/>
      <c r="B700" s="79"/>
      <c r="C700" s="4"/>
      <c r="D700" s="79"/>
      <c r="E700" s="79"/>
      <c r="F700" s="4"/>
      <c r="G700" s="4"/>
      <c r="H700" s="4"/>
      <c r="I700" s="4"/>
      <c r="J700" s="4"/>
      <c r="K700" s="4"/>
      <c r="L700" s="4"/>
      <c r="M700" s="4"/>
      <c r="N700" s="4"/>
      <c r="O700" s="4"/>
      <c r="P700" s="4"/>
      <c r="Q700" s="4"/>
      <c r="R700" s="4"/>
      <c r="S700" s="4"/>
      <c r="T700" s="4"/>
      <c r="U700" s="4"/>
      <c r="V700" s="4"/>
      <c r="W700" s="4"/>
      <c r="X700" s="4"/>
      <c r="Y700" s="4"/>
      <c r="Z700" s="4"/>
    </row>
    <row r="701" spans="1:26" x14ac:dyDescent="0.25">
      <c r="A701" s="6"/>
      <c r="B701" s="79"/>
      <c r="C701" s="4"/>
      <c r="D701" s="79"/>
      <c r="E701" s="79"/>
      <c r="F701" s="4"/>
      <c r="G701" s="4"/>
      <c r="H701" s="4"/>
      <c r="I701" s="4"/>
      <c r="J701" s="4"/>
      <c r="K701" s="4"/>
      <c r="L701" s="4"/>
      <c r="M701" s="4"/>
      <c r="N701" s="4"/>
      <c r="O701" s="4"/>
      <c r="P701" s="4"/>
      <c r="Q701" s="4"/>
      <c r="R701" s="4"/>
      <c r="S701" s="4"/>
      <c r="T701" s="4"/>
      <c r="U701" s="4"/>
      <c r="V701" s="4"/>
      <c r="W701" s="4"/>
      <c r="X701" s="4"/>
      <c r="Y701" s="4"/>
      <c r="Z701" s="4"/>
    </row>
    <row r="702" spans="1:26" x14ac:dyDescent="0.25">
      <c r="A702" s="6"/>
      <c r="B702" s="79"/>
      <c r="C702" s="4"/>
      <c r="D702" s="79"/>
      <c r="E702" s="79"/>
      <c r="F702" s="4"/>
      <c r="G702" s="4"/>
      <c r="H702" s="4"/>
      <c r="I702" s="4"/>
      <c r="J702" s="4"/>
      <c r="K702" s="4"/>
      <c r="L702" s="4"/>
      <c r="M702" s="4"/>
      <c r="N702" s="4"/>
      <c r="O702" s="4"/>
      <c r="P702" s="4"/>
      <c r="Q702" s="4"/>
      <c r="R702" s="4"/>
      <c r="S702" s="4"/>
      <c r="T702" s="4"/>
      <c r="U702" s="4"/>
      <c r="V702" s="4"/>
      <c r="W702" s="4"/>
      <c r="X702" s="4"/>
      <c r="Y702" s="4"/>
      <c r="Z702" s="4"/>
    </row>
    <row r="703" spans="1:26" x14ac:dyDescent="0.25">
      <c r="A703" s="6"/>
      <c r="B703" s="79"/>
      <c r="C703" s="4"/>
      <c r="D703" s="79"/>
      <c r="E703" s="79"/>
      <c r="F703" s="4"/>
      <c r="G703" s="4"/>
      <c r="H703" s="4"/>
      <c r="I703" s="4"/>
      <c r="J703" s="4"/>
      <c r="K703" s="4"/>
      <c r="L703" s="4"/>
      <c r="M703" s="4"/>
      <c r="N703" s="4"/>
      <c r="O703" s="4"/>
      <c r="P703" s="4"/>
      <c r="Q703" s="4"/>
      <c r="R703" s="4"/>
      <c r="S703" s="4"/>
      <c r="T703" s="4"/>
      <c r="U703" s="4"/>
      <c r="V703" s="4"/>
      <c r="W703" s="4"/>
      <c r="X703" s="4"/>
      <c r="Y703" s="4"/>
      <c r="Z703" s="4"/>
    </row>
    <row r="704" spans="1:26" x14ac:dyDescent="0.25">
      <c r="A704" s="6"/>
      <c r="B704" s="79"/>
      <c r="C704" s="4"/>
      <c r="D704" s="79"/>
      <c r="E704" s="79"/>
      <c r="F704" s="4"/>
      <c r="G704" s="4"/>
      <c r="H704" s="4"/>
      <c r="I704" s="4"/>
      <c r="J704" s="4"/>
      <c r="K704" s="4"/>
      <c r="L704" s="4"/>
      <c r="M704" s="4"/>
      <c r="N704" s="4"/>
      <c r="O704" s="4"/>
      <c r="P704" s="4"/>
      <c r="Q704" s="4"/>
      <c r="R704" s="4"/>
      <c r="S704" s="4"/>
      <c r="T704" s="4"/>
      <c r="U704" s="4"/>
      <c r="V704" s="4"/>
      <c r="W704" s="4"/>
      <c r="X704" s="4"/>
      <c r="Y704" s="4"/>
      <c r="Z704" s="4"/>
    </row>
    <row r="705" spans="1:26" x14ac:dyDescent="0.25">
      <c r="A705" s="6"/>
      <c r="B705" s="79"/>
      <c r="C705" s="4"/>
      <c r="D705" s="79"/>
      <c r="E705" s="79"/>
      <c r="F705" s="4"/>
      <c r="G705" s="4"/>
      <c r="H705" s="4"/>
      <c r="I705" s="4"/>
      <c r="J705" s="4"/>
      <c r="K705" s="4"/>
      <c r="L705" s="4"/>
      <c r="M705" s="4"/>
      <c r="N705" s="4"/>
      <c r="O705" s="4"/>
      <c r="P705" s="4"/>
      <c r="Q705" s="4"/>
      <c r="R705" s="4"/>
      <c r="S705" s="4"/>
      <c r="T705" s="4"/>
      <c r="U705" s="4"/>
      <c r="V705" s="4"/>
      <c r="W705" s="4"/>
      <c r="X705" s="4"/>
      <c r="Y705" s="4"/>
      <c r="Z705" s="4"/>
    </row>
    <row r="706" spans="1:26" x14ac:dyDescent="0.25">
      <c r="A706" s="6"/>
      <c r="B706" s="79"/>
      <c r="C706" s="4"/>
      <c r="D706" s="79"/>
      <c r="E706" s="79"/>
      <c r="F706" s="4"/>
      <c r="G706" s="4"/>
      <c r="H706" s="4"/>
      <c r="I706" s="4"/>
      <c r="J706" s="4"/>
      <c r="K706" s="4"/>
      <c r="L706" s="4"/>
      <c r="M706" s="4"/>
      <c r="N706" s="4"/>
      <c r="O706" s="4"/>
      <c r="P706" s="4"/>
      <c r="Q706" s="4"/>
      <c r="R706" s="4"/>
      <c r="S706" s="4"/>
      <c r="T706" s="4"/>
      <c r="U706" s="4"/>
      <c r="V706" s="4"/>
      <c r="W706" s="4"/>
      <c r="X706" s="4"/>
      <c r="Y706" s="4"/>
      <c r="Z706" s="4"/>
    </row>
    <row r="707" spans="1:26" x14ac:dyDescent="0.25">
      <c r="A707" s="6"/>
      <c r="B707" s="79"/>
      <c r="C707" s="4"/>
      <c r="D707" s="79"/>
      <c r="E707" s="79"/>
      <c r="F707" s="4"/>
      <c r="G707" s="4"/>
      <c r="H707" s="4"/>
      <c r="I707" s="4"/>
      <c r="J707" s="4"/>
      <c r="K707" s="4"/>
      <c r="L707" s="4"/>
      <c r="M707" s="4"/>
      <c r="N707" s="4"/>
      <c r="O707" s="4"/>
      <c r="P707" s="4"/>
      <c r="Q707" s="4"/>
      <c r="R707" s="4"/>
      <c r="S707" s="4"/>
      <c r="T707" s="4"/>
      <c r="U707" s="4"/>
      <c r="V707" s="4"/>
      <c r="W707" s="4"/>
      <c r="X707" s="4"/>
      <c r="Y707" s="4"/>
      <c r="Z707" s="4"/>
    </row>
    <row r="708" spans="1:26" x14ac:dyDescent="0.25">
      <c r="A708" s="6"/>
      <c r="B708" s="79"/>
      <c r="C708" s="4"/>
      <c r="D708" s="79"/>
      <c r="E708" s="79"/>
      <c r="F708" s="4"/>
      <c r="G708" s="4"/>
      <c r="H708" s="4"/>
      <c r="I708" s="4"/>
      <c r="J708" s="4"/>
      <c r="K708" s="4"/>
      <c r="L708" s="4"/>
      <c r="M708" s="4"/>
      <c r="N708" s="4"/>
      <c r="O708" s="4"/>
      <c r="P708" s="4"/>
      <c r="Q708" s="4"/>
      <c r="R708" s="4"/>
      <c r="S708" s="4"/>
      <c r="T708" s="4"/>
      <c r="U708" s="4"/>
      <c r="V708" s="4"/>
      <c r="W708" s="4"/>
      <c r="X708" s="4"/>
      <c r="Y708" s="4"/>
      <c r="Z708" s="4"/>
    </row>
    <row r="709" spans="1:26" x14ac:dyDescent="0.25">
      <c r="A709" s="6"/>
      <c r="B709" s="79"/>
      <c r="C709" s="4"/>
      <c r="D709" s="79"/>
      <c r="E709" s="79"/>
      <c r="F709" s="4"/>
      <c r="G709" s="4"/>
      <c r="H709" s="4"/>
      <c r="I709" s="4"/>
      <c r="J709" s="4"/>
      <c r="K709" s="4"/>
      <c r="L709" s="4"/>
      <c r="M709" s="4"/>
      <c r="N709" s="4"/>
      <c r="O709" s="4"/>
      <c r="P709" s="4"/>
      <c r="Q709" s="4"/>
      <c r="R709" s="4"/>
      <c r="S709" s="4"/>
      <c r="T709" s="4"/>
      <c r="U709" s="4"/>
      <c r="V709" s="4"/>
      <c r="W709" s="4"/>
      <c r="X709" s="4"/>
      <c r="Y709" s="4"/>
      <c r="Z709" s="4"/>
    </row>
    <row r="710" spans="1:26" x14ac:dyDescent="0.25">
      <c r="A710" s="6"/>
      <c r="B710" s="79"/>
      <c r="C710" s="4"/>
      <c r="D710" s="79"/>
      <c r="E710" s="79"/>
      <c r="F710" s="4"/>
      <c r="G710" s="4"/>
      <c r="H710" s="4"/>
      <c r="I710" s="4"/>
      <c r="J710" s="4"/>
      <c r="K710" s="4"/>
      <c r="L710" s="4"/>
      <c r="M710" s="4"/>
      <c r="N710" s="4"/>
      <c r="O710" s="4"/>
      <c r="P710" s="4"/>
      <c r="Q710" s="4"/>
      <c r="R710" s="4"/>
      <c r="S710" s="4"/>
      <c r="T710" s="4"/>
      <c r="U710" s="4"/>
      <c r="V710" s="4"/>
      <c r="W710" s="4"/>
      <c r="X710" s="4"/>
      <c r="Y710" s="4"/>
      <c r="Z710" s="4"/>
    </row>
    <row r="711" spans="1:26" x14ac:dyDescent="0.25">
      <c r="A711" s="6"/>
      <c r="B711" s="79"/>
      <c r="C711" s="4"/>
      <c r="D711" s="79"/>
      <c r="E711" s="79"/>
      <c r="F711" s="4"/>
      <c r="G711" s="4"/>
      <c r="H711" s="4"/>
      <c r="I711" s="4"/>
      <c r="J711" s="4"/>
      <c r="K711" s="4"/>
      <c r="L711" s="4"/>
      <c r="M711" s="4"/>
      <c r="N711" s="4"/>
      <c r="O711" s="4"/>
      <c r="P711" s="4"/>
      <c r="Q711" s="4"/>
      <c r="R711" s="4"/>
      <c r="S711" s="4"/>
      <c r="T711" s="4"/>
      <c r="U711" s="4"/>
      <c r="V711" s="4"/>
      <c r="W711" s="4"/>
      <c r="X711" s="4"/>
      <c r="Y711" s="4"/>
      <c r="Z711" s="4"/>
    </row>
    <row r="712" spans="1:26" x14ac:dyDescent="0.25">
      <c r="A712" s="6"/>
      <c r="B712" s="79"/>
      <c r="C712" s="4"/>
      <c r="D712" s="79"/>
      <c r="E712" s="79"/>
      <c r="F712" s="4"/>
      <c r="G712" s="4"/>
      <c r="H712" s="4"/>
      <c r="I712" s="4"/>
      <c r="J712" s="4"/>
      <c r="K712" s="4"/>
      <c r="L712" s="4"/>
      <c r="M712" s="4"/>
      <c r="N712" s="4"/>
      <c r="O712" s="4"/>
      <c r="P712" s="4"/>
      <c r="Q712" s="4"/>
      <c r="R712" s="4"/>
      <c r="S712" s="4"/>
      <c r="T712" s="4"/>
      <c r="U712" s="4"/>
      <c r="V712" s="4"/>
      <c r="W712" s="4"/>
      <c r="X712" s="4"/>
      <c r="Y712" s="4"/>
      <c r="Z712" s="4"/>
    </row>
    <row r="713" spans="1:26" x14ac:dyDescent="0.25">
      <c r="A713" s="6"/>
      <c r="B713" s="79"/>
      <c r="C713" s="4"/>
      <c r="D713" s="79"/>
      <c r="E713" s="79"/>
      <c r="F713" s="4"/>
      <c r="G713" s="4"/>
      <c r="H713" s="4"/>
      <c r="I713" s="4"/>
      <c r="J713" s="4"/>
      <c r="K713" s="4"/>
      <c r="L713" s="4"/>
      <c r="M713" s="4"/>
      <c r="N713" s="4"/>
      <c r="O713" s="4"/>
      <c r="P713" s="4"/>
      <c r="Q713" s="4"/>
      <c r="R713" s="4"/>
      <c r="S713" s="4"/>
      <c r="T713" s="4"/>
      <c r="U713" s="4"/>
      <c r="V713" s="4"/>
      <c r="W713" s="4"/>
      <c r="X713" s="4"/>
      <c r="Y713" s="4"/>
      <c r="Z713" s="4"/>
    </row>
    <row r="714" spans="1:26" x14ac:dyDescent="0.25">
      <c r="A714" s="6"/>
      <c r="B714" s="79"/>
      <c r="C714" s="4"/>
      <c r="D714" s="79"/>
      <c r="E714" s="79"/>
      <c r="F714" s="4"/>
      <c r="G714" s="4"/>
      <c r="H714" s="4"/>
      <c r="I714" s="4"/>
      <c r="J714" s="4"/>
      <c r="K714" s="4"/>
      <c r="L714" s="4"/>
      <c r="M714" s="4"/>
      <c r="N714" s="4"/>
      <c r="O714" s="4"/>
      <c r="P714" s="4"/>
      <c r="Q714" s="4"/>
      <c r="R714" s="4"/>
      <c r="S714" s="4"/>
      <c r="T714" s="4"/>
      <c r="U714" s="4"/>
      <c r="V714" s="4"/>
      <c r="W714" s="4"/>
      <c r="X714" s="4"/>
      <c r="Y714" s="4"/>
      <c r="Z714" s="4"/>
    </row>
    <row r="715" spans="1:26" x14ac:dyDescent="0.25">
      <c r="A715" s="6"/>
      <c r="B715" s="79"/>
      <c r="C715" s="4"/>
      <c r="D715" s="79"/>
      <c r="E715" s="79"/>
      <c r="F715" s="4"/>
      <c r="G715" s="4"/>
      <c r="H715" s="4"/>
      <c r="I715" s="4"/>
      <c r="J715" s="4"/>
      <c r="K715" s="4"/>
      <c r="L715" s="4"/>
      <c r="M715" s="4"/>
      <c r="N715" s="4"/>
      <c r="O715" s="4"/>
      <c r="P715" s="4"/>
      <c r="Q715" s="4"/>
      <c r="R715" s="4"/>
      <c r="S715" s="4"/>
      <c r="T715" s="4"/>
      <c r="U715" s="4"/>
      <c r="V715" s="4"/>
      <c r="W715" s="4"/>
      <c r="X715" s="4"/>
      <c r="Y715" s="4"/>
      <c r="Z715" s="4"/>
    </row>
    <row r="716" spans="1:26" x14ac:dyDescent="0.25">
      <c r="A716" s="6"/>
      <c r="B716" s="79"/>
      <c r="C716" s="4"/>
      <c r="D716" s="79"/>
      <c r="E716" s="79"/>
      <c r="F716" s="4"/>
      <c r="G716" s="4"/>
      <c r="H716" s="4"/>
      <c r="I716" s="4"/>
      <c r="J716" s="4"/>
      <c r="K716" s="4"/>
      <c r="L716" s="4"/>
      <c r="M716" s="4"/>
      <c r="N716" s="4"/>
      <c r="O716" s="4"/>
      <c r="P716" s="4"/>
      <c r="Q716" s="4"/>
      <c r="R716" s="4"/>
      <c r="S716" s="4"/>
      <c r="T716" s="4"/>
      <c r="U716" s="4"/>
      <c r="V716" s="4"/>
      <c r="W716" s="4"/>
      <c r="X716" s="4"/>
      <c r="Y716" s="4"/>
      <c r="Z716" s="4"/>
    </row>
    <row r="717" spans="1:26" x14ac:dyDescent="0.25">
      <c r="A717" s="6"/>
      <c r="B717" s="79"/>
      <c r="C717" s="4"/>
      <c r="D717" s="79"/>
      <c r="E717" s="79"/>
      <c r="F717" s="4"/>
      <c r="G717" s="4"/>
      <c r="H717" s="4"/>
      <c r="I717" s="4"/>
      <c r="J717" s="4"/>
      <c r="K717" s="4"/>
      <c r="L717" s="4"/>
      <c r="M717" s="4"/>
      <c r="N717" s="4"/>
      <c r="O717" s="4"/>
      <c r="P717" s="4"/>
      <c r="Q717" s="4"/>
      <c r="R717" s="4"/>
      <c r="S717" s="4"/>
      <c r="T717" s="4"/>
      <c r="U717" s="4"/>
      <c r="V717" s="4"/>
      <c r="W717" s="4"/>
      <c r="X717" s="4"/>
      <c r="Y717" s="4"/>
      <c r="Z717" s="4"/>
    </row>
    <row r="718" spans="1:26" x14ac:dyDescent="0.25">
      <c r="A718" s="6"/>
      <c r="B718" s="79"/>
      <c r="C718" s="4"/>
      <c r="D718" s="79"/>
      <c r="E718" s="79"/>
      <c r="F718" s="4"/>
      <c r="G718" s="4"/>
      <c r="H718" s="4"/>
      <c r="I718" s="4"/>
      <c r="J718" s="4"/>
      <c r="K718" s="4"/>
      <c r="L718" s="4"/>
      <c r="M718" s="4"/>
      <c r="N718" s="4"/>
      <c r="O718" s="4"/>
      <c r="P718" s="4"/>
      <c r="Q718" s="4"/>
      <c r="R718" s="4"/>
      <c r="S718" s="4"/>
      <c r="T718" s="4"/>
      <c r="U718" s="4"/>
      <c r="V718" s="4"/>
      <c r="W718" s="4"/>
      <c r="X718" s="4"/>
      <c r="Y718" s="4"/>
      <c r="Z718" s="4"/>
    </row>
    <row r="719" spans="1:26" x14ac:dyDescent="0.25">
      <c r="A719" s="6"/>
      <c r="B719" s="79"/>
      <c r="C719" s="4"/>
      <c r="D719" s="79"/>
      <c r="E719" s="79"/>
      <c r="F719" s="4"/>
      <c r="G719" s="4"/>
      <c r="H719" s="4"/>
      <c r="I719" s="4"/>
      <c r="J719" s="4"/>
      <c r="K719" s="4"/>
      <c r="L719" s="4"/>
      <c r="M719" s="4"/>
      <c r="N719" s="4"/>
      <c r="O719" s="4"/>
      <c r="P719" s="4"/>
      <c r="Q719" s="4"/>
      <c r="R719" s="4"/>
      <c r="S719" s="4"/>
      <c r="T719" s="4"/>
      <c r="U719" s="4"/>
      <c r="V719" s="4"/>
      <c r="W719" s="4"/>
      <c r="X719" s="4"/>
      <c r="Y719" s="4"/>
      <c r="Z719" s="4"/>
    </row>
    <row r="720" spans="1:26" x14ac:dyDescent="0.25">
      <c r="A720" s="6"/>
      <c r="B720" s="79"/>
      <c r="C720" s="4"/>
      <c r="D720" s="79"/>
      <c r="E720" s="79"/>
      <c r="F720" s="4"/>
      <c r="G720" s="4"/>
      <c r="H720" s="4"/>
      <c r="I720" s="4"/>
      <c r="J720" s="4"/>
      <c r="K720" s="4"/>
      <c r="L720" s="4"/>
      <c r="M720" s="4"/>
      <c r="N720" s="4"/>
      <c r="O720" s="4"/>
      <c r="P720" s="4"/>
      <c r="Q720" s="4"/>
      <c r="R720" s="4"/>
      <c r="S720" s="4"/>
      <c r="T720" s="4"/>
      <c r="U720" s="4"/>
      <c r="V720" s="4"/>
      <c r="W720" s="4"/>
      <c r="X720" s="4"/>
      <c r="Y720" s="4"/>
      <c r="Z720" s="4"/>
    </row>
    <row r="721" spans="1:26" x14ac:dyDescent="0.25">
      <c r="A721" s="6"/>
      <c r="B721" s="79"/>
      <c r="C721" s="4"/>
      <c r="D721" s="79"/>
      <c r="E721" s="79"/>
      <c r="F721" s="4"/>
      <c r="G721" s="4"/>
      <c r="H721" s="4"/>
      <c r="I721" s="4"/>
      <c r="J721" s="4"/>
      <c r="K721" s="4"/>
      <c r="L721" s="4"/>
      <c r="M721" s="4"/>
      <c r="N721" s="4"/>
      <c r="O721" s="4"/>
      <c r="P721" s="4"/>
      <c r="Q721" s="4"/>
      <c r="R721" s="4"/>
      <c r="S721" s="4"/>
      <c r="T721" s="4"/>
      <c r="U721" s="4"/>
      <c r="V721" s="4"/>
      <c r="W721" s="4"/>
      <c r="X721" s="4"/>
      <c r="Y721" s="4"/>
      <c r="Z721" s="4"/>
    </row>
    <row r="722" spans="1:26" x14ac:dyDescent="0.25">
      <c r="A722" s="6"/>
      <c r="B722" s="79"/>
      <c r="C722" s="4"/>
      <c r="D722" s="79"/>
      <c r="E722" s="79"/>
      <c r="F722" s="4"/>
      <c r="G722" s="4"/>
      <c r="H722" s="4"/>
      <c r="I722" s="4"/>
      <c r="J722" s="4"/>
      <c r="K722" s="4"/>
      <c r="L722" s="4"/>
      <c r="M722" s="4"/>
      <c r="N722" s="4"/>
      <c r="O722" s="4"/>
      <c r="P722" s="4"/>
      <c r="Q722" s="4"/>
      <c r="R722" s="4"/>
      <c r="S722" s="4"/>
      <c r="T722" s="4"/>
      <c r="U722" s="4"/>
      <c r="V722" s="4"/>
      <c r="W722" s="4"/>
      <c r="X722" s="4"/>
      <c r="Y722" s="4"/>
      <c r="Z722" s="4"/>
    </row>
    <row r="723" spans="1:26" x14ac:dyDescent="0.25">
      <c r="A723" s="6"/>
      <c r="B723" s="79"/>
      <c r="C723" s="4"/>
      <c r="D723" s="79"/>
      <c r="E723" s="79"/>
      <c r="F723" s="4"/>
      <c r="G723" s="4"/>
      <c r="H723" s="4"/>
      <c r="I723" s="4"/>
      <c r="J723" s="4"/>
      <c r="K723" s="4"/>
      <c r="L723" s="4"/>
      <c r="M723" s="4"/>
      <c r="N723" s="4"/>
      <c r="O723" s="4"/>
      <c r="P723" s="4"/>
      <c r="Q723" s="4"/>
      <c r="R723" s="4"/>
      <c r="S723" s="4"/>
      <c r="T723" s="4"/>
      <c r="U723" s="4"/>
      <c r="V723" s="4"/>
      <c r="W723" s="4"/>
      <c r="X723" s="4"/>
      <c r="Y723" s="4"/>
      <c r="Z723" s="4"/>
    </row>
    <row r="724" spans="1:26" x14ac:dyDescent="0.25">
      <c r="A724" s="6"/>
      <c r="B724" s="79"/>
      <c r="C724" s="4"/>
      <c r="D724" s="79"/>
      <c r="E724" s="79"/>
      <c r="F724" s="4"/>
      <c r="G724" s="4"/>
      <c r="H724" s="4"/>
      <c r="I724" s="4"/>
      <c r="J724" s="4"/>
      <c r="K724" s="4"/>
      <c r="L724" s="4"/>
      <c r="M724" s="4"/>
      <c r="N724" s="4"/>
      <c r="O724" s="4"/>
      <c r="P724" s="4"/>
      <c r="Q724" s="4"/>
      <c r="R724" s="4"/>
      <c r="S724" s="4"/>
      <c r="T724" s="4"/>
      <c r="U724" s="4"/>
      <c r="V724" s="4"/>
      <c r="W724" s="4"/>
      <c r="X724" s="4"/>
      <c r="Y724" s="4"/>
      <c r="Z724" s="4"/>
    </row>
    <row r="725" spans="1:26" x14ac:dyDescent="0.25">
      <c r="A725" s="6"/>
      <c r="B725" s="79"/>
      <c r="C725" s="4"/>
      <c r="D725" s="79"/>
      <c r="E725" s="79"/>
      <c r="F725" s="4"/>
      <c r="G725" s="4"/>
      <c r="H725" s="4"/>
      <c r="I725" s="4"/>
      <c r="J725" s="4"/>
      <c r="K725" s="4"/>
      <c r="L725" s="4"/>
      <c r="M725" s="4"/>
      <c r="N725" s="4"/>
      <c r="O725" s="4"/>
      <c r="P725" s="4"/>
      <c r="Q725" s="4"/>
      <c r="R725" s="4"/>
      <c r="S725" s="4"/>
      <c r="T725" s="4"/>
      <c r="U725" s="4"/>
      <c r="V725" s="4"/>
      <c r="W725" s="4"/>
      <c r="X725" s="4"/>
      <c r="Y725" s="4"/>
      <c r="Z725" s="4"/>
    </row>
    <row r="726" spans="1:26" x14ac:dyDescent="0.25">
      <c r="A726" s="6"/>
      <c r="B726" s="79"/>
      <c r="C726" s="4"/>
      <c r="D726" s="79"/>
      <c r="E726" s="79"/>
      <c r="F726" s="4"/>
      <c r="G726" s="4"/>
      <c r="H726" s="4"/>
      <c r="I726" s="4"/>
      <c r="J726" s="4"/>
      <c r="K726" s="4"/>
      <c r="L726" s="4"/>
      <c r="M726" s="4"/>
      <c r="N726" s="4"/>
      <c r="O726" s="4"/>
      <c r="P726" s="4"/>
      <c r="Q726" s="4"/>
      <c r="R726" s="4"/>
      <c r="S726" s="4"/>
      <c r="T726" s="4"/>
      <c r="U726" s="4"/>
      <c r="V726" s="4"/>
      <c r="W726" s="4"/>
      <c r="X726" s="4"/>
      <c r="Y726" s="4"/>
      <c r="Z726" s="4"/>
    </row>
    <row r="727" spans="1:26" x14ac:dyDescent="0.25">
      <c r="A727" s="6"/>
      <c r="B727" s="79"/>
      <c r="C727" s="4"/>
      <c r="D727" s="79"/>
      <c r="E727" s="79"/>
      <c r="F727" s="4"/>
      <c r="G727" s="4"/>
      <c r="H727" s="4"/>
      <c r="I727" s="4"/>
      <c r="J727" s="4"/>
      <c r="K727" s="4"/>
      <c r="L727" s="4"/>
      <c r="M727" s="4"/>
      <c r="N727" s="4"/>
      <c r="O727" s="4"/>
      <c r="P727" s="4"/>
      <c r="Q727" s="4"/>
      <c r="R727" s="4"/>
      <c r="S727" s="4"/>
      <c r="T727" s="4"/>
      <c r="U727" s="4"/>
      <c r="V727" s="4"/>
      <c r="W727" s="4"/>
      <c r="X727" s="4"/>
      <c r="Y727" s="4"/>
      <c r="Z727" s="4"/>
    </row>
    <row r="728" spans="1:26" x14ac:dyDescent="0.25">
      <c r="A728" s="6"/>
      <c r="B728" s="79"/>
      <c r="C728" s="4"/>
      <c r="D728" s="79"/>
      <c r="E728" s="79"/>
      <c r="F728" s="4"/>
      <c r="G728" s="4"/>
      <c r="H728" s="4"/>
      <c r="I728" s="4"/>
      <c r="J728" s="4"/>
      <c r="K728" s="4"/>
      <c r="L728" s="4"/>
      <c r="M728" s="4"/>
      <c r="N728" s="4"/>
      <c r="O728" s="4"/>
      <c r="P728" s="4"/>
      <c r="Q728" s="4"/>
      <c r="R728" s="4"/>
      <c r="S728" s="4"/>
      <c r="T728" s="4"/>
      <c r="U728" s="4"/>
      <c r="V728" s="4"/>
      <c r="W728" s="4"/>
      <c r="X728" s="4"/>
      <c r="Y728" s="4"/>
      <c r="Z728" s="4"/>
    </row>
    <row r="729" spans="1:26" x14ac:dyDescent="0.25">
      <c r="A729" s="6"/>
      <c r="B729" s="79"/>
      <c r="C729" s="4"/>
      <c r="D729" s="79"/>
      <c r="E729" s="79"/>
      <c r="F729" s="4"/>
      <c r="G729" s="4"/>
      <c r="H729" s="4"/>
      <c r="I729" s="4"/>
      <c r="J729" s="4"/>
      <c r="K729" s="4"/>
      <c r="L729" s="4"/>
      <c r="M729" s="4"/>
      <c r="N729" s="4"/>
      <c r="O729" s="4"/>
      <c r="P729" s="4"/>
      <c r="Q729" s="4"/>
      <c r="R729" s="4"/>
      <c r="S729" s="4"/>
      <c r="T729" s="4"/>
      <c r="U729" s="4"/>
      <c r="V729" s="4"/>
      <c r="W729" s="4"/>
      <c r="X729" s="4"/>
      <c r="Y729" s="4"/>
      <c r="Z729" s="4"/>
    </row>
    <row r="730" spans="1:26" x14ac:dyDescent="0.25">
      <c r="A730" s="6"/>
      <c r="B730" s="79"/>
      <c r="C730" s="4"/>
      <c r="D730" s="79"/>
      <c r="E730" s="79"/>
      <c r="F730" s="4"/>
      <c r="G730" s="4"/>
      <c r="H730" s="4"/>
      <c r="I730" s="4"/>
      <c r="J730" s="4"/>
      <c r="K730" s="4"/>
      <c r="L730" s="4"/>
      <c r="M730" s="4"/>
      <c r="N730" s="4"/>
      <c r="O730" s="4"/>
      <c r="P730" s="4"/>
      <c r="Q730" s="4"/>
      <c r="R730" s="4"/>
      <c r="S730" s="4"/>
      <c r="T730" s="4"/>
      <c r="U730" s="4"/>
      <c r="V730" s="4"/>
      <c r="W730" s="4"/>
      <c r="X730" s="4"/>
      <c r="Y730" s="4"/>
      <c r="Z730" s="4"/>
    </row>
    <row r="731" spans="1:26" x14ac:dyDescent="0.25">
      <c r="A731" s="6"/>
      <c r="B731" s="79"/>
      <c r="C731" s="4"/>
      <c r="D731" s="79"/>
      <c r="E731" s="79"/>
      <c r="F731" s="4"/>
      <c r="G731" s="4"/>
      <c r="H731" s="4"/>
      <c r="I731" s="4"/>
      <c r="J731" s="4"/>
      <c r="K731" s="4"/>
      <c r="L731" s="4"/>
      <c r="M731" s="4"/>
      <c r="N731" s="4"/>
      <c r="O731" s="4"/>
      <c r="P731" s="4"/>
      <c r="Q731" s="4"/>
      <c r="R731" s="4"/>
      <c r="S731" s="4"/>
      <c r="T731" s="4"/>
      <c r="U731" s="4"/>
      <c r="V731" s="4"/>
      <c r="W731" s="4"/>
      <c r="X731" s="4"/>
      <c r="Y731" s="4"/>
      <c r="Z731" s="4"/>
    </row>
    <row r="732" spans="1:26" x14ac:dyDescent="0.25">
      <c r="A732" s="6"/>
      <c r="B732" s="79"/>
      <c r="C732" s="4"/>
      <c r="D732" s="79"/>
      <c r="E732" s="79"/>
      <c r="F732" s="4"/>
      <c r="G732" s="4"/>
      <c r="H732" s="4"/>
      <c r="I732" s="4"/>
      <c r="J732" s="4"/>
      <c r="K732" s="4"/>
      <c r="L732" s="4"/>
      <c r="M732" s="4"/>
      <c r="N732" s="4"/>
      <c r="O732" s="4"/>
      <c r="P732" s="4"/>
      <c r="Q732" s="4"/>
      <c r="R732" s="4"/>
      <c r="S732" s="4"/>
      <c r="T732" s="4"/>
      <c r="U732" s="4"/>
      <c r="V732" s="4"/>
      <c r="W732" s="4"/>
      <c r="X732" s="4"/>
      <c r="Y732" s="4"/>
      <c r="Z732" s="4"/>
    </row>
    <row r="733" spans="1:26" x14ac:dyDescent="0.25">
      <c r="A733" s="6"/>
      <c r="B733" s="79"/>
      <c r="C733" s="4"/>
      <c r="D733" s="79"/>
      <c r="E733" s="79"/>
      <c r="F733" s="4"/>
      <c r="G733" s="4"/>
      <c r="H733" s="4"/>
      <c r="I733" s="4"/>
      <c r="J733" s="4"/>
      <c r="K733" s="4"/>
      <c r="L733" s="4"/>
      <c r="M733" s="4"/>
      <c r="N733" s="4"/>
      <c r="O733" s="4"/>
      <c r="P733" s="4"/>
      <c r="Q733" s="4"/>
      <c r="R733" s="4"/>
      <c r="S733" s="4"/>
      <c r="T733" s="4"/>
      <c r="U733" s="4"/>
      <c r="V733" s="4"/>
      <c r="W733" s="4"/>
      <c r="X733" s="4"/>
      <c r="Y733" s="4"/>
      <c r="Z733" s="4"/>
    </row>
    <row r="734" spans="1:26" x14ac:dyDescent="0.25">
      <c r="A734" s="6"/>
      <c r="B734" s="79"/>
      <c r="C734" s="4"/>
      <c r="D734" s="79"/>
      <c r="E734" s="79"/>
      <c r="F734" s="4"/>
      <c r="G734" s="4"/>
      <c r="H734" s="4"/>
      <c r="I734" s="4"/>
      <c r="J734" s="4"/>
      <c r="K734" s="4"/>
      <c r="L734" s="4"/>
      <c r="M734" s="4"/>
      <c r="N734" s="4"/>
      <c r="O734" s="4"/>
      <c r="P734" s="4"/>
      <c r="Q734" s="4"/>
      <c r="R734" s="4"/>
      <c r="S734" s="4"/>
      <c r="T734" s="4"/>
      <c r="U734" s="4"/>
      <c r="V734" s="4"/>
      <c r="W734" s="4"/>
      <c r="X734" s="4"/>
      <c r="Y734" s="4"/>
      <c r="Z734" s="4"/>
    </row>
    <row r="735" spans="1:26" x14ac:dyDescent="0.25">
      <c r="A735" s="6"/>
      <c r="B735" s="79"/>
      <c r="C735" s="4"/>
      <c r="D735" s="79"/>
      <c r="E735" s="79"/>
      <c r="F735" s="4"/>
      <c r="G735" s="4"/>
      <c r="H735" s="4"/>
      <c r="I735" s="4"/>
      <c r="J735" s="4"/>
      <c r="K735" s="4"/>
      <c r="L735" s="4"/>
      <c r="M735" s="4"/>
      <c r="N735" s="4"/>
      <c r="O735" s="4"/>
      <c r="P735" s="4"/>
      <c r="Q735" s="4"/>
      <c r="R735" s="4"/>
      <c r="S735" s="4"/>
      <c r="T735" s="4"/>
      <c r="U735" s="4"/>
      <c r="V735" s="4"/>
      <c r="W735" s="4"/>
      <c r="X735" s="4"/>
      <c r="Y735" s="4"/>
      <c r="Z735" s="4"/>
    </row>
    <row r="736" spans="1:26" x14ac:dyDescent="0.25">
      <c r="A736" s="6"/>
      <c r="B736" s="79"/>
      <c r="C736" s="4"/>
      <c r="D736" s="79"/>
      <c r="E736" s="79"/>
      <c r="F736" s="4"/>
      <c r="G736" s="4"/>
      <c r="H736" s="4"/>
      <c r="I736" s="4"/>
      <c r="J736" s="4"/>
      <c r="K736" s="4"/>
      <c r="L736" s="4"/>
      <c r="M736" s="4"/>
      <c r="N736" s="4"/>
      <c r="O736" s="4"/>
      <c r="P736" s="4"/>
      <c r="Q736" s="4"/>
      <c r="R736" s="4"/>
      <c r="S736" s="4"/>
      <c r="T736" s="4"/>
      <c r="U736" s="4"/>
      <c r="V736" s="4"/>
      <c r="W736" s="4"/>
      <c r="X736" s="4"/>
      <c r="Y736" s="4"/>
      <c r="Z736" s="4"/>
    </row>
    <row r="737" spans="1:26" x14ac:dyDescent="0.25">
      <c r="A737" s="6"/>
      <c r="B737" s="79"/>
      <c r="C737" s="4"/>
      <c r="D737" s="79"/>
      <c r="E737" s="79"/>
      <c r="F737" s="4"/>
      <c r="G737" s="4"/>
      <c r="H737" s="4"/>
      <c r="I737" s="4"/>
      <c r="J737" s="4"/>
      <c r="K737" s="4"/>
      <c r="L737" s="4"/>
      <c r="M737" s="4"/>
      <c r="N737" s="4"/>
      <c r="O737" s="4"/>
      <c r="P737" s="4"/>
      <c r="Q737" s="4"/>
      <c r="R737" s="4"/>
      <c r="S737" s="4"/>
      <c r="T737" s="4"/>
      <c r="U737" s="4"/>
      <c r="V737" s="4"/>
      <c r="W737" s="4"/>
      <c r="X737" s="4"/>
      <c r="Y737" s="4"/>
      <c r="Z737" s="4"/>
    </row>
    <row r="738" spans="1:26" x14ac:dyDescent="0.25">
      <c r="A738" s="6"/>
      <c r="B738" s="79"/>
      <c r="C738" s="4"/>
      <c r="D738" s="79"/>
      <c r="E738" s="79"/>
      <c r="F738" s="4"/>
      <c r="G738" s="4"/>
      <c r="H738" s="4"/>
      <c r="I738" s="4"/>
      <c r="J738" s="4"/>
      <c r="K738" s="4"/>
      <c r="L738" s="4"/>
      <c r="M738" s="4"/>
      <c r="N738" s="4"/>
      <c r="O738" s="4"/>
      <c r="P738" s="4"/>
      <c r="Q738" s="4"/>
      <c r="R738" s="4"/>
      <c r="S738" s="4"/>
      <c r="T738" s="4"/>
      <c r="U738" s="4"/>
      <c r="V738" s="4"/>
      <c r="W738" s="4"/>
      <c r="X738" s="4"/>
      <c r="Y738" s="4"/>
      <c r="Z738" s="4"/>
    </row>
    <row r="739" spans="1:26" x14ac:dyDescent="0.25">
      <c r="A739" s="6"/>
      <c r="B739" s="79"/>
      <c r="C739" s="4"/>
      <c r="D739" s="79"/>
      <c r="E739" s="79"/>
      <c r="F739" s="4"/>
      <c r="G739" s="4"/>
      <c r="H739" s="4"/>
      <c r="I739" s="4"/>
      <c r="J739" s="4"/>
      <c r="K739" s="4"/>
      <c r="L739" s="4"/>
      <c r="M739" s="4"/>
      <c r="N739" s="4"/>
      <c r="O739" s="4"/>
      <c r="P739" s="4"/>
      <c r="Q739" s="4"/>
      <c r="R739" s="4"/>
      <c r="S739" s="4"/>
      <c r="T739" s="4"/>
      <c r="U739" s="4"/>
      <c r="V739" s="4"/>
      <c r="W739" s="4"/>
      <c r="X739" s="4"/>
      <c r="Y739" s="4"/>
      <c r="Z739" s="4"/>
    </row>
    <row r="740" spans="1:26" x14ac:dyDescent="0.25">
      <c r="A740" s="6"/>
      <c r="B740" s="79"/>
      <c r="C740" s="4"/>
      <c r="D740" s="79"/>
      <c r="E740" s="79"/>
      <c r="F740" s="4"/>
      <c r="G740" s="4"/>
      <c r="H740" s="4"/>
      <c r="I740" s="4"/>
      <c r="J740" s="4"/>
      <c r="K740" s="4"/>
      <c r="L740" s="4"/>
      <c r="M740" s="4"/>
      <c r="N740" s="4"/>
      <c r="O740" s="4"/>
      <c r="P740" s="4"/>
      <c r="Q740" s="4"/>
      <c r="R740" s="4"/>
      <c r="S740" s="4"/>
      <c r="T740" s="4"/>
      <c r="U740" s="4"/>
      <c r="V740" s="4"/>
      <c r="W740" s="4"/>
      <c r="X740" s="4"/>
      <c r="Y740" s="4"/>
      <c r="Z740" s="4"/>
    </row>
    <row r="741" spans="1:26" x14ac:dyDescent="0.25">
      <c r="A741" s="6"/>
      <c r="B741" s="79"/>
      <c r="C741" s="4"/>
      <c r="D741" s="79"/>
      <c r="E741" s="79"/>
      <c r="F741" s="4"/>
      <c r="G741" s="4"/>
      <c r="H741" s="4"/>
      <c r="I741" s="4"/>
      <c r="J741" s="4"/>
      <c r="K741" s="4"/>
      <c r="L741" s="4"/>
      <c r="M741" s="4"/>
      <c r="N741" s="4"/>
      <c r="O741" s="4"/>
      <c r="P741" s="4"/>
      <c r="Q741" s="4"/>
      <c r="R741" s="4"/>
      <c r="S741" s="4"/>
      <c r="T741" s="4"/>
      <c r="U741" s="4"/>
      <c r="V741" s="4"/>
      <c r="W741" s="4"/>
      <c r="X741" s="4"/>
      <c r="Y741" s="4"/>
      <c r="Z741" s="4"/>
    </row>
    <row r="742" spans="1:26" x14ac:dyDescent="0.25">
      <c r="A742" s="6"/>
      <c r="B742" s="79"/>
      <c r="C742" s="4"/>
      <c r="D742" s="79"/>
      <c r="E742" s="79"/>
      <c r="F742" s="4"/>
      <c r="G742" s="4"/>
      <c r="H742" s="4"/>
      <c r="I742" s="4"/>
      <c r="J742" s="4"/>
      <c r="K742" s="4"/>
      <c r="L742" s="4"/>
      <c r="M742" s="4"/>
      <c r="N742" s="4"/>
      <c r="O742" s="4"/>
      <c r="P742" s="4"/>
      <c r="Q742" s="4"/>
      <c r="R742" s="4"/>
      <c r="S742" s="4"/>
      <c r="T742" s="4"/>
      <c r="U742" s="4"/>
      <c r="V742" s="4"/>
      <c r="W742" s="4"/>
      <c r="X742" s="4"/>
      <c r="Y742" s="4"/>
      <c r="Z742" s="4"/>
    </row>
    <row r="743" spans="1:26" x14ac:dyDescent="0.25">
      <c r="A743" s="6"/>
      <c r="B743" s="79"/>
      <c r="C743" s="4"/>
      <c r="D743" s="79"/>
      <c r="E743" s="79"/>
      <c r="F743" s="4"/>
      <c r="G743" s="4"/>
      <c r="H743" s="4"/>
      <c r="I743" s="4"/>
      <c r="J743" s="4"/>
      <c r="K743" s="4"/>
      <c r="L743" s="4"/>
      <c r="M743" s="4"/>
      <c r="N743" s="4"/>
      <c r="O743" s="4"/>
      <c r="P743" s="4"/>
      <c r="Q743" s="4"/>
      <c r="R743" s="4"/>
      <c r="S743" s="4"/>
      <c r="T743" s="4"/>
      <c r="U743" s="4"/>
      <c r="V743" s="4"/>
      <c r="W743" s="4"/>
      <c r="X743" s="4"/>
      <c r="Y743" s="4"/>
      <c r="Z743" s="4"/>
    </row>
    <row r="744" spans="1:26" x14ac:dyDescent="0.25">
      <c r="A744" s="6"/>
      <c r="B744" s="79"/>
      <c r="C744" s="4"/>
      <c r="D744" s="79"/>
      <c r="E744" s="79"/>
      <c r="F744" s="4"/>
      <c r="G744" s="4"/>
      <c r="H744" s="4"/>
      <c r="I744" s="4"/>
      <c r="J744" s="4"/>
      <c r="K744" s="4"/>
      <c r="L744" s="4"/>
      <c r="M744" s="4"/>
      <c r="N744" s="4"/>
      <c r="O744" s="4"/>
      <c r="P744" s="4"/>
      <c r="Q744" s="4"/>
      <c r="R744" s="4"/>
      <c r="S744" s="4"/>
      <c r="T744" s="4"/>
      <c r="U744" s="4"/>
      <c r="V744" s="4"/>
      <c r="W744" s="4"/>
      <c r="X744" s="4"/>
      <c r="Y744" s="4"/>
      <c r="Z744" s="4"/>
    </row>
    <row r="745" spans="1:26" x14ac:dyDescent="0.25">
      <c r="A745" s="6"/>
      <c r="B745" s="79"/>
      <c r="C745" s="4"/>
      <c r="D745" s="79"/>
      <c r="E745" s="79"/>
      <c r="F745" s="4"/>
      <c r="G745" s="4"/>
      <c r="H745" s="4"/>
      <c r="I745" s="4"/>
      <c r="J745" s="4"/>
      <c r="K745" s="4"/>
      <c r="L745" s="4"/>
      <c r="M745" s="4"/>
      <c r="N745" s="4"/>
      <c r="O745" s="4"/>
      <c r="P745" s="4"/>
      <c r="Q745" s="4"/>
      <c r="R745" s="4"/>
      <c r="S745" s="4"/>
      <c r="T745" s="4"/>
      <c r="U745" s="4"/>
      <c r="V745" s="4"/>
      <c r="W745" s="4"/>
      <c r="X745" s="4"/>
      <c r="Y745" s="4"/>
      <c r="Z745" s="4"/>
    </row>
    <row r="746" spans="1:26" x14ac:dyDescent="0.25">
      <c r="A746" s="6"/>
      <c r="B746" s="79"/>
      <c r="C746" s="4"/>
      <c r="D746" s="79"/>
      <c r="E746" s="79"/>
      <c r="F746" s="4"/>
      <c r="G746" s="4"/>
      <c r="H746" s="4"/>
      <c r="I746" s="4"/>
      <c r="J746" s="4"/>
      <c r="K746" s="4"/>
      <c r="L746" s="4"/>
      <c r="M746" s="4"/>
      <c r="N746" s="4"/>
      <c r="O746" s="4"/>
      <c r="P746" s="4"/>
      <c r="Q746" s="4"/>
      <c r="R746" s="4"/>
      <c r="S746" s="4"/>
      <c r="T746" s="4"/>
      <c r="U746" s="4"/>
      <c r="V746" s="4"/>
      <c r="W746" s="4"/>
      <c r="X746" s="4"/>
      <c r="Y746" s="4"/>
      <c r="Z746" s="4"/>
    </row>
    <row r="747" spans="1:26" x14ac:dyDescent="0.25">
      <c r="A747" s="6"/>
      <c r="B747" s="79"/>
      <c r="C747" s="4"/>
      <c r="D747" s="79"/>
      <c r="E747" s="79"/>
      <c r="F747" s="4"/>
      <c r="G747" s="4"/>
      <c r="H747" s="4"/>
      <c r="I747" s="4"/>
      <c r="J747" s="4"/>
      <c r="K747" s="4"/>
      <c r="L747" s="4"/>
      <c r="M747" s="4"/>
      <c r="N747" s="4"/>
      <c r="O747" s="4"/>
      <c r="P747" s="4"/>
      <c r="Q747" s="4"/>
      <c r="R747" s="4"/>
      <c r="S747" s="4"/>
      <c r="T747" s="4"/>
      <c r="U747" s="4"/>
      <c r="V747" s="4"/>
      <c r="W747" s="4"/>
      <c r="X747" s="4"/>
      <c r="Y747" s="4"/>
      <c r="Z747" s="4"/>
    </row>
    <row r="748" spans="1:26" x14ac:dyDescent="0.25">
      <c r="A748" s="6"/>
      <c r="B748" s="79"/>
      <c r="C748" s="4"/>
      <c r="D748" s="79"/>
      <c r="E748" s="79"/>
      <c r="F748" s="4"/>
      <c r="G748" s="4"/>
      <c r="H748" s="4"/>
      <c r="I748" s="4"/>
      <c r="J748" s="4"/>
      <c r="K748" s="4"/>
      <c r="L748" s="4"/>
      <c r="M748" s="4"/>
      <c r="N748" s="4"/>
      <c r="O748" s="4"/>
      <c r="P748" s="4"/>
      <c r="Q748" s="4"/>
      <c r="R748" s="4"/>
      <c r="S748" s="4"/>
      <c r="T748" s="4"/>
      <c r="U748" s="4"/>
      <c r="V748" s="4"/>
      <c r="W748" s="4"/>
      <c r="X748" s="4"/>
      <c r="Y748" s="4"/>
      <c r="Z748" s="4"/>
    </row>
    <row r="749" spans="1:26" x14ac:dyDescent="0.25">
      <c r="A749" s="6"/>
      <c r="B749" s="79"/>
      <c r="C749" s="4"/>
      <c r="D749" s="79"/>
      <c r="E749" s="79"/>
      <c r="F749" s="4"/>
      <c r="G749" s="4"/>
      <c r="H749" s="4"/>
      <c r="I749" s="4"/>
      <c r="J749" s="4"/>
      <c r="K749" s="4"/>
      <c r="L749" s="4"/>
      <c r="M749" s="4"/>
      <c r="N749" s="4"/>
      <c r="O749" s="4"/>
      <c r="P749" s="4"/>
      <c r="Q749" s="4"/>
      <c r="R749" s="4"/>
      <c r="S749" s="4"/>
      <c r="T749" s="4"/>
      <c r="U749" s="4"/>
      <c r="V749" s="4"/>
      <c r="W749" s="4"/>
      <c r="X749" s="4"/>
      <c r="Y749" s="4"/>
      <c r="Z749" s="4"/>
    </row>
    <row r="750" spans="1:26" x14ac:dyDescent="0.25">
      <c r="A750" s="6"/>
      <c r="B750" s="79"/>
      <c r="C750" s="4"/>
      <c r="D750" s="79"/>
      <c r="E750" s="79"/>
      <c r="F750" s="4"/>
      <c r="G750" s="4"/>
      <c r="H750" s="4"/>
      <c r="I750" s="4"/>
      <c r="J750" s="4"/>
      <c r="K750" s="4"/>
      <c r="L750" s="4"/>
      <c r="M750" s="4"/>
      <c r="N750" s="4"/>
      <c r="O750" s="4"/>
      <c r="P750" s="4"/>
      <c r="Q750" s="4"/>
      <c r="R750" s="4"/>
      <c r="S750" s="4"/>
      <c r="T750" s="4"/>
      <c r="U750" s="4"/>
      <c r="V750" s="4"/>
      <c r="W750" s="4"/>
      <c r="X750" s="4"/>
      <c r="Y750" s="4"/>
      <c r="Z750" s="4"/>
    </row>
    <row r="751" spans="1:26" x14ac:dyDescent="0.25">
      <c r="A751" s="6"/>
      <c r="B751" s="79"/>
      <c r="C751" s="4"/>
      <c r="D751" s="79"/>
      <c r="E751" s="79"/>
      <c r="F751" s="4"/>
      <c r="G751" s="4"/>
      <c r="H751" s="4"/>
      <c r="I751" s="4"/>
      <c r="J751" s="4"/>
      <c r="K751" s="4"/>
      <c r="L751" s="4"/>
      <c r="M751" s="4"/>
      <c r="N751" s="4"/>
      <c r="O751" s="4"/>
      <c r="P751" s="4"/>
      <c r="Q751" s="4"/>
      <c r="R751" s="4"/>
      <c r="S751" s="4"/>
      <c r="T751" s="4"/>
      <c r="U751" s="4"/>
      <c r="V751" s="4"/>
      <c r="W751" s="4"/>
      <c r="X751" s="4"/>
      <c r="Y751" s="4"/>
      <c r="Z751" s="4"/>
    </row>
    <row r="752" spans="1:26" x14ac:dyDescent="0.25">
      <c r="A752" s="6"/>
      <c r="B752" s="79"/>
      <c r="C752" s="4"/>
      <c r="D752" s="79"/>
      <c r="E752" s="79"/>
      <c r="F752" s="4"/>
      <c r="G752" s="4"/>
      <c r="H752" s="4"/>
      <c r="I752" s="4"/>
      <c r="J752" s="4"/>
      <c r="K752" s="4"/>
      <c r="L752" s="4"/>
      <c r="M752" s="4"/>
      <c r="N752" s="4"/>
      <c r="O752" s="4"/>
      <c r="P752" s="4"/>
      <c r="Q752" s="4"/>
      <c r="R752" s="4"/>
      <c r="S752" s="4"/>
      <c r="T752" s="4"/>
      <c r="U752" s="4"/>
      <c r="V752" s="4"/>
      <c r="W752" s="4"/>
      <c r="X752" s="4"/>
      <c r="Y752" s="4"/>
      <c r="Z752" s="4"/>
    </row>
    <row r="753" spans="1:26" x14ac:dyDescent="0.25">
      <c r="A753" s="6"/>
      <c r="B753" s="79"/>
      <c r="C753" s="4"/>
      <c r="D753" s="79"/>
      <c r="E753" s="79"/>
      <c r="F753" s="4"/>
      <c r="G753" s="4"/>
      <c r="H753" s="4"/>
      <c r="I753" s="4"/>
      <c r="J753" s="4"/>
      <c r="K753" s="4"/>
      <c r="L753" s="4"/>
      <c r="M753" s="4"/>
      <c r="N753" s="4"/>
      <c r="O753" s="4"/>
      <c r="P753" s="4"/>
      <c r="Q753" s="4"/>
      <c r="R753" s="4"/>
      <c r="S753" s="4"/>
      <c r="T753" s="4"/>
      <c r="U753" s="4"/>
      <c r="V753" s="4"/>
      <c r="W753" s="4"/>
      <c r="X753" s="4"/>
      <c r="Y753" s="4"/>
      <c r="Z753" s="4"/>
    </row>
    <row r="754" spans="1:26" x14ac:dyDescent="0.25">
      <c r="A754" s="6"/>
      <c r="B754" s="79"/>
      <c r="C754" s="4"/>
      <c r="D754" s="79"/>
      <c r="E754" s="79"/>
      <c r="F754" s="4"/>
      <c r="G754" s="4"/>
      <c r="H754" s="4"/>
      <c r="I754" s="4"/>
      <c r="J754" s="4"/>
      <c r="K754" s="4"/>
      <c r="L754" s="4"/>
      <c r="M754" s="4"/>
      <c r="N754" s="4"/>
      <c r="O754" s="4"/>
      <c r="P754" s="4"/>
      <c r="Q754" s="4"/>
      <c r="R754" s="4"/>
      <c r="S754" s="4"/>
      <c r="T754" s="4"/>
      <c r="U754" s="4"/>
      <c r="V754" s="4"/>
      <c r="W754" s="4"/>
      <c r="X754" s="4"/>
      <c r="Y754" s="4"/>
      <c r="Z754" s="4"/>
    </row>
    <row r="755" spans="1:26" x14ac:dyDescent="0.25">
      <c r="A755" s="6"/>
      <c r="B755" s="79"/>
      <c r="C755" s="4"/>
      <c r="D755" s="79"/>
      <c r="E755" s="79"/>
      <c r="F755" s="4"/>
      <c r="G755" s="4"/>
      <c r="H755" s="4"/>
      <c r="I755" s="4"/>
      <c r="J755" s="4"/>
      <c r="K755" s="4"/>
      <c r="L755" s="4"/>
      <c r="M755" s="4"/>
      <c r="N755" s="4"/>
      <c r="O755" s="4"/>
      <c r="P755" s="4"/>
      <c r="Q755" s="4"/>
      <c r="R755" s="4"/>
      <c r="S755" s="4"/>
      <c r="T755" s="4"/>
      <c r="U755" s="4"/>
      <c r="V755" s="4"/>
      <c r="W755" s="4"/>
      <c r="X755" s="4"/>
      <c r="Y755" s="4"/>
      <c r="Z755" s="4"/>
    </row>
    <row r="756" spans="1:26" x14ac:dyDescent="0.25">
      <c r="A756" s="6"/>
      <c r="B756" s="79"/>
      <c r="C756" s="4"/>
      <c r="D756" s="79"/>
      <c r="E756" s="79"/>
      <c r="F756" s="4"/>
      <c r="G756" s="4"/>
      <c r="H756" s="4"/>
      <c r="I756" s="4"/>
      <c r="J756" s="4"/>
      <c r="K756" s="4"/>
      <c r="L756" s="4"/>
      <c r="M756" s="4"/>
      <c r="N756" s="4"/>
      <c r="O756" s="4"/>
      <c r="P756" s="4"/>
      <c r="Q756" s="4"/>
      <c r="R756" s="4"/>
      <c r="S756" s="4"/>
      <c r="T756" s="4"/>
      <c r="U756" s="4"/>
      <c r="V756" s="4"/>
      <c r="W756" s="4"/>
      <c r="X756" s="4"/>
      <c r="Y756" s="4"/>
      <c r="Z756" s="4"/>
    </row>
    <row r="757" spans="1:26" x14ac:dyDescent="0.25">
      <c r="A757" s="6"/>
      <c r="B757" s="79"/>
      <c r="C757" s="4"/>
      <c r="D757" s="79"/>
      <c r="E757" s="79"/>
      <c r="F757" s="4"/>
      <c r="G757" s="4"/>
      <c r="H757" s="4"/>
      <c r="I757" s="4"/>
      <c r="J757" s="4"/>
      <c r="K757" s="4"/>
      <c r="L757" s="4"/>
      <c r="M757" s="4"/>
      <c r="N757" s="4"/>
      <c r="O757" s="4"/>
      <c r="P757" s="4"/>
      <c r="Q757" s="4"/>
      <c r="R757" s="4"/>
      <c r="S757" s="4"/>
      <c r="T757" s="4"/>
      <c r="U757" s="4"/>
      <c r="V757" s="4"/>
      <c r="W757" s="4"/>
      <c r="X757" s="4"/>
      <c r="Y757" s="4"/>
      <c r="Z757" s="4"/>
    </row>
    <row r="758" spans="1:26" x14ac:dyDescent="0.25">
      <c r="A758" s="6"/>
      <c r="B758" s="79"/>
      <c r="C758" s="4"/>
      <c r="D758" s="79"/>
      <c r="E758" s="79"/>
      <c r="F758" s="4"/>
      <c r="G758" s="4"/>
      <c r="H758" s="4"/>
      <c r="I758" s="4"/>
      <c r="J758" s="4"/>
      <c r="K758" s="4"/>
      <c r="L758" s="4"/>
      <c r="M758" s="4"/>
      <c r="N758" s="4"/>
      <c r="O758" s="4"/>
      <c r="P758" s="4"/>
      <c r="Q758" s="4"/>
      <c r="R758" s="4"/>
      <c r="S758" s="4"/>
      <c r="T758" s="4"/>
      <c r="U758" s="4"/>
      <c r="V758" s="4"/>
      <c r="W758" s="4"/>
      <c r="X758" s="4"/>
      <c r="Y758" s="4"/>
      <c r="Z758" s="4"/>
    </row>
    <row r="759" spans="1:26" x14ac:dyDescent="0.25">
      <c r="A759" s="6"/>
      <c r="B759" s="79"/>
      <c r="C759" s="4"/>
      <c r="D759" s="79"/>
      <c r="E759" s="79"/>
      <c r="F759" s="4"/>
      <c r="G759" s="4"/>
      <c r="H759" s="4"/>
      <c r="I759" s="4"/>
      <c r="J759" s="4"/>
      <c r="K759" s="4"/>
      <c r="L759" s="4"/>
      <c r="M759" s="4"/>
      <c r="N759" s="4"/>
      <c r="O759" s="4"/>
      <c r="P759" s="4"/>
      <c r="Q759" s="4"/>
      <c r="R759" s="4"/>
      <c r="S759" s="4"/>
      <c r="T759" s="4"/>
      <c r="U759" s="4"/>
      <c r="V759" s="4"/>
      <c r="W759" s="4"/>
      <c r="X759" s="4"/>
      <c r="Y759" s="4"/>
      <c r="Z759" s="4"/>
    </row>
    <row r="760" spans="1:26" x14ac:dyDescent="0.25">
      <c r="A760" s="6"/>
      <c r="B760" s="79"/>
      <c r="C760" s="4"/>
      <c r="D760" s="79"/>
      <c r="E760" s="79"/>
      <c r="F760" s="4"/>
      <c r="G760" s="4"/>
      <c r="H760" s="4"/>
      <c r="I760" s="4"/>
      <c r="J760" s="4"/>
      <c r="K760" s="4"/>
      <c r="L760" s="4"/>
      <c r="M760" s="4"/>
      <c r="N760" s="4"/>
      <c r="O760" s="4"/>
      <c r="P760" s="4"/>
      <c r="Q760" s="4"/>
      <c r="R760" s="4"/>
      <c r="S760" s="4"/>
      <c r="T760" s="4"/>
      <c r="U760" s="4"/>
      <c r="V760" s="4"/>
      <c r="W760" s="4"/>
      <c r="X760" s="4"/>
      <c r="Y760" s="4"/>
      <c r="Z760" s="4"/>
    </row>
    <row r="761" spans="1:26" x14ac:dyDescent="0.25">
      <c r="A761" s="6"/>
      <c r="B761" s="79"/>
      <c r="C761" s="4"/>
      <c r="D761" s="79"/>
      <c r="E761" s="79"/>
      <c r="F761" s="4"/>
      <c r="G761" s="4"/>
      <c r="H761" s="4"/>
      <c r="I761" s="4"/>
      <c r="J761" s="4"/>
      <c r="K761" s="4"/>
      <c r="L761" s="4"/>
      <c r="M761" s="4"/>
      <c r="N761" s="4"/>
      <c r="O761" s="4"/>
      <c r="P761" s="4"/>
      <c r="Q761" s="4"/>
      <c r="R761" s="4"/>
      <c r="S761" s="4"/>
      <c r="T761" s="4"/>
      <c r="U761" s="4"/>
      <c r="V761" s="4"/>
      <c r="W761" s="4"/>
      <c r="X761" s="4"/>
      <c r="Y761" s="4"/>
      <c r="Z761" s="4"/>
    </row>
    <row r="762" spans="1:26" x14ac:dyDescent="0.25">
      <c r="A762" s="6"/>
      <c r="B762" s="79"/>
      <c r="C762" s="4"/>
      <c r="D762" s="79"/>
      <c r="E762" s="79"/>
      <c r="F762" s="4"/>
      <c r="G762" s="4"/>
      <c r="H762" s="4"/>
      <c r="I762" s="4"/>
      <c r="J762" s="4"/>
      <c r="K762" s="4"/>
      <c r="L762" s="4"/>
      <c r="M762" s="4"/>
      <c r="N762" s="4"/>
      <c r="O762" s="4"/>
      <c r="P762" s="4"/>
      <c r="Q762" s="4"/>
      <c r="R762" s="4"/>
      <c r="S762" s="4"/>
      <c r="T762" s="4"/>
      <c r="U762" s="4"/>
      <c r="V762" s="4"/>
      <c r="W762" s="4"/>
      <c r="X762" s="4"/>
      <c r="Y762" s="4"/>
      <c r="Z762" s="4"/>
    </row>
    <row r="763" spans="1:26" x14ac:dyDescent="0.25">
      <c r="A763" s="6"/>
      <c r="B763" s="79"/>
      <c r="C763" s="4"/>
      <c r="D763" s="79"/>
      <c r="E763" s="79"/>
      <c r="F763" s="4"/>
      <c r="G763" s="4"/>
      <c r="H763" s="4"/>
      <c r="I763" s="4"/>
      <c r="J763" s="4"/>
      <c r="K763" s="4"/>
      <c r="L763" s="4"/>
      <c r="M763" s="4"/>
      <c r="N763" s="4"/>
      <c r="O763" s="4"/>
      <c r="P763" s="4"/>
      <c r="Q763" s="4"/>
      <c r="R763" s="4"/>
      <c r="S763" s="4"/>
      <c r="T763" s="4"/>
      <c r="U763" s="4"/>
      <c r="V763" s="4"/>
      <c r="W763" s="4"/>
      <c r="X763" s="4"/>
      <c r="Y763" s="4"/>
      <c r="Z763" s="4"/>
    </row>
    <row r="764" spans="1:26" x14ac:dyDescent="0.25">
      <c r="A764" s="6"/>
      <c r="B764" s="79"/>
      <c r="C764" s="4"/>
      <c r="D764" s="79"/>
      <c r="E764" s="79"/>
      <c r="F764" s="4"/>
      <c r="G764" s="4"/>
      <c r="H764" s="4"/>
      <c r="I764" s="4"/>
      <c r="J764" s="4"/>
      <c r="K764" s="4"/>
      <c r="L764" s="4"/>
      <c r="M764" s="4"/>
      <c r="N764" s="4"/>
      <c r="O764" s="4"/>
      <c r="P764" s="4"/>
      <c r="Q764" s="4"/>
      <c r="R764" s="4"/>
      <c r="S764" s="4"/>
      <c r="T764" s="4"/>
      <c r="U764" s="4"/>
      <c r="V764" s="4"/>
      <c r="W764" s="4"/>
      <c r="X764" s="4"/>
      <c r="Y764" s="4"/>
      <c r="Z764" s="4"/>
    </row>
    <row r="765" spans="1:26" x14ac:dyDescent="0.25">
      <c r="A765" s="6"/>
      <c r="B765" s="79"/>
      <c r="C765" s="4"/>
      <c r="D765" s="79"/>
      <c r="E765" s="79"/>
      <c r="F765" s="4"/>
      <c r="G765" s="4"/>
      <c r="H765" s="4"/>
      <c r="I765" s="4"/>
      <c r="J765" s="4"/>
      <c r="K765" s="4"/>
      <c r="L765" s="4"/>
      <c r="M765" s="4"/>
      <c r="N765" s="4"/>
      <c r="O765" s="4"/>
      <c r="P765" s="4"/>
      <c r="Q765" s="4"/>
      <c r="R765" s="4"/>
      <c r="S765" s="4"/>
      <c r="T765" s="4"/>
      <c r="U765" s="4"/>
      <c r="V765" s="4"/>
      <c r="W765" s="4"/>
      <c r="X765" s="4"/>
      <c r="Y765" s="4"/>
      <c r="Z765" s="4"/>
    </row>
    <row r="766" spans="1:26" x14ac:dyDescent="0.25">
      <c r="A766" s="6"/>
      <c r="B766" s="79"/>
      <c r="C766" s="4"/>
      <c r="D766" s="79"/>
      <c r="E766" s="79"/>
      <c r="F766" s="4"/>
      <c r="G766" s="4"/>
      <c r="H766" s="4"/>
      <c r="I766" s="4"/>
      <c r="J766" s="4"/>
      <c r="K766" s="4"/>
      <c r="L766" s="4"/>
      <c r="M766" s="4"/>
      <c r="N766" s="4"/>
      <c r="O766" s="4"/>
      <c r="P766" s="4"/>
      <c r="Q766" s="4"/>
      <c r="R766" s="4"/>
      <c r="S766" s="4"/>
      <c r="T766" s="4"/>
      <c r="U766" s="4"/>
      <c r="V766" s="4"/>
      <c r="W766" s="4"/>
      <c r="X766" s="4"/>
      <c r="Y766" s="4"/>
      <c r="Z766" s="4"/>
    </row>
    <row r="767" spans="1:26" x14ac:dyDescent="0.25">
      <c r="A767" s="6"/>
      <c r="B767" s="79"/>
      <c r="C767" s="4"/>
      <c r="D767" s="79"/>
      <c r="E767" s="79"/>
      <c r="F767" s="4"/>
      <c r="G767" s="4"/>
      <c r="H767" s="4"/>
      <c r="I767" s="4"/>
      <c r="J767" s="4"/>
      <c r="K767" s="4"/>
      <c r="L767" s="4"/>
      <c r="M767" s="4"/>
      <c r="N767" s="4"/>
      <c r="O767" s="4"/>
      <c r="P767" s="4"/>
      <c r="Q767" s="4"/>
      <c r="R767" s="4"/>
      <c r="S767" s="4"/>
      <c r="T767" s="4"/>
      <c r="U767" s="4"/>
      <c r="V767" s="4"/>
      <c r="W767" s="4"/>
      <c r="X767" s="4"/>
      <c r="Y767" s="4"/>
      <c r="Z767" s="4"/>
    </row>
    <row r="768" spans="1:26" x14ac:dyDescent="0.25">
      <c r="A768" s="6"/>
      <c r="B768" s="79"/>
      <c r="C768" s="4"/>
      <c r="D768" s="79"/>
      <c r="E768" s="79"/>
      <c r="F768" s="4"/>
      <c r="G768" s="4"/>
      <c r="H768" s="4"/>
      <c r="I768" s="4"/>
      <c r="J768" s="4"/>
      <c r="K768" s="4"/>
      <c r="L768" s="4"/>
      <c r="M768" s="4"/>
      <c r="N768" s="4"/>
      <c r="O768" s="4"/>
      <c r="P768" s="4"/>
      <c r="Q768" s="4"/>
      <c r="R768" s="4"/>
      <c r="S768" s="4"/>
      <c r="T768" s="4"/>
      <c r="U768" s="4"/>
      <c r="V768" s="4"/>
      <c r="W768" s="4"/>
      <c r="X768" s="4"/>
      <c r="Y768" s="4"/>
      <c r="Z768" s="4"/>
    </row>
    <row r="769" spans="1:26" x14ac:dyDescent="0.25">
      <c r="A769" s="6"/>
      <c r="B769" s="79"/>
      <c r="C769" s="4"/>
      <c r="D769" s="79"/>
      <c r="E769" s="79"/>
      <c r="F769" s="4"/>
      <c r="G769" s="4"/>
      <c r="H769" s="4"/>
      <c r="I769" s="4"/>
      <c r="J769" s="4"/>
      <c r="K769" s="4"/>
      <c r="L769" s="4"/>
      <c r="M769" s="4"/>
      <c r="N769" s="4"/>
      <c r="O769" s="4"/>
      <c r="P769" s="4"/>
      <c r="Q769" s="4"/>
      <c r="R769" s="4"/>
      <c r="S769" s="4"/>
      <c r="T769" s="4"/>
      <c r="U769" s="4"/>
      <c r="V769" s="4"/>
      <c r="W769" s="4"/>
      <c r="X769" s="4"/>
      <c r="Y769" s="4"/>
      <c r="Z769" s="4"/>
    </row>
    <row r="770" spans="1:26" x14ac:dyDescent="0.25">
      <c r="A770" s="6"/>
      <c r="B770" s="79"/>
      <c r="C770" s="4"/>
      <c r="D770" s="79"/>
      <c r="E770" s="79"/>
      <c r="F770" s="4"/>
      <c r="G770" s="4"/>
      <c r="H770" s="4"/>
      <c r="I770" s="4"/>
      <c r="J770" s="4"/>
      <c r="K770" s="4"/>
      <c r="L770" s="4"/>
      <c r="M770" s="4"/>
      <c r="N770" s="4"/>
      <c r="O770" s="4"/>
      <c r="P770" s="4"/>
      <c r="Q770" s="4"/>
      <c r="R770" s="4"/>
      <c r="S770" s="4"/>
      <c r="T770" s="4"/>
      <c r="U770" s="4"/>
      <c r="V770" s="4"/>
      <c r="W770" s="4"/>
      <c r="X770" s="4"/>
      <c r="Y770" s="4"/>
      <c r="Z770" s="4"/>
    </row>
    <row r="771" spans="1:26" x14ac:dyDescent="0.25">
      <c r="A771" s="6"/>
      <c r="B771" s="79"/>
      <c r="C771" s="4"/>
      <c r="D771" s="79"/>
      <c r="E771" s="79"/>
      <c r="F771" s="4"/>
      <c r="G771" s="4"/>
      <c r="H771" s="4"/>
      <c r="I771" s="4"/>
      <c r="J771" s="4"/>
      <c r="K771" s="4"/>
      <c r="L771" s="4"/>
      <c r="M771" s="4"/>
      <c r="N771" s="4"/>
      <c r="O771" s="4"/>
      <c r="P771" s="4"/>
      <c r="Q771" s="4"/>
      <c r="R771" s="4"/>
      <c r="S771" s="4"/>
      <c r="T771" s="4"/>
      <c r="U771" s="4"/>
      <c r="V771" s="4"/>
      <c r="W771" s="4"/>
      <c r="X771" s="4"/>
      <c r="Y771" s="4"/>
      <c r="Z771" s="4"/>
    </row>
    <row r="772" spans="1:26" x14ac:dyDescent="0.25">
      <c r="A772" s="6"/>
      <c r="B772" s="79"/>
      <c r="C772" s="4"/>
      <c r="D772" s="79"/>
      <c r="E772" s="79"/>
      <c r="F772" s="4"/>
      <c r="G772" s="4"/>
      <c r="H772" s="4"/>
      <c r="I772" s="4"/>
      <c r="J772" s="4"/>
      <c r="K772" s="4"/>
      <c r="L772" s="4"/>
      <c r="M772" s="4"/>
      <c r="N772" s="4"/>
      <c r="O772" s="4"/>
      <c r="P772" s="4"/>
      <c r="Q772" s="4"/>
      <c r="R772" s="4"/>
      <c r="S772" s="4"/>
      <c r="T772" s="4"/>
      <c r="U772" s="4"/>
      <c r="V772" s="4"/>
      <c r="W772" s="4"/>
      <c r="X772" s="4"/>
      <c r="Y772" s="4"/>
      <c r="Z772" s="4"/>
    </row>
    <row r="773" spans="1:26" x14ac:dyDescent="0.25">
      <c r="A773" s="6"/>
      <c r="B773" s="79"/>
      <c r="C773" s="4"/>
      <c r="D773" s="79"/>
      <c r="E773" s="79"/>
      <c r="F773" s="4"/>
      <c r="G773" s="4"/>
      <c r="H773" s="4"/>
      <c r="I773" s="4"/>
      <c r="J773" s="4"/>
      <c r="K773" s="4"/>
      <c r="L773" s="4"/>
      <c r="M773" s="4"/>
      <c r="N773" s="4"/>
      <c r="O773" s="4"/>
      <c r="P773" s="4"/>
      <c r="Q773" s="4"/>
      <c r="R773" s="4"/>
      <c r="S773" s="4"/>
      <c r="T773" s="4"/>
      <c r="U773" s="4"/>
      <c r="V773" s="4"/>
      <c r="W773" s="4"/>
      <c r="X773" s="4"/>
      <c r="Y773" s="4"/>
      <c r="Z773" s="4"/>
    </row>
    <row r="774" spans="1:26" x14ac:dyDescent="0.25">
      <c r="A774" s="6"/>
      <c r="B774" s="79"/>
      <c r="C774" s="4"/>
      <c r="D774" s="79"/>
      <c r="E774" s="79"/>
      <c r="F774" s="4"/>
      <c r="G774" s="4"/>
      <c r="H774" s="4"/>
      <c r="I774" s="4"/>
      <c r="J774" s="4"/>
      <c r="K774" s="4"/>
      <c r="L774" s="4"/>
      <c r="M774" s="4"/>
      <c r="N774" s="4"/>
      <c r="O774" s="4"/>
      <c r="P774" s="4"/>
      <c r="Q774" s="4"/>
      <c r="R774" s="4"/>
      <c r="S774" s="4"/>
      <c r="T774" s="4"/>
      <c r="U774" s="4"/>
      <c r="V774" s="4"/>
      <c r="W774" s="4"/>
      <c r="X774" s="4"/>
      <c r="Y774" s="4"/>
      <c r="Z774" s="4"/>
    </row>
    <row r="775" spans="1:26" x14ac:dyDescent="0.25">
      <c r="A775" s="6"/>
      <c r="B775" s="79"/>
      <c r="C775" s="4"/>
      <c r="D775" s="79"/>
      <c r="E775" s="79"/>
      <c r="F775" s="4"/>
      <c r="G775" s="4"/>
      <c r="H775" s="4"/>
      <c r="I775" s="4"/>
      <c r="J775" s="4"/>
      <c r="K775" s="4"/>
      <c r="L775" s="4"/>
      <c r="M775" s="4"/>
      <c r="N775" s="4"/>
      <c r="O775" s="4"/>
      <c r="P775" s="4"/>
      <c r="Q775" s="4"/>
      <c r="R775" s="4"/>
      <c r="S775" s="4"/>
      <c r="T775" s="4"/>
      <c r="U775" s="4"/>
      <c r="V775" s="4"/>
      <c r="W775" s="4"/>
      <c r="X775" s="4"/>
      <c r="Y775" s="4"/>
      <c r="Z775" s="4"/>
    </row>
    <row r="776" spans="1:26" x14ac:dyDescent="0.25">
      <c r="A776" s="6"/>
      <c r="B776" s="79"/>
      <c r="C776" s="4"/>
      <c r="D776" s="79"/>
      <c r="E776" s="79"/>
      <c r="F776" s="4"/>
      <c r="G776" s="4"/>
      <c r="H776" s="4"/>
      <c r="I776" s="4"/>
      <c r="J776" s="4"/>
      <c r="K776" s="4"/>
      <c r="L776" s="4"/>
      <c r="M776" s="4"/>
      <c r="N776" s="4"/>
      <c r="O776" s="4"/>
      <c r="P776" s="4"/>
      <c r="Q776" s="4"/>
      <c r="R776" s="4"/>
      <c r="S776" s="4"/>
      <c r="T776" s="4"/>
      <c r="U776" s="4"/>
      <c r="V776" s="4"/>
      <c r="W776" s="4"/>
      <c r="X776" s="4"/>
      <c r="Y776" s="4"/>
      <c r="Z776" s="4"/>
    </row>
    <row r="777" spans="1:26" x14ac:dyDescent="0.25">
      <c r="A777" s="6"/>
      <c r="B777" s="79"/>
      <c r="C777" s="4"/>
      <c r="D777" s="79"/>
      <c r="E777" s="79"/>
      <c r="F777" s="4"/>
      <c r="G777" s="4"/>
      <c r="H777" s="4"/>
      <c r="I777" s="4"/>
      <c r="J777" s="4"/>
      <c r="K777" s="4"/>
      <c r="L777" s="4"/>
      <c r="M777" s="4"/>
      <c r="N777" s="4"/>
      <c r="O777" s="4"/>
      <c r="P777" s="4"/>
      <c r="Q777" s="4"/>
      <c r="R777" s="4"/>
      <c r="S777" s="4"/>
      <c r="T777" s="4"/>
      <c r="U777" s="4"/>
      <c r="V777" s="4"/>
      <c r="W777" s="4"/>
      <c r="X777" s="4"/>
      <c r="Y777" s="4"/>
      <c r="Z777" s="4"/>
    </row>
    <row r="778" spans="1:26" x14ac:dyDescent="0.25">
      <c r="A778" s="6"/>
      <c r="B778" s="79"/>
      <c r="C778" s="4"/>
      <c r="D778" s="79"/>
      <c r="E778" s="79"/>
      <c r="F778" s="4"/>
      <c r="G778" s="4"/>
      <c r="H778" s="4"/>
      <c r="I778" s="4"/>
      <c r="J778" s="4"/>
      <c r="K778" s="4"/>
      <c r="L778" s="4"/>
      <c r="M778" s="4"/>
      <c r="N778" s="4"/>
      <c r="O778" s="4"/>
      <c r="P778" s="4"/>
      <c r="Q778" s="4"/>
      <c r="R778" s="4"/>
      <c r="S778" s="4"/>
      <c r="T778" s="4"/>
      <c r="U778" s="4"/>
      <c r="V778" s="4"/>
      <c r="W778" s="4"/>
      <c r="X778" s="4"/>
      <c r="Y778" s="4"/>
      <c r="Z778" s="4"/>
    </row>
    <row r="779" spans="1:26" x14ac:dyDescent="0.25">
      <c r="A779" s="6"/>
      <c r="B779" s="79"/>
      <c r="C779" s="4"/>
      <c r="D779" s="79"/>
      <c r="E779" s="79"/>
      <c r="F779" s="4"/>
      <c r="G779" s="4"/>
      <c r="H779" s="4"/>
      <c r="I779" s="4"/>
      <c r="J779" s="4"/>
      <c r="K779" s="4"/>
      <c r="L779" s="4"/>
      <c r="M779" s="4"/>
      <c r="N779" s="4"/>
      <c r="O779" s="4"/>
      <c r="P779" s="4"/>
      <c r="Q779" s="4"/>
      <c r="R779" s="4"/>
      <c r="S779" s="4"/>
      <c r="T779" s="4"/>
      <c r="U779" s="4"/>
      <c r="V779" s="4"/>
      <c r="W779" s="4"/>
      <c r="X779" s="4"/>
      <c r="Y779" s="4"/>
      <c r="Z779" s="4"/>
    </row>
    <row r="780" spans="1:26" x14ac:dyDescent="0.25">
      <c r="A780" s="6"/>
      <c r="B780" s="79"/>
      <c r="C780" s="4"/>
      <c r="D780" s="79"/>
      <c r="E780" s="79"/>
      <c r="F780" s="4"/>
      <c r="G780" s="4"/>
      <c r="H780" s="4"/>
      <c r="I780" s="4"/>
      <c r="J780" s="4"/>
      <c r="K780" s="4"/>
      <c r="L780" s="4"/>
      <c r="M780" s="4"/>
      <c r="N780" s="4"/>
      <c r="O780" s="4"/>
      <c r="P780" s="4"/>
      <c r="Q780" s="4"/>
      <c r="R780" s="4"/>
      <c r="S780" s="4"/>
      <c r="T780" s="4"/>
      <c r="U780" s="4"/>
      <c r="V780" s="4"/>
      <c r="W780" s="4"/>
      <c r="X780" s="4"/>
      <c r="Y780" s="4"/>
      <c r="Z780" s="4"/>
    </row>
    <row r="781" spans="1:26" x14ac:dyDescent="0.25">
      <c r="A781" s="6"/>
      <c r="B781" s="79"/>
      <c r="C781" s="4"/>
      <c r="D781" s="79"/>
      <c r="E781" s="79"/>
      <c r="F781" s="4"/>
      <c r="G781" s="4"/>
      <c r="H781" s="4"/>
      <c r="I781" s="4"/>
      <c r="J781" s="4"/>
      <c r="K781" s="4"/>
      <c r="L781" s="4"/>
      <c r="M781" s="4"/>
      <c r="N781" s="4"/>
      <c r="O781" s="4"/>
      <c r="P781" s="4"/>
      <c r="Q781" s="4"/>
      <c r="R781" s="4"/>
      <c r="S781" s="4"/>
      <c r="T781" s="4"/>
      <c r="U781" s="4"/>
      <c r="V781" s="4"/>
      <c r="W781" s="4"/>
      <c r="X781" s="4"/>
      <c r="Y781" s="4"/>
      <c r="Z781" s="4"/>
    </row>
    <row r="782" spans="1:26" x14ac:dyDescent="0.25">
      <c r="A782" s="6"/>
      <c r="B782" s="79"/>
      <c r="C782" s="4"/>
      <c r="D782" s="79"/>
      <c r="E782" s="79"/>
      <c r="F782" s="4"/>
      <c r="G782" s="4"/>
      <c r="H782" s="4"/>
      <c r="I782" s="4"/>
      <c r="J782" s="4"/>
      <c r="K782" s="4"/>
      <c r="L782" s="4"/>
      <c r="M782" s="4"/>
      <c r="N782" s="4"/>
      <c r="O782" s="4"/>
      <c r="P782" s="4"/>
      <c r="Q782" s="4"/>
      <c r="R782" s="4"/>
      <c r="S782" s="4"/>
      <c r="T782" s="4"/>
      <c r="U782" s="4"/>
      <c r="V782" s="4"/>
      <c r="W782" s="4"/>
      <c r="X782" s="4"/>
      <c r="Y782" s="4"/>
      <c r="Z782" s="4"/>
    </row>
    <row r="783" spans="1:26" x14ac:dyDescent="0.25">
      <c r="A783" s="6"/>
      <c r="B783" s="79"/>
      <c r="C783" s="4"/>
      <c r="D783" s="79"/>
      <c r="E783" s="79"/>
      <c r="F783" s="4"/>
      <c r="G783" s="4"/>
      <c r="H783" s="4"/>
      <c r="I783" s="4"/>
      <c r="J783" s="4"/>
      <c r="K783" s="4"/>
      <c r="L783" s="4"/>
      <c r="M783" s="4"/>
      <c r="N783" s="4"/>
      <c r="O783" s="4"/>
      <c r="P783" s="4"/>
      <c r="Q783" s="4"/>
      <c r="R783" s="4"/>
      <c r="S783" s="4"/>
      <c r="T783" s="4"/>
      <c r="U783" s="4"/>
      <c r="V783" s="4"/>
      <c r="W783" s="4"/>
      <c r="X783" s="4"/>
      <c r="Y783" s="4"/>
      <c r="Z783" s="4"/>
    </row>
    <row r="784" spans="1:26" x14ac:dyDescent="0.25">
      <c r="A784" s="6"/>
      <c r="B784" s="79"/>
      <c r="C784" s="4"/>
      <c r="D784" s="79"/>
      <c r="E784" s="79"/>
      <c r="F784" s="4"/>
      <c r="G784" s="4"/>
      <c r="H784" s="4"/>
      <c r="I784" s="4"/>
      <c r="J784" s="4"/>
      <c r="K784" s="4"/>
      <c r="L784" s="4"/>
      <c r="M784" s="4"/>
      <c r="N784" s="4"/>
      <c r="O784" s="4"/>
      <c r="P784" s="4"/>
      <c r="Q784" s="4"/>
      <c r="R784" s="4"/>
      <c r="S784" s="4"/>
      <c r="T784" s="4"/>
      <c r="U784" s="4"/>
      <c r="V784" s="4"/>
      <c r="W784" s="4"/>
      <c r="X784" s="4"/>
      <c r="Y784" s="4"/>
      <c r="Z784" s="4"/>
    </row>
    <row r="785" spans="1:26" x14ac:dyDescent="0.25">
      <c r="A785" s="6"/>
      <c r="B785" s="79"/>
      <c r="C785" s="4"/>
      <c r="D785" s="79"/>
      <c r="E785" s="79"/>
      <c r="F785" s="4"/>
      <c r="G785" s="4"/>
      <c r="H785" s="4"/>
      <c r="I785" s="4"/>
      <c r="J785" s="4"/>
      <c r="K785" s="4"/>
      <c r="L785" s="4"/>
      <c r="M785" s="4"/>
      <c r="N785" s="4"/>
      <c r="O785" s="4"/>
      <c r="P785" s="4"/>
      <c r="Q785" s="4"/>
      <c r="R785" s="4"/>
      <c r="S785" s="4"/>
      <c r="T785" s="4"/>
      <c r="U785" s="4"/>
      <c r="V785" s="4"/>
      <c r="W785" s="4"/>
      <c r="X785" s="4"/>
      <c r="Y785" s="4"/>
      <c r="Z785" s="4"/>
    </row>
    <row r="786" spans="1:26" x14ac:dyDescent="0.25">
      <c r="A786" s="6"/>
      <c r="B786" s="79"/>
      <c r="C786" s="4"/>
      <c r="D786" s="79"/>
      <c r="E786" s="79"/>
      <c r="F786" s="4"/>
      <c r="G786" s="4"/>
      <c r="H786" s="4"/>
      <c r="I786" s="4"/>
      <c r="J786" s="4"/>
      <c r="K786" s="4"/>
      <c r="L786" s="4"/>
      <c r="M786" s="4"/>
      <c r="N786" s="4"/>
      <c r="O786" s="4"/>
      <c r="P786" s="4"/>
      <c r="Q786" s="4"/>
      <c r="R786" s="4"/>
      <c r="S786" s="4"/>
      <c r="T786" s="4"/>
      <c r="U786" s="4"/>
      <c r="V786" s="4"/>
      <c r="W786" s="4"/>
      <c r="X786" s="4"/>
      <c r="Y786" s="4"/>
      <c r="Z786" s="4"/>
    </row>
    <row r="787" spans="1:26" x14ac:dyDescent="0.25">
      <c r="A787" s="6"/>
      <c r="B787" s="79"/>
      <c r="C787" s="4"/>
      <c r="D787" s="79"/>
      <c r="E787" s="79"/>
      <c r="F787" s="4"/>
      <c r="G787" s="4"/>
      <c r="H787" s="4"/>
      <c r="I787" s="4"/>
      <c r="J787" s="4"/>
      <c r="K787" s="4"/>
      <c r="L787" s="4"/>
      <c r="M787" s="4"/>
      <c r="N787" s="4"/>
      <c r="O787" s="4"/>
      <c r="P787" s="4"/>
      <c r="Q787" s="4"/>
      <c r="R787" s="4"/>
      <c r="S787" s="4"/>
      <c r="T787" s="4"/>
      <c r="U787" s="4"/>
      <c r="V787" s="4"/>
      <c r="W787" s="4"/>
      <c r="X787" s="4"/>
      <c r="Y787" s="4"/>
      <c r="Z787" s="4"/>
    </row>
    <row r="788" spans="1:26" x14ac:dyDescent="0.25">
      <c r="A788" s="6"/>
      <c r="B788" s="79"/>
      <c r="C788" s="4"/>
      <c r="D788" s="79"/>
      <c r="E788" s="79"/>
      <c r="F788" s="4"/>
      <c r="G788" s="4"/>
      <c r="H788" s="4"/>
      <c r="I788" s="4"/>
      <c r="J788" s="4"/>
      <c r="K788" s="4"/>
      <c r="L788" s="4"/>
      <c r="M788" s="4"/>
      <c r="N788" s="4"/>
      <c r="O788" s="4"/>
      <c r="P788" s="4"/>
      <c r="Q788" s="4"/>
      <c r="R788" s="4"/>
      <c r="S788" s="4"/>
      <c r="T788" s="4"/>
      <c r="U788" s="4"/>
      <c r="V788" s="4"/>
      <c r="W788" s="4"/>
      <c r="X788" s="4"/>
      <c r="Y788" s="4"/>
      <c r="Z788" s="4"/>
    </row>
    <row r="789" spans="1:26" x14ac:dyDescent="0.25">
      <c r="A789" s="6"/>
      <c r="B789" s="79"/>
      <c r="C789" s="4"/>
      <c r="D789" s="79"/>
      <c r="E789" s="79"/>
      <c r="F789" s="4"/>
      <c r="G789" s="4"/>
      <c r="H789" s="4"/>
      <c r="I789" s="4"/>
      <c r="J789" s="4"/>
      <c r="K789" s="4"/>
      <c r="L789" s="4"/>
      <c r="M789" s="4"/>
      <c r="N789" s="4"/>
      <c r="O789" s="4"/>
      <c r="P789" s="4"/>
      <c r="Q789" s="4"/>
      <c r="R789" s="4"/>
      <c r="S789" s="4"/>
      <c r="T789" s="4"/>
      <c r="U789" s="4"/>
      <c r="V789" s="4"/>
      <c r="W789" s="4"/>
      <c r="X789" s="4"/>
      <c r="Y789" s="4"/>
      <c r="Z789" s="4"/>
    </row>
    <row r="790" spans="1:26" x14ac:dyDescent="0.25">
      <c r="A790" s="6"/>
      <c r="B790" s="79"/>
      <c r="C790" s="4"/>
      <c r="D790" s="79"/>
      <c r="E790" s="79"/>
      <c r="F790" s="4"/>
      <c r="G790" s="4"/>
      <c r="H790" s="4"/>
      <c r="I790" s="4"/>
      <c r="J790" s="4"/>
      <c r="K790" s="4"/>
      <c r="L790" s="4"/>
      <c r="M790" s="4"/>
      <c r="N790" s="4"/>
      <c r="O790" s="4"/>
      <c r="P790" s="4"/>
      <c r="Q790" s="4"/>
      <c r="R790" s="4"/>
      <c r="S790" s="4"/>
      <c r="T790" s="4"/>
      <c r="U790" s="4"/>
      <c r="V790" s="4"/>
      <c r="W790" s="4"/>
      <c r="X790" s="4"/>
      <c r="Y790" s="4"/>
      <c r="Z790" s="4"/>
    </row>
    <row r="791" spans="1:26" x14ac:dyDescent="0.25">
      <c r="A791" s="6"/>
      <c r="B791" s="79"/>
      <c r="C791" s="4"/>
      <c r="D791" s="79"/>
      <c r="E791" s="79"/>
      <c r="F791" s="4"/>
      <c r="G791" s="4"/>
      <c r="H791" s="4"/>
      <c r="I791" s="4"/>
      <c r="J791" s="4"/>
      <c r="K791" s="4"/>
      <c r="L791" s="4"/>
      <c r="M791" s="4"/>
      <c r="N791" s="4"/>
      <c r="O791" s="4"/>
      <c r="P791" s="4"/>
      <c r="Q791" s="4"/>
      <c r="R791" s="4"/>
      <c r="S791" s="4"/>
      <c r="T791" s="4"/>
      <c r="U791" s="4"/>
      <c r="V791" s="4"/>
      <c r="W791" s="4"/>
      <c r="X791" s="4"/>
      <c r="Y791" s="4"/>
      <c r="Z791" s="4"/>
    </row>
    <row r="792" spans="1:26" x14ac:dyDescent="0.25">
      <c r="A792" s="6"/>
      <c r="B792" s="79"/>
      <c r="C792" s="4"/>
      <c r="D792" s="79"/>
      <c r="E792" s="79"/>
      <c r="F792" s="4"/>
      <c r="G792" s="4"/>
      <c r="H792" s="4"/>
      <c r="I792" s="4"/>
      <c r="J792" s="4"/>
      <c r="K792" s="4"/>
      <c r="L792" s="4"/>
      <c r="M792" s="4"/>
      <c r="N792" s="4"/>
      <c r="O792" s="4"/>
      <c r="P792" s="4"/>
      <c r="Q792" s="4"/>
      <c r="R792" s="4"/>
      <c r="S792" s="4"/>
      <c r="T792" s="4"/>
      <c r="U792" s="4"/>
      <c r="V792" s="4"/>
      <c r="W792" s="4"/>
      <c r="X792" s="4"/>
      <c r="Y792" s="4"/>
      <c r="Z792" s="4"/>
    </row>
    <row r="793" spans="1:26" x14ac:dyDescent="0.25">
      <c r="A793" s="6"/>
      <c r="B793" s="79"/>
      <c r="C793" s="4"/>
      <c r="D793" s="79"/>
      <c r="E793" s="79"/>
      <c r="F793" s="4"/>
      <c r="G793" s="4"/>
      <c r="H793" s="4"/>
      <c r="I793" s="4"/>
      <c r="J793" s="4"/>
      <c r="K793" s="4"/>
      <c r="L793" s="4"/>
      <c r="M793" s="4"/>
      <c r="N793" s="4"/>
      <c r="O793" s="4"/>
      <c r="P793" s="4"/>
      <c r="Q793" s="4"/>
      <c r="R793" s="4"/>
      <c r="S793" s="4"/>
      <c r="T793" s="4"/>
      <c r="U793" s="4"/>
      <c r="V793" s="4"/>
      <c r="W793" s="4"/>
      <c r="X793" s="4"/>
      <c r="Y793" s="4"/>
      <c r="Z793" s="4"/>
    </row>
    <row r="794" spans="1:26" x14ac:dyDescent="0.25">
      <c r="A794" s="6"/>
      <c r="B794" s="79"/>
      <c r="C794" s="4"/>
      <c r="D794" s="79"/>
      <c r="E794" s="79"/>
      <c r="F794" s="4"/>
      <c r="G794" s="4"/>
      <c r="H794" s="4"/>
      <c r="I794" s="4"/>
      <c r="J794" s="4"/>
      <c r="K794" s="4"/>
      <c r="L794" s="4"/>
      <c r="M794" s="4"/>
      <c r="N794" s="4"/>
      <c r="O794" s="4"/>
      <c r="P794" s="4"/>
      <c r="Q794" s="4"/>
      <c r="R794" s="4"/>
      <c r="S794" s="4"/>
      <c r="T794" s="4"/>
      <c r="U794" s="4"/>
      <c r="V794" s="4"/>
      <c r="W794" s="4"/>
      <c r="X794" s="4"/>
      <c r="Y794" s="4"/>
      <c r="Z794" s="4"/>
    </row>
    <row r="795" spans="1:26" x14ac:dyDescent="0.25">
      <c r="A795" s="6"/>
      <c r="B795" s="79"/>
      <c r="C795" s="4"/>
      <c r="D795" s="79"/>
      <c r="E795" s="79"/>
      <c r="F795" s="4"/>
      <c r="G795" s="4"/>
      <c r="H795" s="4"/>
      <c r="I795" s="4"/>
      <c r="J795" s="4"/>
      <c r="K795" s="4"/>
      <c r="L795" s="4"/>
      <c r="M795" s="4"/>
      <c r="N795" s="4"/>
      <c r="O795" s="4"/>
      <c r="P795" s="4"/>
      <c r="Q795" s="4"/>
      <c r="R795" s="4"/>
      <c r="S795" s="4"/>
      <c r="T795" s="4"/>
      <c r="U795" s="4"/>
      <c r="V795" s="4"/>
      <c r="W795" s="4"/>
      <c r="X795" s="4"/>
      <c r="Y795" s="4"/>
      <c r="Z795" s="4"/>
    </row>
    <row r="796" spans="1:26" x14ac:dyDescent="0.25">
      <c r="A796" s="6"/>
      <c r="B796" s="79"/>
      <c r="C796" s="4"/>
      <c r="D796" s="79"/>
      <c r="E796" s="79"/>
      <c r="F796" s="4"/>
      <c r="G796" s="4"/>
      <c r="H796" s="4"/>
      <c r="I796" s="4"/>
      <c r="J796" s="4"/>
      <c r="K796" s="4"/>
      <c r="L796" s="4"/>
      <c r="M796" s="4"/>
      <c r="N796" s="4"/>
      <c r="O796" s="4"/>
      <c r="P796" s="4"/>
      <c r="Q796" s="4"/>
      <c r="R796" s="4"/>
      <c r="S796" s="4"/>
      <c r="T796" s="4"/>
      <c r="U796" s="4"/>
      <c r="V796" s="4"/>
      <c r="W796" s="4"/>
      <c r="X796" s="4"/>
      <c r="Y796" s="4"/>
      <c r="Z796" s="4"/>
    </row>
    <row r="797" spans="1:26" x14ac:dyDescent="0.25">
      <c r="A797" s="6"/>
      <c r="B797" s="79"/>
      <c r="C797" s="4"/>
      <c r="D797" s="79"/>
      <c r="E797" s="79"/>
      <c r="F797" s="4"/>
      <c r="G797" s="4"/>
      <c r="H797" s="4"/>
      <c r="I797" s="4"/>
      <c r="J797" s="4"/>
      <c r="K797" s="4"/>
      <c r="L797" s="4"/>
      <c r="M797" s="4"/>
      <c r="N797" s="4"/>
      <c r="O797" s="4"/>
      <c r="P797" s="4"/>
      <c r="Q797" s="4"/>
      <c r="R797" s="4"/>
      <c r="S797" s="4"/>
      <c r="T797" s="4"/>
      <c r="U797" s="4"/>
      <c r="V797" s="4"/>
      <c r="W797" s="4"/>
      <c r="X797" s="4"/>
      <c r="Y797" s="4"/>
      <c r="Z797" s="4"/>
    </row>
    <row r="798" spans="1:26" x14ac:dyDescent="0.25">
      <c r="A798" s="6"/>
      <c r="B798" s="79"/>
      <c r="C798" s="4"/>
      <c r="D798" s="79"/>
      <c r="E798" s="79"/>
      <c r="F798" s="4"/>
      <c r="G798" s="4"/>
      <c r="H798" s="4"/>
      <c r="I798" s="4"/>
      <c r="J798" s="4"/>
      <c r="K798" s="4"/>
      <c r="L798" s="4"/>
      <c r="M798" s="4"/>
      <c r="N798" s="4"/>
      <c r="O798" s="4"/>
      <c r="P798" s="4"/>
      <c r="Q798" s="4"/>
      <c r="R798" s="4"/>
      <c r="S798" s="4"/>
      <c r="T798" s="4"/>
      <c r="U798" s="4"/>
      <c r="V798" s="4"/>
      <c r="W798" s="4"/>
      <c r="X798" s="4"/>
      <c r="Y798" s="4"/>
      <c r="Z798" s="4"/>
    </row>
    <row r="799" spans="1:26" x14ac:dyDescent="0.25">
      <c r="A799" s="6"/>
      <c r="B799" s="79"/>
      <c r="C799" s="4"/>
      <c r="D799" s="79"/>
      <c r="E799" s="79"/>
      <c r="F799" s="4"/>
      <c r="G799" s="4"/>
      <c r="H799" s="4"/>
      <c r="I799" s="4"/>
      <c r="J799" s="4"/>
      <c r="K799" s="4"/>
      <c r="L799" s="4"/>
      <c r="M799" s="4"/>
      <c r="N799" s="4"/>
      <c r="O799" s="4"/>
      <c r="P799" s="4"/>
      <c r="Q799" s="4"/>
      <c r="R799" s="4"/>
      <c r="S799" s="4"/>
      <c r="T799" s="4"/>
      <c r="U799" s="4"/>
      <c r="V799" s="4"/>
      <c r="W799" s="4"/>
      <c r="X799" s="4"/>
      <c r="Y799" s="4"/>
      <c r="Z799" s="4"/>
    </row>
    <row r="800" spans="1:26" x14ac:dyDescent="0.25">
      <c r="A800" s="6"/>
      <c r="B800" s="79"/>
      <c r="C800" s="4"/>
      <c r="D800" s="79"/>
      <c r="E800" s="79"/>
      <c r="F800" s="4"/>
      <c r="G800" s="4"/>
      <c r="H800" s="4"/>
      <c r="I800" s="4"/>
      <c r="J800" s="4"/>
      <c r="K800" s="4"/>
      <c r="L800" s="4"/>
      <c r="M800" s="4"/>
      <c r="N800" s="4"/>
      <c r="O800" s="4"/>
      <c r="P800" s="4"/>
      <c r="Q800" s="4"/>
      <c r="R800" s="4"/>
      <c r="S800" s="4"/>
      <c r="T800" s="4"/>
      <c r="U800" s="4"/>
      <c r="V800" s="4"/>
      <c r="W800" s="4"/>
      <c r="X800" s="4"/>
      <c r="Y800" s="4"/>
      <c r="Z800" s="4"/>
    </row>
    <row r="801" spans="1:26" x14ac:dyDescent="0.25">
      <c r="A801" s="6"/>
      <c r="B801" s="79"/>
      <c r="C801" s="4"/>
      <c r="D801" s="79"/>
      <c r="E801" s="79"/>
      <c r="F801" s="4"/>
      <c r="G801" s="4"/>
      <c r="H801" s="4"/>
      <c r="I801" s="4"/>
      <c r="J801" s="4"/>
      <c r="K801" s="4"/>
      <c r="L801" s="4"/>
      <c r="M801" s="4"/>
      <c r="N801" s="4"/>
      <c r="O801" s="4"/>
      <c r="P801" s="4"/>
      <c r="Q801" s="4"/>
      <c r="R801" s="4"/>
      <c r="S801" s="4"/>
      <c r="T801" s="4"/>
      <c r="U801" s="4"/>
      <c r="V801" s="4"/>
      <c r="W801" s="4"/>
      <c r="X801" s="4"/>
      <c r="Y801" s="4"/>
      <c r="Z801" s="4"/>
    </row>
    <row r="802" spans="1:26" x14ac:dyDescent="0.25">
      <c r="A802" s="6"/>
      <c r="B802" s="79"/>
      <c r="C802" s="4"/>
      <c r="D802" s="79"/>
      <c r="E802" s="79"/>
      <c r="F802" s="4"/>
      <c r="G802" s="4"/>
      <c r="H802" s="4"/>
      <c r="I802" s="4"/>
      <c r="J802" s="4"/>
      <c r="K802" s="4"/>
      <c r="L802" s="4"/>
      <c r="M802" s="4"/>
      <c r="N802" s="4"/>
      <c r="O802" s="4"/>
      <c r="P802" s="4"/>
      <c r="Q802" s="4"/>
      <c r="R802" s="4"/>
      <c r="S802" s="4"/>
      <c r="T802" s="4"/>
      <c r="U802" s="4"/>
      <c r="V802" s="4"/>
      <c r="W802" s="4"/>
      <c r="X802" s="4"/>
      <c r="Y802" s="4"/>
      <c r="Z802" s="4"/>
    </row>
    <row r="803" spans="1:26" x14ac:dyDescent="0.25">
      <c r="A803" s="6"/>
      <c r="B803" s="79"/>
      <c r="C803" s="4"/>
      <c r="D803" s="79"/>
      <c r="E803" s="79"/>
      <c r="F803" s="4"/>
      <c r="G803" s="4"/>
      <c r="H803" s="4"/>
      <c r="I803" s="4"/>
      <c r="J803" s="4"/>
      <c r="K803" s="4"/>
      <c r="L803" s="4"/>
      <c r="M803" s="4"/>
      <c r="N803" s="4"/>
      <c r="O803" s="4"/>
      <c r="P803" s="4"/>
      <c r="Q803" s="4"/>
      <c r="R803" s="4"/>
      <c r="S803" s="4"/>
      <c r="T803" s="4"/>
      <c r="U803" s="4"/>
      <c r="V803" s="4"/>
      <c r="W803" s="4"/>
      <c r="X803" s="4"/>
      <c r="Y803" s="4"/>
      <c r="Z803" s="4"/>
    </row>
    <row r="804" spans="1:26" x14ac:dyDescent="0.25">
      <c r="A804" s="6"/>
      <c r="B804" s="79"/>
      <c r="C804" s="4"/>
      <c r="D804" s="79"/>
      <c r="E804" s="79"/>
      <c r="F804" s="4"/>
      <c r="G804" s="4"/>
      <c r="H804" s="4"/>
      <c r="I804" s="4"/>
      <c r="J804" s="4"/>
      <c r="K804" s="4"/>
      <c r="L804" s="4"/>
      <c r="M804" s="4"/>
      <c r="N804" s="4"/>
      <c r="O804" s="4"/>
      <c r="P804" s="4"/>
      <c r="Q804" s="4"/>
      <c r="R804" s="4"/>
      <c r="S804" s="4"/>
      <c r="T804" s="4"/>
      <c r="U804" s="4"/>
      <c r="V804" s="4"/>
      <c r="W804" s="4"/>
      <c r="X804" s="4"/>
      <c r="Y804" s="4"/>
      <c r="Z804" s="4"/>
    </row>
    <row r="805" spans="1:26" x14ac:dyDescent="0.25">
      <c r="A805" s="6"/>
      <c r="B805" s="79"/>
      <c r="C805" s="4"/>
      <c r="D805" s="79"/>
      <c r="E805" s="79"/>
      <c r="F805" s="4"/>
      <c r="G805" s="4"/>
      <c r="H805" s="4"/>
      <c r="I805" s="4"/>
      <c r="J805" s="4"/>
      <c r="K805" s="4"/>
      <c r="L805" s="4"/>
      <c r="M805" s="4"/>
      <c r="N805" s="4"/>
      <c r="O805" s="4"/>
      <c r="P805" s="4"/>
      <c r="Q805" s="4"/>
      <c r="R805" s="4"/>
      <c r="S805" s="4"/>
      <c r="T805" s="4"/>
      <c r="U805" s="4"/>
      <c r="V805" s="4"/>
      <c r="W805" s="4"/>
      <c r="X805" s="4"/>
      <c r="Y805" s="4"/>
      <c r="Z805" s="4"/>
    </row>
    <row r="806" spans="1:26" x14ac:dyDescent="0.25">
      <c r="A806" s="6"/>
      <c r="B806" s="79"/>
      <c r="C806" s="4"/>
      <c r="D806" s="79"/>
      <c r="E806" s="79"/>
      <c r="F806" s="4"/>
      <c r="G806" s="4"/>
      <c r="H806" s="4"/>
      <c r="I806" s="4"/>
      <c r="J806" s="4"/>
      <c r="K806" s="4"/>
      <c r="L806" s="4"/>
      <c r="M806" s="4"/>
      <c r="N806" s="4"/>
      <c r="O806" s="4"/>
      <c r="P806" s="4"/>
      <c r="Q806" s="4"/>
      <c r="R806" s="4"/>
      <c r="S806" s="4"/>
      <c r="T806" s="4"/>
      <c r="U806" s="4"/>
      <c r="V806" s="4"/>
      <c r="W806" s="4"/>
      <c r="X806" s="4"/>
      <c r="Y806" s="4"/>
      <c r="Z806" s="4"/>
    </row>
    <row r="807" spans="1:26" x14ac:dyDescent="0.25">
      <c r="A807" s="6"/>
      <c r="B807" s="79"/>
      <c r="C807" s="4"/>
      <c r="D807" s="79"/>
      <c r="E807" s="79"/>
      <c r="F807" s="4"/>
      <c r="G807" s="4"/>
      <c r="H807" s="4"/>
      <c r="I807" s="4"/>
      <c r="J807" s="4"/>
      <c r="K807" s="4"/>
      <c r="L807" s="4"/>
      <c r="M807" s="4"/>
      <c r="N807" s="4"/>
      <c r="O807" s="4"/>
      <c r="P807" s="4"/>
      <c r="Q807" s="4"/>
      <c r="R807" s="4"/>
      <c r="S807" s="4"/>
      <c r="T807" s="4"/>
      <c r="U807" s="4"/>
      <c r="V807" s="4"/>
      <c r="W807" s="4"/>
      <c r="X807" s="4"/>
      <c r="Y807" s="4"/>
      <c r="Z807" s="4"/>
    </row>
    <row r="808" spans="1:26" x14ac:dyDescent="0.25">
      <c r="A808" s="6"/>
      <c r="B808" s="79"/>
      <c r="C808" s="4"/>
      <c r="D808" s="79"/>
      <c r="E808" s="79"/>
      <c r="F808" s="4"/>
      <c r="G808" s="4"/>
      <c r="H808" s="4"/>
      <c r="I808" s="4"/>
      <c r="J808" s="4"/>
      <c r="K808" s="4"/>
      <c r="L808" s="4"/>
      <c r="M808" s="4"/>
      <c r="N808" s="4"/>
      <c r="O808" s="4"/>
      <c r="P808" s="4"/>
      <c r="Q808" s="4"/>
      <c r="R808" s="4"/>
      <c r="S808" s="4"/>
      <c r="T808" s="4"/>
      <c r="U808" s="4"/>
      <c r="V808" s="4"/>
      <c r="W808" s="4"/>
      <c r="X808" s="4"/>
      <c r="Y808" s="4"/>
      <c r="Z808" s="4"/>
    </row>
    <row r="809" spans="1:26" x14ac:dyDescent="0.25">
      <c r="A809" s="6"/>
      <c r="B809" s="79"/>
      <c r="C809" s="4"/>
      <c r="D809" s="79"/>
      <c r="E809" s="79"/>
      <c r="F809" s="4"/>
      <c r="G809" s="4"/>
      <c r="H809" s="4"/>
      <c r="I809" s="4"/>
      <c r="J809" s="4"/>
      <c r="K809" s="4"/>
      <c r="L809" s="4"/>
      <c r="M809" s="4"/>
      <c r="N809" s="4"/>
      <c r="O809" s="4"/>
      <c r="P809" s="4"/>
      <c r="Q809" s="4"/>
      <c r="R809" s="4"/>
      <c r="S809" s="4"/>
      <c r="T809" s="4"/>
      <c r="U809" s="4"/>
      <c r="V809" s="4"/>
      <c r="W809" s="4"/>
      <c r="X809" s="4"/>
      <c r="Y809" s="4"/>
      <c r="Z809" s="4"/>
    </row>
    <row r="810" spans="1:26" x14ac:dyDescent="0.25">
      <c r="A810" s="6"/>
      <c r="B810" s="79"/>
      <c r="C810" s="4"/>
      <c r="D810" s="79"/>
      <c r="E810" s="79"/>
      <c r="F810" s="4"/>
      <c r="G810" s="4"/>
      <c r="H810" s="4"/>
      <c r="I810" s="4"/>
      <c r="J810" s="4"/>
      <c r="K810" s="4"/>
      <c r="L810" s="4"/>
      <c r="M810" s="4"/>
      <c r="N810" s="4"/>
      <c r="O810" s="4"/>
      <c r="P810" s="4"/>
      <c r="Q810" s="4"/>
      <c r="R810" s="4"/>
      <c r="S810" s="4"/>
      <c r="T810" s="4"/>
      <c r="U810" s="4"/>
      <c r="V810" s="4"/>
      <c r="W810" s="4"/>
      <c r="X810" s="4"/>
      <c r="Y810" s="4"/>
      <c r="Z810" s="4"/>
    </row>
    <row r="811" spans="1:26" x14ac:dyDescent="0.25">
      <c r="A811" s="6"/>
      <c r="B811" s="79"/>
      <c r="C811" s="4"/>
      <c r="D811" s="79"/>
      <c r="E811" s="79"/>
      <c r="F811" s="4"/>
      <c r="G811" s="4"/>
      <c r="H811" s="4"/>
      <c r="I811" s="4"/>
      <c r="J811" s="4"/>
      <c r="K811" s="4"/>
      <c r="L811" s="4"/>
      <c r="M811" s="4"/>
      <c r="N811" s="4"/>
      <c r="O811" s="4"/>
      <c r="P811" s="4"/>
      <c r="Q811" s="4"/>
      <c r="R811" s="4"/>
      <c r="S811" s="4"/>
      <c r="T811" s="4"/>
      <c r="U811" s="4"/>
      <c r="V811" s="4"/>
      <c r="W811" s="4"/>
      <c r="X811" s="4"/>
      <c r="Y811" s="4"/>
      <c r="Z811" s="4"/>
    </row>
    <row r="812" spans="1:26" x14ac:dyDescent="0.25">
      <c r="A812" s="6"/>
      <c r="B812" s="79"/>
      <c r="C812" s="4"/>
      <c r="D812" s="79"/>
      <c r="E812" s="79"/>
      <c r="F812" s="4"/>
      <c r="G812" s="4"/>
      <c r="H812" s="4"/>
      <c r="I812" s="4"/>
      <c r="J812" s="4"/>
      <c r="K812" s="4"/>
      <c r="L812" s="4"/>
      <c r="M812" s="4"/>
      <c r="N812" s="4"/>
      <c r="O812" s="4"/>
      <c r="P812" s="4"/>
      <c r="Q812" s="4"/>
      <c r="R812" s="4"/>
      <c r="S812" s="4"/>
      <c r="T812" s="4"/>
      <c r="U812" s="4"/>
      <c r="V812" s="4"/>
      <c r="W812" s="4"/>
      <c r="X812" s="4"/>
      <c r="Y812" s="4"/>
      <c r="Z812" s="4"/>
    </row>
    <row r="813" spans="1:26" x14ac:dyDescent="0.25">
      <c r="A813" s="6"/>
      <c r="B813" s="79"/>
      <c r="C813" s="4"/>
      <c r="D813" s="79"/>
      <c r="E813" s="79"/>
      <c r="F813" s="4"/>
      <c r="G813" s="4"/>
      <c r="H813" s="4"/>
      <c r="I813" s="4"/>
      <c r="J813" s="4"/>
      <c r="K813" s="4"/>
      <c r="L813" s="4"/>
      <c r="M813" s="4"/>
      <c r="N813" s="4"/>
      <c r="O813" s="4"/>
      <c r="P813" s="4"/>
      <c r="Q813" s="4"/>
      <c r="R813" s="4"/>
      <c r="S813" s="4"/>
      <c r="T813" s="4"/>
      <c r="U813" s="4"/>
      <c r="V813" s="4"/>
      <c r="W813" s="4"/>
      <c r="X813" s="4"/>
      <c r="Y813" s="4"/>
      <c r="Z813" s="4"/>
    </row>
    <row r="814" spans="1:26" x14ac:dyDescent="0.25">
      <c r="A814" s="6"/>
      <c r="B814" s="79"/>
      <c r="C814" s="4"/>
      <c r="D814" s="79"/>
      <c r="E814" s="79"/>
      <c r="F814" s="4"/>
      <c r="G814" s="4"/>
      <c r="H814" s="4"/>
      <c r="I814" s="4"/>
      <c r="J814" s="4"/>
      <c r="K814" s="4"/>
      <c r="L814" s="4"/>
      <c r="M814" s="4"/>
      <c r="N814" s="4"/>
      <c r="O814" s="4"/>
      <c r="P814" s="4"/>
      <c r="Q814" s="4"/>
      <c r="R814" s="4"/>
      <c r="S814" s="4"/>
      <c r="T814" s="4"/>
      <c r="U814" s="4"/>
      <c r="V814" s="4"/>
      <c r="W814" s="4"/>
      <c r="X814" s="4"/>
      <c r="Y814" s="4"/>
      <c r="Z814" s="4"/>
    </row>
    <row r="815" spans="1:26" x14ac:dyDescent="0.25">
      <c r="A815" s="6"/>
      <c r="B815" s="79"/>
      <c r="C815" s="4"/>
      <c r="D815" s="79"/>
      <c r="E815" s="79"/>
      <c r="F815" s="4"/>
      <c r="G815" s="4"/>
      <c r="H815" s="4"/>
      <c r="I815" s="4"/>
      <c r="J815" s="4"/>
      <c r="K815" s="4"/>
      <c r="L815" s="4"/>
      <c r="M815" s="4"/>
      <c r="N815" s="4"/>
      <c r="O815" s="4"/>
      <c r="P815" s="4"/>
      <c r="Q815" s="4"/>
      <c r="R815" s="4"/>
      <c r="S815" s="4"/>
      <c r="T815" s="4"/>
      <c r="U815" s="4"/>
      <c r="V815" s="4"/>
      <c r="W815" s="4"/>
      <c r="X815" s="4"/>
      <c r="Y815" s="4"/>
      <c r="Z815" s="4"/>
    </row>
    <row r="816" spans="1:26" x14ac:dyDescent="0.25">
      <c r="A816" s="6"/>
      <c r="B816" s="79"/>
      <c r="C816" s="4"/>
      <c r="D816" s="79"/>
      <c r="E816" s="79"/>
      <c r="F816" s="4"/>
      <c r="G816" s="4"/>
      <c r="H816" s="4"/>
      <c r="I816" s="4"/>
      <c r="J816" s="4"/>
      <c r="K816" s="4"/>
      <c r="L816" s="4"/>
      <c r="M816" s="4"/>
      <c r="N816" s="4"/>
      <c r="O816" s="4"/>
      <c r="P816" s="4"/>
      <c r="Q816" s="4"/>
      <c r="R816" s="4"/>
      <c r="S816" s="4"/>
      <c r="T816" s="4"/>
      <c r="U816" s="4"/>
      <c r="V816" s="4"/>
      <c r="W816" s="4"/>
      <c r="X816" s="4"/>
      <c r="Y816" s="4"/>
      <c r="Z816" s="4"/>
    </row>
    <row r="817" spans="1:26" x14ac:dyDescent="0.25">
      <c r="A817" s="6"/>
      <c r="B817" s="79"/>
      <c r="C817" s="4"/>
      <c r="D817" s="79"/>
      <c r="E817" s="79"/>
      <c r="F817" s="4"/>
      <c r="G817" s="4"/>
      <c r="H817" s="4"/>
      <c r="I817" s="4"/>
      <c r="J817" s="4"/>
      <c r="K817" s="4"/>
      <c r="L817" s="4"/>
      <c r="M817" s="4"/>
      <c r="N817" s="4"/>
      <c r="O817" s="4"/>
      <c r="P817" s="4"/>
      <c r="Q817" s="4"/>
      <c r="R817" s="4"/>
      <c r="S817" s="4"/>
      <c r="T817" s="4"/>
      <c r="U817" s="4"/>
      <c r="V817" s="4"/>
      <c r="W817" s="4"/>
      <c r="X817" s="4"/>
      <c r="Y817" s="4"/>
      <c r="Z817" s="4"/>
    </row>
    <row r="818" spans="1:26" x14ac:dyDescent="0.25">
      <c r="A818" s="6"/>
      <c r="B818" s="79"/>
      <c r="C818" s="4"/>
      <c r="D818" s="79"/>
      <c r="E818" s="79"/>
      <c r="F818" s="4"/>
      <c r="G818" s="4"/>
      <c r="H818" s="4"/>
      <c r="I818" s="4"/>
      <c r="J818" s="4"/>
      <c r="K818" s="4"/>
      <c r="L818" s="4"/>
      <c r="M818" s="4"/>
      <c r="N818" s="4"/>
      <c r="O818" s="4"/>
      <c r="P818" s="4"/>
      <c r="Q818" s="4"/>
      <c r="R818" s="4"/>
      <c r="S818" s="4"/>
      <c r="T818" s="4"/>
      <c r="U818" s="4"/>
      <c r="V818" s="4"/>
      <c r="W818" s="4"/>
      <c r="X818" s="4"/>
      <c r="Y818" s="4"/>
      <c r="Z818" s="4"/>
    </row>
    <row r="819" spans="1:26" x14ac:dyDescent="0.25">
      <c r="A819" s="6"/>
      <c r="B819" s="79"/>
      <c r="C819" s="4"/>
      <c r="D819" s="79"/>
      <c r="E819" s="79"/>
      <c r="F819" s="4"/>
      <c r="G819" s="4"/>
      <c r="H819" s="4"/>
      <c r="I819" s="4"/>
      <c r="J819" s="4"/>
      <c r="K819" s="4"/>
      <c r="L819" s="4"/>
      <c r="M819" s="4"/>
      <c r="N819" s="4"/>
      <c r="O819" s="4"/>
      <c r="P819" s="4"/>
      <c r="Q819" s="4"/>
      <c r="R819" s="4"/>
      <c r="S819" s="4"/>
      <c r="T819" s="4"/>
      <c r="U819" s="4"/>
      <c r="V819" s="4"/>
      <c r="W819" s="4"/>
      <c r="X819" s="4"/>
      <c r="Y819" s="4"/>
      <c r="Z819" s="4"/>
    </row>
    <row r="820" spans="1:26" x14ac:dyDescent="0.25">
      <c r="A820" s="6"/>
      <c r="B820" s="79"/>
      <c r="C820" s="4"/>
      <c r="D820" s="79"/>
      <c r="E820" s="79"/>
      <c r="F820" s="4"/>
      <c r="G820" s="4"/>
      <c r="H820" s="4"/>
      <c r="I820" s="4"/>
      <c r="J820" s="4"/>
      <c r="K820" s="4"/>
      <c r="L820" s="4"/>
      <c r="M820" s="4"/>
      <c r="N820" s="4"/>
      <c r="O820" s="4"/>
      <c r="P820" s="4"/>
      <c r="Q820" s="4"/>
      <c r="R820" s="4"/>
      <c r="S820" s="4"/>
      <c r="T820" s="4"/>
      <c r="U820" s="4"/>
      <c r="V820" s="4"/>
      <c r="W820" s="4"/>
      <c r="X820" s="4"/>
      <c r="Y820" s="4"/>
      <c r="Z820" s="4"/>
    </row>
    <row r="821" spans="1:26" x14ac:dyDescent="0.25">
      <c r="A821" s="6"/>
      <c r="B821" s="79"/>
      <c r="C821" s="4"/>
      <c r="D821" s="79"/>
      <c r="E821" s="79"/>
      <c r="F821" s="4"/>
      <c r="G821" s="4"/>
      <c r="H821" s="4"/>
      <c r="I821" s="4"/>
      <c r="J821" s="4"/>
      <c r="K821" s="4"/>
      <c r="L821" s="4"/>
      <c r="M821" s="4"/>
      <c r="N821" s="4"/>
      <c r="O821" s="4"/>
      <c r="P821" s="4"/>
      <c r="Q821" s="4"/>
      <c r="R821" s="4"/>
      <c r="S821" s="4"/>
      <c r="T821" s="4"/>
      <c r="U821" s="4"/>
      <c r="V821" s="4"/>
      <c r="W821" s="4"/>
      <c r="X821" s="4"/>
      <c r="Y821" s="4"/>
      <c r="Z821" s="4"/>
    </row>
    <row r="822" spans="1:26" x14ac:dyDescent="0.25">
      <c r="A822" s="6"/>
      <c r="B822" s="79"/>
      <c r="C822" s="4"/>
      <c r="D822" s="79"/>
      <c r="E822" s="79"/>
      <c r="F822" s="4"/>
      <c r="G822" s="4"/>
      <c r="H822" s="4"/>
      <c r="I822" s="4"/>
      <c r="J822" s="4"/>
      <c r="K822" s="4"/>
      <c r="L822" s="4"/>
      <c r="M822" s="4"/>
      <c r="N822" s="4"/>
      <c r="O822" s="4"/>
      <c r="P822" s="4"/>
      <c r="Q822" s="4"/>
      <c r="R822" s="4"/>
      <c r="S822" s="4"/>
      <c r="T822" s="4"/>
      <c r="U822" s="4"/>
      <c r="V822" s="4"/>
      <c r="W822" s="4"/>
      <c r="X822" s="4"/>
      <c r="Y822" s="4"/>
      <c r="Z822" s="4"/>
    </row>
    <row r="823" spans="1:26" x14ac:dyDescent="0.25">
      <c r="A823" s="6"/>
      <c r="B823" s="79"/>
      <c r="C823" s="4"/>
      <c r="D823" s="79"/>
      <c r="E823" s="79"/>
      <c r="F823" s="4"/>
      <c r="G823" s="4"/>
      <c r="H823" s="4"/>
      <c r="I823" s="4"/>
      <c r="J823" s="4"/>
      <c r="K823" s="4"/>
      <c r="L823" s="4"/>
      <c r="M823" s="4"/>
      <c r="N823" s="4"/>
      <c r="O823" s="4"/>
      <c r="P823" s="4"/>
      <c r="Q823" s="4"/>
      <c r="R823" s="4"/>
      <c r="S823" s="4"/>
      <c r="T823" s="4"/>
      <c r="U823" s="4"/>
      <c r="V823" s="4"/>
      <c r="W823" s="4"/>
      <c r="X823" s="4"/>
      <c r="Y823" s="4"/>
      <c r="Z823" s="4"/>
    </row>
    <row r="824" spans="1:26" x14ac:dyDescent="0.25">
      <c r="A824" s="6"/>
      <c r="B824" s="79"/>
      <c r="C824" s="4"/>
      <c r="D824" s="79"/>
      <c r="E824" s="79"/>
      <c r="F824" s="4"/>
      <c r="G824" s="4"/>
      <c r="H824" s="4"/>
      <c r="I824" s="4"/>
      <c r="J824" s="4"/>
      <c r="K824" s="4"/>
      <c r="L824" s="4"/>
      <c r="M824" s="4"/>
      <c r="N824" s="4"/>
      <c r="O824" s="4"/>
      <c r="P824" s="4"/>
      <c r="Q824" s="4"/>
      <c r="R824" s="4"/>
      <c r="S824" s="4"/>
      <c r="T824" s="4"/>
      <c r="U824" s="4"/>
      <c r="V824" s="4"/>
      <c r="W824" s="4"/>
      <c r="X824" s="4"/>
      <c r="Y824" s="4"/>
      <c r="Z824" s="4"/>
    </row>
    <row r="825" spans="1:26" x14ac:dyDescent="0.25">
      <c r="A825" s="6"/>
      <c r="B825" s="79"/>
      <c r="C825" s="4"/>
      <c r="D825" s="79"/>
      <c r="E825" s="79"/>
      <c r="F825" s="4"/>
      <c r="G825" s="4"/>
      <c r="H825" s="4"/>
      <c r="I825" s="4"/>
      <c r="J825" s="4"/>
      <c r="K825" s="4"/>
      <c r="L825" s="4"/>
      <c r="M825" s="4"/>
      <c r="N825" s="4"/>
      <c r="O825" s="4"/>
      <c r="P825" s="4"/>
      <c r="Q825" s="4"/>
      <c r="R825" s="4"/>
      <c r="S825" s="4"/>
      <c r="T825" s="4"/>
      <c r="U825" s="4"/>
      <c r="V825" s="4"/>
      <c r="W825" s="4"/>
      <c r="X825" s="4"/>
      <c r="Y825" s="4"/>
      <c r="Z825" s="4"/>
    </row>
    <row r="826" spans="1:26" x14ac:dyDescent="0.25">
      <c r="A826" s="6"/>
      <c r="B826" s="79"/>
      <c r="C826" s="4"/>
      <c r="D826" s="79"/>
      <c r="E826" s="79"/>
      <c r="F826" s="4"/>
      <c r="G826" s="4"/>
      <c r="H826" s="4"/>
      <c r="I826" s="4"/>
      <c r="J826" s="4"/>
      <c r="K826" s="4"/>
      <c r="L826" s="4"/>
      <c r="M826" s="4"/>
      <c r="N826" s="4"/>
      <c r="O826" s="4"/>
      <c r="P826" s="4"/>
      <c r="Q826" s="4"/>
      <c r="R826" s="4"/>
      <c r="S826" s="4"/>
      <c r="T826" s="4"/>
      <c r="U826" s="4"/>
      <c r="V826" s="4"/>
      <c r="W826" s="4"/>
      <c r="X826" s="4"/>
      <c r="Y826" s="4"/>
      <c r="Z826" s="4"/>
    </row>
    <row r="827" spans="1:26" x14ac:dyDescent="0.25">
      <c r="A827" s="6"/>
      <c r="B827" s="79"/>
      <c r="C827" s="4"/>
      <c r="D827" s="79"/>
      <c r="E827" s="79"/>
      <c r="F827" s="4"/>
      <c r="G827" s="4"/>
      <c r="H827" s="4"/>
      <c r="I827" s="4"/>
      <c r="J827" s="4"/>
      <c r="K827" s="4"/>
      <c r="L827" s="4"/>
      <c r="M827" s="4"/>
      <c r="N827" s="4"/>
      <c r="O827" s="4"/>
      <c r="P827" s="4"/>
      <c r="Q827" s="4"/>
      <c r="R827" s="4"/>
      <c r="S827" s="4"/>
      <c r="T827" s="4"/>
      <c r="U827" s="4"/>
      <c r="V827" s="4"/>
      <c r="W827" s="4"/>
      <c r="X827" s="4"/>
      <c r="Y827" s="4"/>
      <c r="Z827" s="4"/>
    </row>
    <row r="828" spans="1:26" x14ac:dyDescent="0.25">
      <c r="A828" s="6"/>
      <c r="B828" s="79"/>
      <c r="C828" s="4"/>
      <c r="D828" s="79"/>
      <c r="E828" s="79"/>
      <c r="F828" s="4"/>
      <c r="G828" s="4"/>
      <c r="H828" s="4"/>
      <c r="I828" s="4"/>
      <c r="J828" s="4"/>
      <c r="K828" s="4"/>
      <c r="L828" s="4"/>
      <c r="M828" s="4"/>
      <c r="N828" s="4"/>
      <c r="O828" s="4"/>
      <c r="P828" s="4"/>
      <c r="Q828" s="4"/>
      <c r="R828" s="4"/>
      <c r="S828" s="4"/>
      <c r="T828" s="4"/>
      <c r="U828" s="4"/>
      <c r="V828" s="4"/>
      <c r="W828" s="4"/>
      <c r="X828" s="4"/>
      <c r="Y828" s="4"/>
      <c r="Z828" s="4"/>
    </row>
    <row r="829" spans="1:26" x14ac:dyDescent="0.25">
      <c r="A829" s="6"/>
      <c r="B829" s="79"/>
      <c r="C829" s="4"/>
      <c r="D829" s="79"/>
      <c r="E829" s="79"/>
      <c r="F829" s="4"/>
      <c r="G829" s="4"/>
      <c r="H829" s="4"/>
      <c r="I829" s="4"/>
      <c r="J829" s="4"/>
      <c r="K829" s="4"/>
      <c r="L829" s="4"/>
      <c r="M829" s="4"/>
      <c r="N829" s="4"/>
      <c r="O829" s="4"/>
      <c r="P829" s="4"/>
      <c r="Q829" s="4"/>
      <c r="R829" s="4"/>
      <c r="S829" s="4"/>
      <c r="T829" s="4"/>
      <c r="U829" s="4"/>
      <c r="V829" s="4"/>
      <c r="W829" s="4"/>
      <c r="X829" s="4"/>
      <c r="Y829" s="4"/>
      <c r="Z829" s="4"/>
    </row>
    <row r="830" spans="1:26" x14ac:dyDescent="0.25">
      <c r="A830" s="6"/>
      <c r="B830" s="79"/>
      <c r="C830" s="4"/>
      <c r="D830" s="79"/>
      <c r="E830" s="79"/>
      <c r="F830" s="4"/>
      <c r="G830" s="4"/>
      <c r="H830" s="4"/>
      <c r="I830" s="4"/>
      <c r="J830" s="4"/>
      <c r="K830" s="4"/>
      <c r="L830" s="4"/>
      <c r="M830" s="4"/>
      <c r="N830" s="4"/>
      <c r="O830" s="4"/>
      <c r="P830" s="4"/>
      <c r="Q830" s="4"/>
      <c r="R830" s="4"/>
      <c r="S830" s="4"/>
      <c r="T830" s="4"/>
      <c r="U830" s="4"/>
      <c r="V830" s="4"/>
      <c r="W830" s="4"/>
      <c r="X830" s="4"/>
      <c r="Y830" s="4"/>
      <c r="Z830" s="4"/>
    </row>
    <row r="831" spans="1:26" x14ac:dyDescent="0.25">
      <c r="A831" s="6"/>
      <c r="B831" s="79"/>
      <c r="C831" s="4"/>
      <c r="D831" s="79"/>
      <c r="E831" s="79"/>
      <c r="F831" s="4"/>
      <c r="G831" s="4"/>
      <c r="H831" s="4"/>
      <c r="I831" s="4"/>
      <c r="J831" s="4"/>
      <c r="K831" s="4"/>
      <c r="L831" s="4"/>
      <c r="M831" s="4"/>
      <c r="N831" s="4"/>
      <c r="O831" s="4"/>
      <c r="P831" s="4"/>
      <c r="Q831" s="4"/>
      <c r="R831" s="4"/>
      <c r="S831" s="4"/>
      <c r="T831" s="4"/>
      <c r="U831" s="4"/>
      <c r="V831" s="4"/>
      <c r="W831" s="4"/>
      <c r="X831" s="4"/>
      <c r="Y831" s="4"/>
      <c r="Z831" s="4"/>
    </row>
    <row r="832" spans="1:26" x14ac:dyDescent="0.25">
      <c r="A832" s="6"/>
      <c r="B832" s="79"/>
      <c r="C832" s="4"/>
      <c r="D832" s="79"/>
      <c r="E832" s="79"/>
      <c r="F832" s="4"/>
      <c r="G832" s="4"/>
      <c r="H832" s="4"/>
      <c r="I832" s="4"/>
      <c r="J832" s="4"/>
      <c r="K832" s="4"/>
      <c r="L832" s="4"/>
      <c r="M832" s="4"/>
      <c r="N832" s="4"/>
      <c r="O832" s="4"/>
      <c r="P832" s="4"/>
      <c r="Q832" s="4"/>
      <c r="R832" s="4"/>
      <c r="S832" s="4"/>
      <c r="T832" s="4"/>
      <c r="U832" s="4"/>
      <c r="V832" s="4"/>
      <c r="W832" s="4"/>
      <c r="X832" s="4"/>
      <c r="Y832" s="4"/>
      <c r="Z832" s="4"/>
    </row>
    <row r="833" spans="1:26" x14ac:dyDescent="0.25">
      <c r="A833" s="6"/>
      <c r="B833" s="79"/>
      <c r="C833" s="4"/>
      <c r="D833" s="79"/>
      <c r="E833" s="79"/>
      <c r="F833" s="4"/>
      <c r="G833" s="4"/>
      <c r="H833" s="4"/>
      <c r="I833" s="4"/>
      <c r="J833" s="4"/>
      <c r="K833" s="4"/>
      <c r="L833" s="4"/>
      <c r="M833" s="4"/>
      <c r="N833" s="4"/>
      <c r="O833" s="4"/>
      <c r="P833" s="4"/>
      <c r="Q833" s="4"/>
      <c r="R833" s="4"/>
      <c r="S833" s="4"/>
      <c r="T833" s="4"/>
      <c r="U833" s="4"/>
      <c r="V833" s="4"/>
      <c r="W833" s="4"/>
      <c r="X833" s="4"/>
      <c r="Y833" s="4"/>
      <c r="Z833" s="4"/>
    </row>
    <row r="834" spans="1:26" x14ac:dyDescent="0.25">
      <c r="A834" s="6"/>
      <c r="B834" s="79"/>
      <c r="C834" s="4"/>
      <c r="D834" s="79"/>
      <c r="E834" s="79"/>
      <c r="F834" s="4"/>
      <c r="G834" s="4"/>
      <c r="H834" s="4"/>
      <c r="I834" s="4"/>
      <c r="J834" s="4"/>
      <c r="K834" s="4"/>
      <c r="L834" s="4"/>
      <c r="M834" s="4"/>
      <c r="N834" s="4"/>
      <c r="O834" s="4"/>
      <c r="P834" s="4"/>
      <c r="Q834" s="4"/>
      <c r="R834" s="4"/>
      <c r="S834" s="4"/>
      <c r="T834" s="4"/>
      <c r="U834" s="4"/>
      <c r="V834" s="4"/>
      <c r="W834" s="4"/>
      <c r="X834" s="4"/>
      <c r="Y834" s="4"/>
      <c r="Z834" s="4"/>
    </row>
    <row r="835" spans="1:26" x14ac:dyDescent="0.25">
      <c r="A835" s="6"/>
      <c r="B835" s="79"/>
      <c r="C835" s="4"/>
      <c r="D835" s="79"/>
      <c r="E835" s="79"/>
      <c r="F835" s="4"/>
      <c r="G835" s="4"/>
      <c r="H835" s="4"/>
      <c r="I835" s="4"/>
      <c r="J835" s="4"/>
      <c r="K835" s="4"/>
      <c r="L835" s="4"/>
      <c r="M835" s="4"/>
      <c r="N835" s="4"/>
      <c r="O835" s="4"/>
      <c r="P835" s="4"/>
      <c r="Q835" s="4"/>
      <c r="R835" s="4"/>
      <c r="S835" s="4"/>
      <c r="T835" s="4"/>
      <c r="U835" s="4"/>
      <c r="V835" s="4"/>
      <c r="W835" s="4"/>
      <c r="X835" s="4"/>
      <c r="Y835" s="4"/>
      <c r="Z835" s="4"/>
    </row>
    <row r="836" spans="1:26" x14ac:dyDescent="0.25">
      <c r="A836" s="6"/>
      <c r="B836" s="79"/>
      <c r="C836" s="4"/>
      <c r="D836" s="79"/>
      <c r="E836" s="79"/>
      <c r="F836" s="4"/>
      <c r="G836" s="4"/>
      <c r="H836" s="4"/>
      <c r="I836" s="4"/>
      <c r="J836" s="4"/>
      <c r="K836" s="4"/>
      <c r="L836" s="4"/>
      <c r="M836" s="4"/>
      <c r="N836" s="4"/>
      <c r="O836" s="4"/>
      <c r="P836" s="4"/>
      <c r="Q836" s="4"/>
      <c r="R836" s="4"/>
      <c r="S836" s="4"/>
      <c r="T836" s="4"/>
      <c r="U836" s="4"/>
      <c r="V836" s="4"/>
      <c r="W836" s="4"/>
      <c r="X836" s="4"/>
      <c r="Y836" s="4"/>
      <c r="Z836" s="4"/>
    </row>
    <row r="837" spans="1:26" x14ac:dyDescent="0.25">
      <c r="A837" s="6"/>
      <c r="B837" s="79"/>
      <c r="C837" s="4"/>
      <c r="D837" s="79"/>
      <c r="E837" s="79"/>
      <c r="F837" s="4"/>
      <c r="G837" s="4"/>
      <c r="H837" s="4"/>
      <c r="I837" s="4"/>
      <c r="J837" s="4"/>
      <c r="K837" s="4"/>
      <c r="L837" s="4"/>
      <c r="M837" s="4"/>
      <c r="N837" s="4"/>
      <c r="O837" s="4"/>
      <c r="P837" s="4"/>
      <c r="Q837" s="4"/>
      <c r="R837" s="4"/>
      <c r="S837" s="4"/>
      <c r="T837" s="4"/>
      <c r="U837" s="4"/>
      <c r="V837" s="4"/>
      <c r="W837" s="4"/>
      <c r="X837" s="4"/>
      <c r="Y837" s="4"/>
      <c r="Z837" s="4"/>
    </row>
    <row r="838" spans="1:26" x14ac:dyDescent="0.25">
      <c r="A838" s="6"/>
      <c r="B838" s="79"/>
      <c r="C838" s="4"/>
      <c r="D838" s="79"/>
      <c r="E838" s="79"/>
      <c r="F838" s="4"/>
      <c r="G838" s="4"/>
      <c r="H838" s="4"/>
      <c r="I838" s="4"/>
      <c r="J838" s="4"/>
      <c r="K838" s="4"/>
      <c r="L838" s="4"/>
      <c r="M838" s="4"/>
      <c r="N838" s="4"/>
      <c r="O838" s="4"/>
      <c r="P838" s="4"/>
      <c r="Q838" s="4"/>
      <c r="R838" s="4"/>
      <c r="S838" s="4"/>
      <c r="T838" s="4"/>
      <c r="U838" s="4"/>
      <c r="V838" s="4"/>
      <c r="W838" s="4"/>
      <c r="X838" s="4"/>
      <c r="Y838" s="4"/>
      <c r="Z838" s="4"/>
    </row>
    <row r="839" spans="1:26" x14ac:dyDescent="0.25">
      <c r="A839" s="6"/>
      <c r="B839" s="79"/>
      <c r="C839" s="4"/>
      <c r="D839" s="79"/>
      <c r="E839" s="79"/>
      <c r="F839" s="4"/>
      <c r="G839" s="4"/>
      <c r="H839" s="4"/>
      <c r="I839" s="4"/>
      <c r="J839" s="4"/>
      <c r="K839" s="4"/>
      <c r="L839" s="4"/>
      <c r="M839" s="4"/>
      <c r="N839" s="4"/>
      <c r="O839" s="4"/>
      <c r="P839" s="4"/>
      <c r="Q839" s="4"/>
      <c r="R839" s="4"/>
      <c r="S839" s="4"/>
      <c r="T839" s="4"/>
      <c r="U839" s="4"/>
      <c r="V839" s="4"/>
      <c r="W839" s="4"/>
      <c r="X839" s="4"/>
      <c r="Y839" s="4"/>
      <c r="Z839" s="4"/>
    </row>
    <row r="840" spans="1:26" x14ac:dyDescent="0.25">
      <c r="A840" s="6"/>
      <c r="B840" s="79"/>
      <c r="C840" s="4"/>
      <c r="D840" s="79"/>
      <c r="E840" s="79"/>
      <c r="F840" s="4"/>
      <c r="G840" s="4"/>
      <c r="H840" s="4"/>
      <c r="I840" s="4"/>
      <c r="J840" s="4"/>
      <c r="K840" s="4"/>
      <c r="L840" s="4"/>
      <c r="M840" s="4"/>
      <c r="N840" s="4"/>
      <c r="O840" s="4"/>
      <c r="P840" s="4"/>
      <c r="Q840" s="4"/>
      <c r="R840" s="4"/>
      <c r="S840" s="4"/>
      <c r="T840" s="4"/>
      <c r="U840" s="4"/>
      <c r="V840" s="4"/>
      <c r="W840" s="4"/>
      <c r="X840" s="4"/>
      <c r="Y840" s="4"/>
      <c r="Z840" s="4"/>
    </row>
    <row r="841" spans="1:26" x14ac:dyDescent="0.25">
      <c r="A841" s="6"/>
      <c r="B841" s="79"/>
      <c r="C841" s="4"/>
      <c r="D841" s="79"/>
      <c r="E841" s="79"/>
      <c r="F841" s="4"/>
      <c r="G841" s="4"/>
      <c r="H841" s="4"/>
      <c r="I841" s="4"/>
      <c r="J841" s="4"/>
      <c r="K841" s="4"/>
      <c r="L841" s="4"/>
      <c r="M841" s="4"/>
      <c r="N841" s="4"/>
      <c r="O841" s="4"/>
      <c r="P841" s="4"/>
      <c r="Q841" s="4"/>
      <c r="R841" s="4"/>
      <c r="S841" s="4"/>
      <c r="T841" s="4"/>
      <c r="U841" s="4"/>
      <c r="V841" s="4"/>
      <c r="W841" s="4"/>
      <c r="X841" s="4"/>
      <c r="Y841" s="4"/>
      <c r="Z841" s="4"/>
    </row>
    <row r="842" spans="1:26" x14ac:dyDescent="0.25">
      <c r="A842" s="6"/>
      <c r="B842" s="79"/>
      <c r="C842" s="4"/>
      <c r="D842" s="79"/>
      <c r="E842" s="79"/>
      <c r="F842" s="4"/>
      <c r="G842" s="4"/>
      <c r="H842" s="4"/>
      <c r="I842" s="4"/>
      <c r="J842" s="4"/>
      <c r="K842" s="4"/>
      <c r="L842" s="4"/>
      <c r="M842" s="4"/>
      <c r="N842" s="4"/>
      <c r="O842" s="4"/>
      <c r="P842" s="4"/>
      <c r="Q842" s="4"/>
      <c r="R842" s="4"/>
      <c r="S842" s="4"/>
      <c r="T842" s="4"/>
      <c r="U842" s="4"/>
      <c r="V842" s="4"/>
      <c r="W842" s="4"/>
      <c r="X842" s="4"/>
      <c r="Y842" s="4"/>
      <c r="Z842" s="4"/>
    </row>
  </sheetData>
  <mergeCells count="4">
    <mergeCell ref="A1:D1"/>
    <mergeCell ref="A2:D2"/>
    <mergeCell ref="A3:F3"/>
    <mergeCell ref="A4:F4"/>
  </mergeCells>
  <printOptions horizontalCentered="1"/>
  <pageMargins left="0.52083333300000001" right="0.23958333300000001" top="0.5" bottom="0.5" header="0" footer="0"/>
  <pageSetup paperSize="9" orientation="landscape"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663"/>
  <sheetViews>
    <sheetView zoomScaleNormal="100" workbookViewId="0">
      <pane xSplit="3" ySplit="9" topLeftCell="E25" activePane="bottomRight" state="frozen"/>
      <selection pane="topRight" activeCell="D1" sqref="D1"/>
      <selection pane="bottomLeft" activeCell="A10" sqref="A10"/>
      <selection pane="bottomRight" activeCell="G13" sqref="G13"/>
    </sheetView>
  </sheetViews>
  <sheetFormatPr defaultColWidth="14.42578125" defaultRowHeight="15.75" x14ac:dyDescent="0.25"/>
  <cols>
    <col min="1" max="1" width="8" style="458" customWidth="1"/>
    <col min="2" max="2" width="30.42578125" style="378" customWidth="1"/>
    <col min="3" max="3" width="52.7109375" style="458" customWidth="1"/>
    <col min="4" max="4" width="25.28515625" style="337" customWidth="1"/>
    <col min="5" max="5" width="12.85546875" style="233" customWidth="1"/>
    <col min="6" max="6" width="13.85546875" style="233" customWidth="1"/>
    <col min="7" max="7" width="36.42578125" style="337" customWidth="1"/>
    <col min="8" max="8" width="25.85546875" style="337" customWidth="1"/>
    <col min="9" max="9" width="22.140625" style="337" customWidth="1"/>
    <col min="10" max="10" width="49.85546875" style="337" customWidth="1"/>
    <col min="11" max="25" width="9.28515625" style="458" customWidth="1"/>
    <col min="26" max="16384" width="14.42578125" style="458"/>
  </cols>
  <sheetData>
    <row r="1" spans="1:29" ht="30" customHeight="1" x14ac:dyDescent="0.25">
      <c r="A1" s="691" t="s">
        <v>2806</v>
      </c>
      <c r="B1" s="692"/>
      <c r="C1" s="692"/>
      <c r="D1" s="692"/>
      <c r="E1" s="187"/>
      <c r="F1" s="187"/>
      <c r="G1" s="294"/>
      <c r="H1" s="294"/>
      <c r="I1" s="294"/>
      <c r="J1" s="188" t="s">
        <v>6505</v>
      </c>
      <c r="K1" s="294"/>
      <c r="L1" s="294"/>
      <c r="M1" s="294"/>
      <c r="N1" s="294"/>
      <c r="O1" s="294"/>
      <c r="P1" s="294"/>
      <c r="Q1" s="294"/>
      <c r="R1" s="294"/>
      <c r="S1" s="294"/>
      <c r="T1" s="294"/>
      <c r="U1" s="294"/>
      <c r="V1" s="294"/>
      <c r="W1" s="294"/>
      <c r="X1" s="294"/>
      <c r="Y1" s="294"/>
      <c r="Z1" s="294"/>
      <c r="AA1" s="294"/>
      <c r="AB1" s="294"/>
      <c r="AC1" s="294"/>
    </row>
    <row r="2" spans="1:29" x14ac:dyDescent="0.25">
      <c r="A2" s="691" t="s">
        <v>6511</v>
      </c>
      <c r="B2" s="692"/>
      <c r="C2" s="692"/>
      <c r="D2" s="692"/>
      <c r="E2" s="189"/>
      <c r="F2" s="189"/>
      <c r="G2" s="188"/>
      <c r="H2" s="188"/>
      <c r="I2" s="188"/>
      <c r="J2" s="188"/>
      <c r="K2" s="294"/>
      <c r="L2" s="294"/>
      <c r="M2" s="294"/>
      <c r="N2" s="294"/>
      <c r="O2" s="294"/>
      <c r="P2" s="294"/>
      <c r="Q2" s="294"/>
      <c r="R2" s="294"/>
      <c r="S2" s="294"/>
      <c r="T2" s="294"/>
      <c r="U2" s="294"/>
      <c r="V2" s="294"/>
      <c r="W2" s="294"/>
      <c r="X2" s="294"/>
      <c r="Y2" s="294"/>
      <c r="Z2" s="294"/>
      <c r="AA2" s="294"/>
      <c r="AB2" s="294"/>
      <c r="AC2" s="294"/>
    </row>
    <row r="3" spans="1:29" ht="18.75" x14ac:dyDescent="0.3">
      <c r="A3" s="693" t="s">
        <v>8</v>
      </c>
      <c r="B3" s="694"/>
      <c r="C3" s="694"/>
      <c r="D3" s="694"/>
      <c r="E3" s="694"/>
      <c r="F3" s="694"/>
      <c r="G3" s="694"/>
      <c r="H3" s="694"/>
      <c r="I3" s="694"/>
      <c r="J3" s="694"/>
      <c r="K3" s="294"/>
      <c r="L3" s="294"/>
      <c r="M3" s="294"/>
      <c r="N3" s="294"/>
      <c r="O3" s="294"/>
      <c r="P3" s="294"/>
      <c r="Q3" s="294"/>
      <c r="R3" s="294"/>
      <c r="S3" s="294"/>
      <c r="T3" s="294"/>
      <c r="U3" s="294"/>
      <c r="V3" s="294"/>
      <c r="W3" s="294"/>
      <c r="X3" s="294"/>
      <c r="Y3" s="294"/>
      <c r="Z3" s="294"/>
      <c r="AA3" s="294"/>
      <c r="AB3" s="294"/>
      <c r="AC3" s="294"/>
    </row>
    <row r="4" spans="1:29" x14ac:dyDescent="0.25">
      <c r="A4" s="695" t="str">
        <f>'phụ lục 02'!A5:N5</f>
        <v>(Kèm theo Kết luận thanh tra số 499/KL-TTr ngày 24/6/2026 của Chánh Thanh tra tỉnh)</v>
      </c>
      <c r="B4" s="696"/>
      <c r="C4" s="696"/>
      <c r="D4" s="696"/>
      <c r="E4" s="696"/>
      <c r="F4" s="696"/>
      <c r="G4" s="696"/>
      <c r="H4" s="696"/>
      <c r="I4" s="696"/>
      <c r="J4" s="696"/>
      <c r="K4" s="294"/>
      <c r="L4" s="294"/>
      <c r="M4" s="294"/>
      <c r="N4" s="294"/>
      <c r="O4" s="294"/>
      <c r="P4" s="294"/>
      <c r="Q4" s="294"/>
      <c r="R4" s="294"/>
      <c r="S4" s="294"/>
      <c r="T4" s="294"/>
      <c r="U4" s="294"/>
      <c r="V4" s="294"/>
      <c r="W4" s="294"/>
      <c r="X4" s="294"/>
      <c r="Y4" s="294"/>
      <c r="Z4" s="294"/>
      <c r="AA4" s="294"/>
      <c r="AB4" s="294"/>
      <c r="AC4" s="294"/>
    </row>
    <row r="5" spans="1:29" x14ac:dyDescent="0.25">
      <c r="A5" s="294"/>
      <c r="B5" s="190"/>
      <c r="C5" s="594"/>
      <c r="D5" s="294"/>
      <c r="E5" s="187"/>
      <c r="F5" s="187"/>
      <c r="G5" s="294"/>
      <c r="H5" s="294"/>
      <c r="I5" s="294"/>
      <c r="J5" s="294"/>
      <c r="K5" s="294"/>
      <c r="L5" s="294"/>
      <c r="M5" s="294"/>
      <c r="N5" s="294"/>
      <c r="O5" s="294"/>
      <c r="P5" s="294"/>
      <c r="Q5" s="294"/>
      <c r="R5" s="294"/>
      <c r="S5" s="294"/>
      <c r="T5" s="294"/>
      <c r="U5" s="294"/>
      <c r="V5" s="294"/>
      <c r="W5" s="294"/>
      <c r="X5" s="294"/>
      <c r="Y5" s="294"/>
      <c r="Z5" s="294"/>
      <c r="AA5" s="294"/>
      <c r="AB5" s="294"/>
      <c r="AC5" s="294"/>
    </row>
    <row r="6" spans="1:29" x14ac:dyDescent="0.25">
      <c r="A6" s="689" t="s">
        <v>3</v>
      </c>
      <c r="B6" s="689" t="s">
        <v>9</v>
      </c>
      <c r="C6" s="689" t="s">
        <v>10</v>
      </c>
      <c r="D6" s="689" t="s">
        <v>11</v>
      </c>
      <c r="E6" s="698" t="s">
        <v>12</v>
      </c>
      <c r="F6" s="698" t="s">
        <v>13</v>
      </c>
      <c r="G6" s="700" t="s">
        <v>14</v>
      </c>
      <c r="H6" s="701"/>
      <c r="I6" s="689" t="s">
        <v>15</v>
      </c>
      <c r="J6" s="689" t="s">
        <v>7</v>
      </c>
      <c r="K6" s="294"/>
      <c r="L6" s="294"/>
      <c r="M6" s="294"/>
      <c r="N6" s="294"/>
      <c r="O6" s="294"/>
      <c r="P6" s="294"/>
      <c r="Q6" s="294"/>
      <c r="R6" s="294"/>
      <c r="S6" s="294"/>
      <c r="T6" s="294"/>
      <c r="U6" s="294"/>
      <c r="V6" s="294"/>
      <c r="W6" s="294"/>
      <c r="X6" s="294"/>
      <c r="Y6" s="294"/>
      <c r="Z6" s="294"/>
      <c r="AA6" s="294"/>
      <c r="AB6" s="294"/>
      <c r="AC6" s="294"/>
    </row>
    <row r="7" spans="1:29" ht="31.5" x14ac:dyDescent="0.25">
      <c r="A7" s="697"/>
      <c r="B7" s="690"/>
      <c r="C7" s="697"/>
      <c r="D7" s="690"/>
      <c r="E7" s="699"/>
      <c r="F7" s="699"/>
      <c r="G7" s="120" t="s">
        <v>16</v>
      </c>
      <c r="H7" s="120" t="s">
        <v>17</v>
      </c>
      <c r="I7" s="690"/>
      <c r="J7" s="690"/>
      <c r="K7" s="294"/>
      <c r="L7" s="294"/>
      <c r="M7" s="294"/>
      <c r="N7" s="294"/>
      <c r="O7" s="294"/>
      <c r="P7" s="294"/>
      <c r="Q7" s="294"/>
      <c r="R7" s="294"/>
      <c r="S7" s="294"/>
      <c r="T7" s="294"/>
      <c r="U7" s="294"/>
      <c r="V7" s="294"/>
      <c r="W7" s="294"/>
      <c r="X7" s="294"/>
      <c r="Y7" s="294"/>
      <c r="Z7" s="294"/>
      <c r="AA7" s="294"/>
      <c r="AB7" s="294"/>
      <c r="AC7" s="294"/>
    </row>
    <row r="8" spans="1:29" x14ac:dyDescent="0.25">
      <c r="A8" s="191">
        <v>-1</v>
      </c>
      <c r="B8" s="191">
        <v>-2</v>
      </c>
      <c r="C8" s="191">
        <v>-3</v>
      </c>
      <c r="D8" s="191">
        <v>-4</v>
      </c>
      <c r="E8" s="191">
        <v>-5</v>
      </c>
      <c r="F8" s="191">
        <v>-6</v>
      </c>
      <c r="G8" s="191">
        <v>-7</v>
      </c>
      <c r="H8" s="191">
        <v>-8</v>
      </c>
      <c r="I8" s="191">
        <v>-9</v>
      </c>
      <c r="J8" s="191">
        <v>-10</v>
      </c>
      <c r="K8" s="459"/>
      <c r="L8" s="459"/>
      <c r="M8" s="459"/>
      <c r="N8" s="459"/>
      <c r="O8" s="459"/>
      <c r="P8" s="459"/>
      <c r="Q8" s="459"/>
      <c r="R8" s="459"/>
      <c r="S8" s="459"/>
      <c r="T8" s="459"/>
      <c r="U8" s="459"/>
      <c r="V8" s="459"/>
      <c r="W8" s="459"/>
      <c r="X8" s="459"/>
      <c r="Y8" s="459"/>
      <c r="Z8" s="294"/>
      <c r="AA8" s="294"/>
      <c r="AB8" s="294"/>
      <c r="AC8" s="294"/>
    </row>
    <row r="9" spans="1:29" s="194" customFormat="1" hidden="1" x14ac:dyDescent="0.25">
      <c r="A9" s="115" cm="1">
        <f t="array" ref="A9">SUMPRODUCT(--ISNUMBER(A11:A2663),--(A11:A2663&lt;&gt;0))</f>
        <v>2577</v>
      </c>
      <c r="B9" s="115">
        <f>COUNTA(B10:B2663)</f>
        <v>2654</v>
      </c>
      <c r="C9" s="115">
        <f t="shared" ref="C9:D9" si="0">COUNTA(C10:C2663)</f>
        <v>2577</v>
      </c>
      <c r="D9" s="115">
        <f t="shared" si="0"/>
        <v>2577</v>
      </c>
      <c r="E9" s="192">
        <f>SUM(E10:E2663)</f>
        <v>2192176.2788</v>
      </c>
      <c r="F9" s="192">
        <f>SUM(F10:F2663)</f>
        <v>6670680.370000001</v>
      </c>
      <c r="G9" s="115">
        <f t="shared" ref="G9:J9" si="1">COUNTA(G10:G2663)</f>
        <v>2567</v>
      </c>
      <c r="H9" s="115">
        <f t="shared" si="1"/>
        <v>2568</v>
      </c>
      <c r="I9" s="115">
        <f t="shared" si="1"/>
        <v>2577</v>
      </c>
      <c r="J9" s="115">
        <f t="shared" si="1"/>
        <v>847</v>
      </c>
      <c r="K9" s="193"/>
      <c r="L9" s="193"/>
      <c r="M9" s="193"/>
      <c r="N9" s="193"/>
      <c r="O9" s="193"/>
      <c r="P9" s="193"/>
      <c r="Q9" s="193"/>
      <c r="R9" s="193"/>
      <c r="S9" s="193"/>
      <c r="T9" s="193"/>
      <c r="U9" s="193"/>
      <c r="V9" s="193"/>
      <c r="W9" s="193"/>
      <c r="X9" s="193"/>
      <c r="Y9" s="193"/>
      <c r="Z9" s="193"/>
      <c r="AA9" s="193"/>
      <c r="AB9" s="193"/>
      <c r="AC9" s="193"/>
    </row>
    <row r="10" spans="1:29" x14ac:dyDescent="0.25">
      <c r="A10" s="30"/>
      <c r="B10" s="31" t="s">
        <v>18</v>
      </c>
      <c r="C10" s="31"/>
      <c r="D10" s="32"/>
      <c r="E10" s="33"/>
      <c r="F10" s="33"/>
      <c r="G10" s="34"/>
      <c r="H10" s="32"/>
      <c r="I10" s="32"/>
      <c r="J10" s="32"/>
      <c r="K10" s="459"/>
      <c r="L10" s="459"/>
      <c r="M10" s="459"/>
      <c r="N10" s="459"/>
      <c r="O10" s="459"/>
      <c r="P10" s="459"/>
      <c r="Q10" s="459"/>
      <c r="R10" s="459"/>
      <c r="S10" s="459"/>
      <c r="T10" s="459"/>
      <c r="U10" s="459"/>
      <c r="V10" s="459"/>
      <c r="W10" s="459"/>
      <c r="X10" s="459"/>
      <c r="Y10" s="459"/>
      <c r="Z10" s="294"/>
      <c r="AA10" s="294"/>
      <c r="AB10" s="294"/>
      <c r="AC10" s="294"/>
    </row>
    <row r="11" spans="1:29" ht="70.5" customHeight="1" x14ac:dyDescent="0.25">
      <c r="A11" s="102">
        <v>1</v>
      </c>
      <c r="B11" s="119" t="s">
        <v>18</v>
      </c>
      <c r="C11" s="195" t="s">
        <v>19</v>
      </c>
      <c r="D11" s="115" t="s">
        <v>20</v>
      </c>
      <c r="E11" s="118">
        <v>4007.5</v>
      </c>
      <c r="F11" s="118">
        <v>1858.2</v>
      </c>
      <c r="G11" s="115" t="s">
        <v>275</v>
      </c>
      <c r="H11" s="196" t="s">
        <v>21</v>
      </c>
      <c r="I11" s="115" t="s">
        <v>22</v>
      </c>
      <c r="J11" s="115"/>
      <c r="K11" s="459"/>
      <c r="L11" s="459"/>
      <c r="M11" s="459"/>
      <c r="N11" s="459"/>
      <c r="O11" s="459"/>
      <c r="P11" s="459"/>
      <c r="Q11" s="459"/>
      <c r="R11" s="459"/>
      <c r="S11" s="459"/>
      <c r="T11" s="459"/>
      <c r="U11" s="459"/>
      <c r="V11" s="459"/>
      <c r="W11" s="459"/>
      <c r="X11" s="459"/>
      <c r="Y11" s="459"/>
      <c r="Z11" s="294"/>
      <c r="AA11" s="294"/>
      <c r="AB11" s="294"/>
      <c r="AC11" s="294"/>
    </row>
    <row r="12" spans="1:29" ht="66.75" customHeight="1" x14ac:dyDescent="0.25">
      <c r="A12" s="102">
        <v>2</v>
      </c>
      <c r="B12" s="119" t="s">
        <v>18</v>
      </c>
      <c r="C12" s="195" t="s">
        <v>23</v>
      </c>
      <c r="D12" s="115" t="s">
        <v>24</v>
      </c>
      <c r="E12" s="118">
        <v>1099</v>
      </c>
      <c r="F12" s="118">
        <v>1024.5</v>
      </c>
      <c r="G12" s="115" t="s">
        <v>275</v>
      </c>
      <c r="H12" s="196" t="s">
        <v>21</v>
      </c>
      <c r="I12" s="115" t="s">
        <v>22</v>
      </c>
      <c r="J12" s="115"/>
      <c r="K12" s="459"/>
      <c r="L12" s="459"/>
      <c r="M12" s="459"/>
      <c r="N12" s="459"/>
      <c r="O12" s="459"/>
      <c r="P12" s="459"/>
      <c r="Q12" s="459"/>
      <c r="R12" s="459"/>
      <c r="S12" s="459"/>
      <c r="T12" s="459"/>
      <c r="U12" s="459"/>
      <c r="V12" s="459"/>
      <c r="W12" s="459"/>
      <c r="X12" s="459"/>
      <c r="Y12" s="459"/>
      <c r="Z12" s="294"/>
      <c r="AA12" s="294"/>
      <c r="AB12" s="294"/>
      <c r="AC12" s="294"/>
    </row>
    <row r="13" spans="1:29" ht="41.25" customHeight="1" x14ac:dyDescent="0.25">
      <c r="A13" s="102">
        <v>3</v>
      </c>
      <c r="B13" s="119" t="s">
        <v>18</v>
      </c>
      <c r="C13" s="195" t="s">
        <v>25</v>
      </c>
      <c r="D13" s="115" t="s">
        <v>26</v>
      </c>
      <c r="E13" s="118">
        <v>240</v>
      </c>
      <c r="F13" s="118">
        <v>1113.9000000000001</v>
      </c>
      <c r="G13" s="115" t="s">
        <v>275</v>
      </c>
      <c r="H13" s="196" t="s">
        <v>21</v>
      </c>
      <c r="I13" s="115" t="s">
        <v>22</v>
      </c>
      <c r="J13" s="115"/>
      <c r="K13" s="459"/>
      <c r="L13" s="459"/>
      <c r="M13" s="459"/>
      <c r="N13" s="459"/>
      <c r="O13" s="459"/>
      <c r="P13" s="459"/>
      <c r="Q13" s="459"/>
      <c r="R13" s="459"/>
      <c r="S13" s="459"/>
      <c r="T13" s="459"/>
      <c r="U13" s="459"/>
      <c r="V13" s="459"/>
      <c r="W13" s="459"/>
      <c r="X13" s="459"/>
      <c r="Y13" s="459"/>
      <c r="Z13" s="294"/>
      <c r="AA13" s="294"/>
      <c r="AB13" s="294"/>
      <c r="AC13" s="294"/>
    </row>
    <row r="14" spans="1:29" ht="47.25" x14ac:dyDescent="0.25">
      <c r="A14" s="102">
        <v>4</v>
      </c>
      <c r="B14" s="119" t="s">
        <v>27</v>
      </c>
      <c r="C14" s="195" t="s">
        <v>28</v>
      </c>
      <c r="D14" s="115" t="s">
        <v>29</v>
      </c>
      <c r="E14" s="118">
        <v>344</v>
      </c>
      <c r="F14" s="118">
        <v>803.2</v>
      </c>
      <c r="G14" s="115" t="s">
        <v>275</v>
      </c>
      <c r="H14" s="196" t="s">
        <v>21</v>
      </c>
      <c r="I14" s="115" t="s">
        <v>22</v>
      </c>
      <c r="J14" s="115" t="s">
        <v>6128</v>
      </c>
      <c r="K14" s="459"/>
      <c r="L14" s="459"/>
      <c r="M14" s="459"/>
      <c r="N14" s="459"/>
      <c r="O14" s="459"/>
      <c r="P14" s="459"/>
      <c r="Q14" s="459"/>
      <c r="R14" s="459"/>
      <c r="S14" s="459"/>
      <c r="T14" s="459"/>
      <c r="U14" s="459"/>
      <c r="V14" s="459"/>
      <c r="W14" s="459"/>
      <c r="X14" s="459"/>
      <c r="Y14" s="459"/>
      <c r="Z14" s="294"/>
      <c r="AA14" s="294"/>
      <c r="AB14" s="294"/>
      <c r="AC14" s="294"/>
    </row>
    <row r="15" spans="1:29" x14ac:dyDescent="0.25">
      <c r="A15" s="30"/>
      <c r="B15" s="31" t="s">
        <v>30</v>
      </c>
      <c r="C15" s="31"/>
      <c r="D15" s="32"/>
      <c r="E15" s="33"/>
      <c r="F15" s="33"/>
      <c r="G15" s="34"/>
      <c r="H15" s="32"/>
      <c r="I15" s="32"/>
      <c r="J15" s="32"/>
      <c r="K15" s="459"/>
      <c r="L15" s="459"/>
      <c r="M15" s="459"/>
      <c r="N15" s="459"/>
      <c r="O15" s="459"/>
      <c r="P15" s="459"/>
      <c r="Q15" s="459"/>
      <c r="R15" s="459"/>
      <c r="S15" s="459"/>
      <c r="T15" s="459"/>
      <c r="U15" s="459"/>
      <c r="V15" s="459"/>
      <c r="W15" s="459"/>
      <c r="X15" s="459"/>
      <c r="Y15" s="459"/>
      <c r="Z15" s="294"/>
      <c r="AA15" s="294"/>
      <c r="AB15" s="294"/>
      <c r="AC15" s="294"/>
    </row>
    <row r="16" spans="1:29" ht="62.25" customHeight="1" x14ac:dyDescent="0.25">
      <c r="A16" s="115">
        <v>1</v>
      </c>
      <c r="B16" s="119" t="s">
        <v>30</v>
      </c>
      <c r="C16" s="195" t="s">
        <v>31</v>
      </c>
      <c r="D16" s="115" t="s">
        <v>32</v>
      </c>
      <c r="E16" s="118">
        <v>1899</v>
      </c>
      <c r="F16" s="118">
        <v>3019.9</v>
      </c>
      <c r="G16" s="115" t="s">
        <v>3306</v>
      </c>
      <c r="H16" s="196" t="s">
        <v>21</v>
      </c>
      <c r="I16" s="115" t="s">
        <v>22</v>
      </c>
      <c r="J16" s="115"/>
      <c r="K16" s="459"/>
      <c r="L16" s="459"/>
      <c r="M16" s="459"/>
      <c r="N16" s="459"/>
      <c r="O16" s="459"/>
      <c r="P16" s="459"/>
      <c r="Q16" s="459"/>
      <c r="R16" s="459"/>
      <c r="S16" s="459"/>
      <c r="T16" s="459"/>
      <c r="U16" s="459"/>
      <c r="V16" s="459"/>
      <c r="W16" s="459"/>
      <c r="X16" s="459"/>
      <c r="Y16" s="459"/>
      <c r="Z16" s="294"/>
      <c r="AA16" s="294"/>
      <c r="AB16" s="294"/>
      <c r="AC16" s="294"/>
    </row>
    <row r="17" spans="1:29" ht="69" customHeight="1" x14ac:dyDescent="0.25">
      <c r="A17" s="115">
        <v>2</v>
      </c>
      <c r="B17" s="119" t="s">
        <v>30</v>
      </c>
      <c r="C17" s="195" t="s">
        <v>33</v>
      </c>
      <c r="D17" s="115" t="s">
        <v>34</v>
      </c>
      <c r="E17" s="118">
        <v>8327</v>
      </c>
      <c r="F17" s="118">
        <v>5485</v>
      </c>
      <c r="G17" s="115" t="s">
        <v>275</v>
      </c>
      <c r="H17" s="196" t="s">
        <v>21</v>
      </c>
      <c r="I17" s="115" t="s">
        <v>22</v>
      </c>
      <c r="J17" s="115"/>
      <c r="K17" s="459"/>
      <c r="L17" s="459"/>
      <c r="M17" s="459"/>
      <c r="N17" s="459"/>
      <c r="O17" s="459"/>
      <c r="P17" s="459"/>
      <c r="Q17" s="459"/>
      <c r="R17" s="459"/>
      <c r="S17" s="459"/>
      <c r="T17" s="459"/>
      <c r="U17" s="459"/>
      <c r="V17" s="459"/>
      <c r="W17" s="459"/>
      <c r="X17" s="459"/>
      <c r="Y17" s="459"/>
      <c r="Z17" s="294"/>
      <c r="AA17" s="294"/>
      <c r="AB17" s="294"/>
      <c r="AC17" s="294"/>
    </row>
    <row r="18" spans="1:29" ht="105.75" customHeight="1" x14ac:dyDescent="0.25">
      <c r="A18" s="115">
        <v>3</v>
      </c>
      <c r="B18" s="119" t="s">
        <v>30</v>
      </c>
      <c r="C18" s="119" t="s">
        <v>35</v>
      </c>
      <c r="D18" s="102" t="s">
        <v>36</v>
      </c>
      <c r="E18" s="118"/>
      <c r="F18" s="118">
        <v>1272</v>
      </c>
      <c r="G18" s="192" t="s">
        <v>3307</v>
      </c>
      <c r="H18" s="115" t="s">
        <v>243</v>
      </c>
      <c r="I18" s="115" t="s">
        <v>6114</v>
      </c>
      <c r="J18" s="115" t="s">
        <v>3308</v>
      </c>
      <c r="K18" s="459"/>
      <c r="L18" s="459"/>
      <c r="M18" s="459"/>
      <c r="N18" s="459"/>
      <c r="O18" s="459"/>
      <c r="P18" s="459"/>
      <c r="Q18" s="459"/>
      <c r="R18" s="459"/>
      <c r="S18" s="459"/>
      <c r="T18" s="459"/>
      <c r="U18" s="459"/>
      <c r="V18" s="459"/>
      <c r="W18" s="459"/>
      <c r="X18" s="459"/>
      <c r="Y18" s="459"/>
      <c r="Z18" s="294"/>
      <c r="AA18" s="294"/>
      <c r="AB18" s="294"/>
      <c r="AC18" s="294"/>
    </row>
    <row r="19" spans="1:29" ht="90" customHeight="1" x14ac:dyDescent="0.25">
      <c r="A19" s="115">
        <v>4</v>
      </c>
      <c r="B19" s="119" t="s">
        <v>30</v>
      </c>
      <c r="C19" s="119" t="s">
        <v>38</v>
      </c>
      <c r="D19" s="102" t="s">
        <v>39</v>
      </c>
      <c r="E19" s="118">
        <v>590</v>
      </c>
      <c r="F19" s="118">
        <v>981.8</v>
      </c>
      <c r="G19" s="192" t="s">
        <v>40</v>
      </c>
      <c r="H19" s="115" t="s">
        <v>243</v>
      </c>
      <c r="I19" s="115" t="s">
        <v>37</v>
      </c>
      <c r="J19" s="115" t="s">
        <v>6171</v>
      </c>
      <c r="K19" s="459"/>
      <c r="L19" s="459"/>
      <c r="M19" s="459"/>
      <c r="N19" s="459"/>
      <c r="O19" s="459"/>
      <c r="P19" s="459"/>
      <c r="Q19" s="459"/>
      <c r="R19" s="459"/>
      <c r="S19" s="459"/>
      <c r="T19" s="459"/>
      <c r="U19" s="459"/>
      <c r="V19" s="459"/>
      <c r="W19" s="459"/>
      <c r="X19" s="459"/>
      <c r="Y19" s="459"/>
      <c r="Z19" s="294"/>
      <c r="AA19" s="294"/>
      <c r="AB19" s="294"/>
      <c r="AC19" s="294"/>
    </row>
    <row r="20" spans="1:29" ht="78.75" x14ac:dyDescent="0.25">
      <c r="A20" s="115">
        <v>5</v>
      </c>
      <c r="B20" s="119" t="s">
        <v>30</v>
      </c>
      <c r="C20" s="119" t="s">
        <v>41</v>
      </c>
      <c r="D20" s="102" t="s">
        <v>42</v>
      </c>
      <c r="E20" s="118">
        <v>387</v>
      </c>
      <c r="F20" s="118">
        <v>566.1</v>
      </c>
      <c r="G20" s="102" t="s">
        <v>6164</v>
      </c>
      <c r="H20" s="102" t="s">
        <v>43</v>
      </c>
      <c r="I20" s="102" t="s">
        <v>37</v>
      </c>
      <c r="J20" s="102"/>
      <c r="K20" s="459"/>
      <c r="L20" s="459"/>
      <c r="M20" s="459"/>
      <c r="N20" s="459"/>
      <c r="O20" s="459"/>
      <c r="P20" s="459"/>
      <c r="Q20" s="459"/>
      <c r="R20" s="459"/>
      <c r="S20" s="459"/>
      <c r="T20" s="459"/>
      <c r="U20" s="459"/>
      <c r="V20" s="459"/>
      <c r="W20" s="459"/>
      <c r="X20" s="459"/>
      <c r="Y20" s="459"/>
      <c r="Z20" s="294"/>
      <c r="AA20" s="294"/>
      <c r="AB20" s="294"/>
      <c r="AC20" s="294"/>
    </row>
    <row r="21" spans="1:29" ht="78.75" x14ac:dyDescent="0.25">
      <c r="A21" s="115">
        <v>6</v>
      </c>
      <c r="B21" s="119" t="s">
        <v>30</v>
      </c>
      <c r="C21" s="119" t="s">
        <v>44</v>
      </c>
      <c r="D21" s="102" t="s">
        <v>45</v>
      </c>
      <c r="E21" s="118">
        <v>567</v>
      </c>
      <c r="F21" s="118">
        <v>717.7</v>
      </c>
      <c r="G21" s="102" t="s">
        <v>6164</v>
      </c>
      <c r="H21" s="102" t="s">
        <v>46</v>
      </c>
      <c r="I21" s="102" t="s">
        <v>37</v>
      </c>
      <c r="J21" s="102"/>
      <c r="K21" s="459"/>
      <c r="L21" s="459"/>
      <c r="M21" s="459"/>
      <c r="N21" s="459"/>
      <c r="O21" s="459"/>
      <c r="P21" s="459"/>
      <c r="Q21" s="459"/>
      <c r="R21" s="459"/>
      <c r="S21" s="459"/>
      <c r="T21" s="459"/>
      <c r="U21" s="459"/>
      <c r="V21" s="459"/>
      <c r="W21" s="459"/>
      <c r="X21" s="459"/>
      <c r="Y21" s="459"/>
      <c r="Z21" s="294"/>
      <c r="AA21" s="294"/>
      <c r="AB21" s="294"/>
      <c r="AC21" s="294"/>
    </row>
    <row r="22" spans="1:29" ht="47.25" customHeight="1" x14ac:dyDescent="0.25">
      <c r="A22" s="115">
        <v>7</v>
      </c>
      <c r="B22" s="119" t="s">
        <v>30</v>
      </c>
      <c r="C22" s="119" t="s">
        <v>47</v>
      </c>
      <c r="D22" s="102" t="s">
        <v>48</v>
      </c>
      <c r="E22" s="118">
        <v>3096.9</v>
      </c>
      <c r="F22" s="118">
        <v>1724.7</v>
      </c>
      <c r="G22" s="115" t="s">
        <v>49</v>
      </c>
      <c r="H22" s="102" t="s">
        <v>50</v>
      </c>
      <c r="I22" s="102" t="s">
        <v>37</v>
      </c>
      <c r="J22" s="102" t="s">
        <v>51</v>
      </c>
      <c r="K22" s="459"/>
      <c r="L22" s="459"/>
      <c r="M22" s="459"/>
      <c r="N22" s="459"/>
      <c r="O22" s="459"/>
      <c r="P22" s="459"/>
      <c r="Q22" s="459"/>
      <c r="R22" s="459"/>
      <c r="S22" s="459"/>
      <c r="T22" s="459"/>
      <c r="U22" s="459"/>
      <c r="V22" s="459"/>
      <c r="W22" s="459"/>
      <c r="X22" s="459"/>
      <c r="Y22" s="459"/>
      <c r="Z22" s="294"/>
      <c r="AA22" s="294"/>
      <c r="AB22" s="294"/>
      <c r="AC22" s="294"/>
    </row>
    <row r="23" spans="1:29" ht="93.75" customHeight="1" x14ac:dyDescent="0.25">
      <c r="A23" s="115">
        <v>8</v>
      </c>
      <c r="B23" s="119" t="s">
        <v>52</v>
      </c>
      <c r="C23" s="119" t="s">
        <v>53</v>
      </c>
      <c r="D23" s="102" t="s">
        <v>54</v>
      </c>
      <c r="E23" s="118">
        <v>241.25</v>
      </c>
      <c r="F23" s="118">
        <v>521.29999999999995</v>
      </c>
      <c r="G23" s="192" t="s">
        <v>55</v>
      </c>
      <c r="H23" s="192" t="s">
        <v>56</v>
      </c>
      <c r="I23" s="102" t="s">
        <v>22</v>
      </c>
      <c r="J23" s="115"/>
      <c r="K23" s="459"/>
      <c r="L23" s="459"/>
      <c r="M23" s="459"/>
      <c r="N23" s="459"/>
      <c r="O23" s="459"/>
      <c r="P23" s="459"/>
      <c r="Q23" s="459"/>
      <c r="R23" s="459"/>
      <c r="S23" s="459"/>
      <c r="T23" s="459"/>
      <c r="U23" s="459"/>
      <c r="V23" s="459"/>
      <c r="W23" s="459"/>
      <c r="X23" s="459"/>
      <c r="Y23" s="459"/>
      <c r="Z23" s="294"/>
      <c r="AA23" s="294"/>
      <c r="AB23" s="294"/>
      <c r="AC23" s="294"/>
    </row>
    <row r="24" spans="1:29" ht="31.5" x14ac:dyDescent="0.25">
      <c r="A24" s="30"/>
      <c r="B24" s="31" t="s">
        <v>57</v>
      </c>
      <c r="C24" s="31"/>
      <c r="D24" s="32"/>
      <c r="E24" s="33"/>
      <c r="F24" s="33"/>
      <c r="G24" s="34"/>
      <c r="H24" s="32"/>
      <c r="I24" s="32"/>
      <c r="J24" s="32"/>
      <c r="K24" s="459"/>
      <c r="L24" s="459"/>
      <c r="M24" s="459"/>
      <c r="N24" s="459"/>
      <c r="O24" s="459"/>
      <c r="P24" s="459"/>
      <c r="Q24" s="459"/>
      <c r="R24" s="459"/>
      <c r="S24" s="459"/>
      <c r="T24" s="459"/>
      <c r="U24" s="459"/>
      <c r="V24" s="459"/>
      <c r="W24" s="459"/>
      <c r="X24" s="459"/>
      <c r="Y24" s="459"/>
      <c r="Z24" s="294"/>
      <c r="AA24" s="294"/>
      <c r="AB24" s="294"/>
      <c r="AC24" s="294"/>
    </row>
    <row r="25" spans="1:29" ht="31.5" x14ac:dyDescent="0.25">
      <c r="A25" s="102">
        <v>1</v>
      </c>
      <c r="B25" s="119" t="s">
        <v>6307</v>
      </c>
      <c r="C25" s="119" t="s">
        <v>58</v>
      </c>
      <c r="D25" s="102" t="s">
        <v>59</v>
      </c>
      <c r="E25" s="118">
        <v>2660</v>
      </c>
      <c r="F25" s="118">
        <v>2492</v>
      </c>
      <c r="G25" s="115" t="s">
        <v>275</v>
      </c>
      <c r="H25" s="196" t="s">
        <v>21</v>
      </c>
      <c r="I25" s="102" t="s">
        <v>22</v>
      </c>
      <c r="J25" s="102"/>
      <c r="K25" s="459"/>
      <c r="L25" s="459"/>
      <c r="M25" s="459"/>
      <c r="N25" s="459"/>
      <c r="O25" s="459"/>
      <c r="P25" s="459"/>
      <c r="Q25" s="459"/>
      <c r="R25" s="459"/>
      <c r="S25" s="459"/>
      <c r="T25" s="459"/>
      <c r="U25" s="459"/>
      <c r="V25" s="459"/>
      <c r="W25" s="459"/>
      <c r="X25" s="459"/>
      <c r="Y25" s="459"/>
      <c r="Z25" s="294"/>
      <c r="AA25" s="294"/>
      <c r="AB25" s="294"/>
      <c r="AC25" s="294"/>
    </row>
    <row r="26" spans="1:29" ht="67.5" customHeight="1" x14ac:dyDescent="0.25">
      <c r="A26" s="102">
        <v>2</v>
      </c>
      <c r="B26" s="119" t="s">
        <v>6307</v>
      </c>
      <c r="C26" s="119" t="s">
        <v>60</v>
      </c>
      <c r="D26" s="102" t="s">
        <v>61</v>
      </c>
      <c r="E26" s="118">
        <v>2682</v>
      </c>
      <c r="F26" s="118">
        <v>3871.4</v>
      </c>
      <c r="G26" s="115" t="s">
        <v>275</v>
      </c>
      <c r="H26" s="196" t="s">
        <v>21</v>
      </c>
      <c r="I26" s="102" t="s">
        <v>22</v>
      </c>
      <c r="J26" s="102"/>
      <c r="K26" s="459"/>
      <c r="L26" s="459"/>
      <c r="M26" s="459"/>
      <c r="N26" s="459"/>
      <c r="O26" s="459"/>
      <c r="P26" s="459"/>
      <c r="Q26" s="459"/>
      <c r="R26" s="459"/>
      <c r="S26" s="459"/>
      <c r="T26" s="459"/>
      <c r="U26" s="459"/>
      <c r="V26" s="459"/>
      <c r="W26" s="459"/>
      <c r="X26" s="459"/>
      <c r="Y26" s="459"/>
      <c r="Z26" s="294"/>
      <c r="AA26" s="294"/>
      <c r="AB26" s="294"/>
      <c r="AC26" s="294"/>
    </row>
    <row r="27" spans="1:29" ht="66" customHeight="1" x14ac:dyDescent="0.25">
      <c r="A27" s="102">
        <v>3</v>
      </c>
      <c r="B27" s="119" t="s">
        <v>6307</v>
      </c>
      <c r="C27" s="119" t="s">
        <v>62</v>
      </c>
      <c r="D27" s="102" t="s">
        <v>63</v>
      </c>
      <c r="E27" s="118">
        <v>290.39999999999998</v>
      </c>
      <c r="F27" s="118">
        <v>1049</v>
      </c>
      <c r="G27" s="102" t="s">
        <v>2970</v>
      </c>
      <c r="H27" s="102" t="s">
        <v>3309</v>
      </c>
      <c r="I27" s="102" t="s">
        <v>22</v>
      </c>
      <c r="J27" s="197"/>
      <c r="K27" s="459"/>
      <c r="L27" s="459"/>
      <c r="M27" s="459"/>
      <c r="N27" s="459"/>
      <c r="O27" s="459"/>
      <c r="P27" s="459"/>
      <c r="Q27" s="459"/>
      <c r="R27" s="459"/>
      <c r="S27" s="459"/>
      <c r="T27" s="459"/>
      <c r="U27" s="459"/>
      <c r="V27" s="459"/>
      <c r="W27" s="459"/>
      <c r="X27" s="459"/>
      <c r="Y27" s="459"/>
      <c r="Z27" s="294"/>
      <c r="AA27" s="294"/>
      <c r="AB27" s="294"/>
      <c r="AC27" s="294"/>
    </row>
    <row r="28" spans="1:29" ht="60" customHeight="1" x14ac:dyDescent="0.25">
      <c r="A28" s="102">
        <v>4</v>
      </c>
      <c r="B28" s="119" t="s">
        <v>6307</v>
      </c>
      <c r="C28" s="195" t="s">
        <v>64</v>
      </c>
      <c r="D28" s="102" t="s">
        <v>65</v>
      </c>
      <c r="E28" s="118">
        <v>3984.5</v>
      </c>
      <c r="F28" s="118">
        <v>4327.6000000000004</v>
      </c>
      <c r="G28" s="115" t="s">
        <v>275</v>
      </c>
      <c r="H28" s="196" t="s">
        <v>21</v>
      </c>
      <c r="I28" s="102" t="s">
        <v>22</v>
      </c>
      <c r="J28" s="102"/>
      <c r="K28" s="459"/>
      <c r="L28" s="459"/>
      <c r="M28" s="459"/>
      <c r="N28" s="459"/>
      <c r="O28" s="459"/>
      <c r="P28" s="459"/>
      <c r="Q28" s="459"/>
      <c r="R28" s="459"/>
      <c r="S28" s="459"/>
      <c r="T28" s="459"/>
      <c r="U28" s="459"/>
      <c r="V28" s="459"/>
      <c r="W28" s="459"/>
      <c r="X28" s="459"/>
      <c r="Y28" s="459"/>
      <c r="Z28" s="294"/>
      <c r="AA28" s="294"/>
      <c r="AB28" s="294"/>
      <c r="AC28" s="294"/>
    </row>
    <row r="29" spans="1:29" ht="54.75" customHeight="1" x14ac:dyDescent="0.25">
      <c r="A29" s="102">
        <v>5</v>
      </c>
      <c r="B29" s="119" t="s">
        <v>6307</v>
      </c>
      <c r="C29" s="195" t="s">
        <v>66</v>
      </c>
      <c r="D29" s="102" t="s">
        <v>67</v>
      </c>
      <c r="E29" s="118">
        <v>20903.900000000001</v>
      </c>
      <c r="F29" s="118">
        <v>37392.400000000001</v>
      </c>
      <c r="G29" s="115" t="s">
        <v>275</v>
      </c>
      <c r="H29" s="196" t="s">
        <v>21</v>
      </c>
      <c r="I29" s="102" t="s">
        <v>22</v>
      </c>
      <c r="J29" s="115"/>
      <c r="K29" s="459"/>
      <c r="L29" s="459"/>
      <c r="M29" s="459"/>
      <c r="N29" s="459"/>
      <c r="O29" s="459"/>
      <c r="P29" s="459"/>
      <c r="Q29" s="459"/>
      <c r="R29" s="459"/>
      <c r="S29" s="459"/>
      <c r="T29" s="459"/>
      <c r="U29" s="459"/>
      <c r="V29" s="459"/>
      <c r="W29" s="459"/>
      <c r="X29" s="459"/>
      <c r="Y29" s="459"/>
      <c r="Z29" s="294"/>
      <c r="AA29" s="294"/>
      <c r="AB29" s="294"/>
      <c r="AC29" s="294"/>
    </row>
    <row r="30" spans="1:29" ht="31.5" x14ac:dyDescent="0.25">
      <c r="A30" s="102">
        <v>6</v>
      </c>
      <c r="B30" s="119" t="s">
        <v>6307</v>
      </c>
      <c r="C30" s="195" t="s">
        <v>68</v>
      </c>
      <c r="D30" s="102" t="s">
        <v>69</v>
      </c>
      <c r="E30" s="118">
        <v>2530.1999999999998</v>
      </c>
      <c r="F30" s="118">
        <v>2396.8000000000002</v>
      </c>
      <c r="G30" s="115" t="s">
        <v>275</v>
      </c>
      <c r="H30" s="196" t="s">
        <v>21</v>
      </c>
      <c r="I30" s="102" t="s">
        <v>22</v>
      </c>
      <c r="J30" s="102"/>
      <c r="K30" s="459"/>
      <c r="L30" s="459"/>
      <c r="M30" s="459"/>
      <c r="N30" s="459"/>
      <c r="O30" s="459"/>
      <c r="P30" s="459"/>
      <c r="Q30" s="459"/>
      <c r="R30" s="459"/>
      <c r="S30" s="459"/>
      <c r="T30" s="459"/>
      <c r="U30" s="459"/>
      <c r="V30" s="459"/>
      <c r="W30" s="459"/>
      <c r="X30" s="459"/>
      <c r="Y30" s="459"/>
      <c r="Z30" s="294"/>
      <c r="AA30" s="294"/>
      <c r="AB30" s="294"/>
      <c r="AC30" s="294"/>
    </row>
    <row r="31" spans="1:29" ht="31.5" x14ac:dyDescent="0.25">
      <c r="A31" s="102">
        <v>7</v>
      </c>
      <c r="B31" s="119" t="s">
        <v>6307</v>
      </c>
      <c r="C31" s="195" t="s">
        <v>70</v>
      </c>
      <c r="D31" s="115" t="s">
        <v>71</v>
      </c>
      <c r="E31" s="118">
        <v>2857.5</v>
      </c>
      <c r="F31" s="118">
        <v>7095</v>
      </c>
      <c r="G31" s="115" t="s">
        <v>275</v>
      </c>
      <c r="H31" s="196" t="s">
        <v>21</v>
      </c>
      <c r="I31" s="102" t="s">
        <v>22</v>
      </c>
      <c r="J31" s="102"/>
      <c r="K31" s="459"/>
      <c r="L31" s="459"/>
      <c r="M31" s="459"/>
      <c r="N31" s="459"/>
      <c r="O31" s="459"/>
      <c r="P31" s="459"/>
      <c r="Q31" s="459"/>
      <c r="R31" s="459"/>
      <c r="S31" s="459"/>
      <c r="T31" s="459"/>
      <c r="U31" s="459"/>
      <c r="V31" s="459"/>
      <c r="W31" s="459"/>
      <c r="X31" s="459"/>
      <c r="Y31" s="459"/>
      <c r="Z31" s="294"/>
      <c r="AA31" s="294"/>
      <c r="AB31" s="294"/>
      <c r="AC31" s="294"/>
    </row>
    <row r="32" spans="1:29" ht="31.5" x14ac:dyDescent="0.25">
      <c r="A32" s="102">
        <v>8</v>
      </c>
      <c r="B32" s="119" t="s">
        <v>6307</v>
      </c>
      <c r="C32" s="195" t="s">
        <v>72</v>
      </c>
      <c r="D32" s="115" t="s">
        <v>73</v>
      </c>
      <c r="E32" s="118">
        <v>3144</v>
      </c>
      <c r="F32" s="118">
        <v>1557.8</v>
      </c>
      <c r="G32" s="115" t="s">
        <v>275</v>
      </c>
      <c r="H32" s="196" t="s">
        <v>21</v>
      </c>
      <c r="I32" s="102" t="s">
        <v>22</v>
      </c>
      <c r="J32" s="102"/>
      <c r="K32" s="459"/>
      <c r="L32" s="459"/>
      <c r="M32" s="459"/>
      <c r="N32" s="459"/>
      <c r="O32" s="459"/>
      <c r="P32" s="459"/>
      <c r="Q32" s="459"/>
      <c r="R32" s="459"/>
      <c r="S32" s="459"/>
      <c r="T32" s="459"/>
      <c r="U32" s="459"/>
      <c r="V32" s="459"/>
      <c r="W32" s="459"/>
      <c r="X32" s="459"/>
      <c r="Y32" s="459"/>
      <c r="Z32" s="294"/>
      <c r="AA32" s="294"/>
      <c r="AB32" s="294"/>
      <c r="AC32" s="294"/>
    </row>
    <row r="33" spans="1:29" ht="31.5" x14ac:dyDescent="0.25">
      <c r="A33" s="30"/>
      <c r="B33" s="31" t="s">
        <v>74</v>
      </c>
      <c r="C33" s="31"/>
      <c r="D33" s="32"/>
      <c r="E33" s="33"/>
      <c r="F33" s="33"/>
      <c r="G33" s="34"/>
      <c r="H33" s="32"/>
      <c r="I33" s="32"/>
      <c r="J33" s="32"/>
      <c r="K33" s="459"/>
      <c r="L33" s="459"/>
      <c r="M33" s="459"/>
      <c r="N33" s="459"/>
      <c r="O33" s="459"/>
      <c r="P33" s="459"/>
      <c r="Q33" s="459"/>
      <c r="R33" s="459"/>
      <c r="S33" s="459"/>
      <c r="T33" s="459"/>
      <c r="U33" s="459"/>
      <c r="V33" s="459"/>
      <c r="W33" s="459"/>
      <c r="X33" s="459"/>
      <c r="Y33" s="459"/>
      <c r="Z33" s="294"/>
      <c r="AA33" s="294"/>
      <c r="AB33" s="294"/>
      <c r="AC33" s="294"/>
    </row>
    <row r="34" spans="1:29" ht="47.25" x14ac:dyDescent="0.25">
      <c r="A34" s="102">
        <v>1</v>
      </c>
      <c r="B34" s="119" t="s">
        <v>74</v>
      </c>
      <c r="C34" s="119" t="s">
        <v>75</v>
      </c>
      <c r="D34" s="102" t="s">
        <v>76</v>
      </c>
      <c r="E34" s="118">
        <v>2692</v>
      </c>
      <c r="F34" s="118">
        <v>1562.6</v>
      </c>
      <c r="G34" s="115" t="s">
        <v>275</v>
      </c>
      <c r="H34" s="196" t="s">
        <v>21</v>
      </c>
      <c r="I34" s="102" t="s">
        <v>77</v>
      </c>
      <c r="J34" s="102"/>
      <c r="K34" s="459"/>
      <c r="L34" s="459"/>
      <c r="M34" s="459"/>
      <c r="N34" s="459"/>
      <c r="O34" s="459"/>
      <c r="P34" s="459"/>
      <c r="Q34" s="459"/>
      <c r="R34" s="459"/>
      <c r="S34" s="459"/>
      <c r="T34" s="459"/>
      <c r="U34" s="459"/>
      <c r="V34" s="459"/>
      <c r="W34" s="459"/>
      <c r="X34" s="459"/>
      <c r="Y34" s="459"/>
      <c r="Z34" s="294"/>
      <c r="AA34" s="294"/>
      <c r="AB34" s="294"/>
      <c r="AC34" s="294"/>
    </row>
    <row r="35" spans="1:29" ht="31.5" x14ac:dyDescent="0.25">
      <c r="A35" s="102">
        <v>2</v>
      </c>
      <c r="B35" s="119" t="s">
        <v>74</v>
      </c>
      <c r="C35" s="119" t="s">
        <v>3310</v>
      </c>
      <c r="D35" s="102" t="s">
        <v>78</v>
      </c>
      <c r="E35" s="118">
        <v>10529.4</v>
      </c>
      <c r="F35" s="118">
        <v>15252</v>
      </c>
      <c r="G35" s="115" t="s">
        <v>275</v>
      </c>
      <c r="H35" s="196" t="s">
        <v>21</v>
      </c>
      <c r="I35" s="102" t="s">
        <v>77</v>
      </c>
      <c r="J35" s="120"/>
      <c r="K35" s="459"/>
      <c r="L35" s="459"/>
      <c r="M35" s="459"/>
      <c r="N35" s="459"/>
      <c r="O35" s="459"/>
      <c r="P35" s="459"/>
      <c r="Q35" s="459"/>
      <c r="R35" s="459"/>
      <c r="S35" s="459"/>
      <c r="T35" s="459"/>
      <c r="U35" s="459"/>
      <c r="V35" s="459"/>
      <c r="W35" s="459"/>
      <c r="X35" s="459"/>
      <c r="Y35" s="459"/>
      <c r="Z35" s="294"/>
      <c r="AA35" s="294"/>
      <c r="AB35" s="294"/>
      <c r="AC35" s="294"/>
    </row>
    <row r="36" spans="1:29" ht="31.5" x14ac:dyDescent="0.25">
      <c r="A36" s="102">
        <v>3</v>
      </c>
      <c r="B36" s="119" t="s">
        <v>74</v>
      </c>
      <c r="C36" s="119" t="s">
        <v>79</v>
      </c>
      <c r="D36" s="102" t="s">
        <v>80</v>
      </c>
      <c r="E36" s="118">
        <v>7106</v>
      </c>
      <c r="F36" s="118">
        <v>10914.3</v>
      </c>
      <c r="G36" s="115" t="s">
        <v>275</v>
      </c>
      <c r="H36" s="196" t="s">
        <v>21</v>
      </c>
      <c r="I36" s="102" t="s">
        <v>77</v>
      </c>
      <c r="J36" s="120"/>
      <c r="K36" s="459"/>
      <c r="L36" s="459"/>
      <c r="M36" s="459"/>
      <c r="N36" s="459"/>
      <c r="O36" s="459"/>
      <c r="P36" s="459"/>
      <c r="Q36" s="459"/>
      <c r="R36" s="459"/>
      <c r="S36" s="459"/>
      <c r="T36" s="459"/>
      <c r="U36" s="459"/>
      <c r="V36" s="459"/>
      <c r="W36" s="459"/>
      <c r="X36" s="459"/>
      <c r="Y36" s="459"/>
      <c r="Z36" s="294"/>
      <c r="AA36" s="294"/>
      <c r="AB36" s="294"/>
      <c r="AC36" s="294"/>
    </row>
    <row r="37" spans="1:29" ht="31.5" x14ac:dyDescent="0.25">
      <c r="A37" s="102">
        <v>4</v>
      </c>
      <c r="B37" s="119" t="s">
        <v>74</v>
      </c>
      <c r="C37" s="119" t="s">
        <v>81</v>
      </c>
      <c r="D37" s="102" t="s">
        <v>82</v>
      </c>
      <c r="E37" s="118">
        <v>5975</v>
      </c>
      <c r="F37" s="118">
        <v>11141.6</v>
      </c>
      <c r="G37" s="115" t="s">
        <v>275</v>
      </c>
      <c r="H37" s="196" t="s">
        <v>21</v>
      </c>
      <c r="I37" s="102" t="s">
        <v>77</v>
      </c>
      <c r="J37" s="102"/>
      <c r="K37" s="459"/>
      <c r="L37" s="459"/>
      <c r="M37" s="459"/>
      <c r="N37" s="459"/>
      <c r="O37" s="459"/>
      <c r="P37" s="459"/>
      <c r="Q37" s="459"/>
      <c r="R37" s="459"/>
      <c r="S37" s="459"/>
      <c r="T37" s="459"/>
      <c r="U37" s="459"/>
      <c r="V37" s="459"/>
      <c r="W37" s="459"/>
      <c r="X37" s="459"/>
      <c r="Y37" s="459"/>
      <c r="Z37" s="294"/>
      <c r="AA37" s="294"/>
      <c r="AB37" s="294"/>
      <c r="AC37" s="294"/>
    </row>
    <row r="38" spans="1:29" ht="31.5" x14ac:dyDescent="0.25">
      <c r="A38" s="102">
        <v>5</v>
      </c>
      <c r="B38" s="119" t="s">
        <v>74</v>
      </c>
      <c r="C38" s="119" t="s">
        <v>83</v>
      </c>
      <c r="D38" s="102" t="s">
        <v>84</v>
      </c>
      <c r="E38" s="118">
        <v>7501</v>
      </c>
      <c r="F38" s="118">
        <v>11527.9</v>
      </c>
      <c r="G38" s="115" t="s">
        <v>275</v>
      </c>
      <c r="H38" s="196" t="s">
        <v>21</v>
      </c>
      <c r="I38" s="102" t="s">
        <v>77</v>
      </c>
      <c r="J38" s="102"/>
      <c r="K38" s="459"/>
      <c r="L38" s="459"/>
      <c r="M38" s="459"/>
      <c r="N38" s="459"/>
      <c r="O38" s="459"/>
      <c r="P38" s="459"/>
      <c r="Q38" s="459"/>
      <c r="R38" s="459"/>
      <c r="S38" s="459"/>
      <c r="T38" s="459"/>
      <c r="U38" s="459"/>
      <c r="V38" s="459"/>
      <c r="W38" s="459"/>
      <c r="X38" s="459"/>
      <c r="Y38" s="459"/>
      <c r="Z38" s="294"/>
      <c r="AA38" s="294"/>
      <c r="AB38" s="294"/>
      <c r="AC38" s="294"/>
    </row>
    <row r="39" spans="1:29" ht="31.5" x14ac:dyDescent="0.25">
      <c r="A39" s="102">
        <v>6</v>
      </c>
      <c r="B39" s="119" t="s">
        <v>74</v>
      </c>
      <c r="C39" s="119" t="s">
        <v>85</v>
      </c>
      <c r="D39" s="102" t="s">
        <v>86</v>
      </c>
      <c r="E39" s="118">
        <v>4572</v>
      </c>
      <c r="F39" s="118">
        <v>13730</v>
      </c>
      <c r="G39" s="115" t="s">
        <v>275</v>
      </c>
      <c r="H39" s="196" t="s">
        <v>21</v>
      </c>
      <c r="I39" s="102" t="s">
        <v>77</v>
      </c>
      <c r="J39" s="102"/>
      <c r="K39" s="459"/>
      <c r="L39" s="459"/>
      <c r="M39" s="459"/>
      <c r="N39" s="459"/>
      <c r="O39" s="459"/>
      <c r="P39" s="459"/>
      <c r="Q39" s="459"/>
      <c r="R39" s="459"/>
      <c r="S39" s="459"/>
      <c r="T39" s="459"/>
      <c r="U39" s="459"/>
      <c r="V39" s="459"/>
      <c r="W39" s="459"/>
      <c r="X39" s="459"/>
      <c r="Y39" s="459"/>
      <c r="Z39" s="294"/>
      <c r="AA39" s="294"/>
      <c r="AB39" s="294"/>
      <c r="AC39" s="294"/>
    </row>
    <row r="40" spans="1:29" ht="31.5" x14ac:dyDescent="0.25">
      <c r="A40" s="102">
        <v>7</v>
      </c>
      <c r="B40" s="119" t="s">
        <v>74</v>
      </c>
      <c r="C40" s="119" t="s">
        <v>87</v>
      </c>
      <c r="D40" s="102" t="s">
        <v>88</v>
      </c>
      <c r="E40" s="118">
        <v>5564.5</v>
      </c>
      <c r="F40" s="118">
        <v>17246.2</v>
      </c>
      <c r="G40" s="115" t="s">
        <v>275</v>
      </c>
      <c r="H40" s="196" t="s">
        <v>21</v>
      </c>
      <c r="I40" s="102" t="s">
        <v>77</v>
      </c>
      <c r="J40" s="102"/>
      <c r="K40" s="459"/>
      <c r="L40" s="459"/>
      <c r="M40" s="459"/>
      <c r="N40" s="459"/>
      <c r="O40" s="459"/>
      <c r="P40" s="459"/>
      <c r="Q40" s="459"/>
      <c r="R40" s="459"/>
      <c r="S40" s="459"/>
      <c r="T40" s="459"/>
      <c r="U40" s="459"/>
      <c r="V40" s="459"/>
      <c r="W40" s="459"/>
      <c r="X40" s="459"/>
      <c r="Y40" s="459"/>
      <c r="Z40" s="294"/>
      <c r="AA40" s="294"/>
      <c r="AB40" s="294"/>
      <c r="AC40" s="294"/>
    </row>
    <row r="41" spans="1:29" ht="31.5" x14ac:dyDescent="0.25">
      <c r="A41" s="102">
        <v>8</v>
      </c>
      <c r="B41" s="119" t="s">
        <v>74</v>
      </c>
      <c r="C41" s="119" t="s">
        <v>89</v>
      </c>
      <c r="D41" s="102" t="s">
        <v>90</v>
      </c>
      <c r="E41" s="118">
        <v>7972</v>
      </c>
      <c r="F41" s="118">
        <v>13513.9</v>
      </c>
      <c r="G41" s="115" t="s">
        <v>275</v>
      </c>
      <c r="H41" s="196" t="s">
        <v>21</v>
      </c>
      <c r="I41" s="102" t="s">
        <v>77</v>
      </c>
      <c r="J41" s="102"/>
      <c r="K41" s="459"/>
      <c r="L41" s="459"/>
      <c r="M41" s="459"/>
      <c r="N41" s="459"/>
      <c r="O41" s="459"/>
      <c r="P41" s="459"/>
      <c r="Q41" s="459"/>
      <c r="R41" s="459"/>
      <c r="S41" s="459"/>
      <c r="T41" s="459"/>
      <c r="U41" s="459"/>
      <c r="V41" s="459"/>
      <c r="W41" s="459"/>
      <c r="X41" s="459"/>
      <c r="Y41" s="459"/>
      <c r="Z41" s="294"/>
      <c r="AA41" s="294"/>
      <c r="AB41" s="294"/>
      <c r="AC41" s="294"/>
    </row>
    <row r="42" spans="1:29" ht="31.5" x14ac:dyDescent="0.25">
      <c r="A42" s="102">
        <v>9</v>
      </c>
      <c r="B42" s="119" t="s">
        <v>74</v>
      </c>
      <c r="C42" s="119" t="s">
        <v>91</v>
      </c>
      <c r="D42" s="102" t="s">
        <v>92</v>
      </c>
      <c r="E42" s="118">
        <v>4950.6000000000004</v>
      </c>
      <c r="F42" s="118">
        <v>11280</v>
      </c>
      <c r="G42" s="115" t="s">
        <v>275</v>
      </c>
      <c r="H42" s="196" t="s">
        <v>21</v>
      </c>
      <c r="I42" s="102" t="s">
        <v>77</v>
      </c>
      <c r="J42" s="102"/>
      <c r="K42" s="459"/>
      <c r="L42" s="459"/>
      <c r="M42" s="459"/>
      <c r="N42" s="459"/>
      <c r="O42" s="459"/>
      <c r="P42" s="459"/>
      <c r="Q42" s="459"/>
      <c r="R42" s="459"/>
      <c r="S42" s="459"/>
      <c r="T42" s="459"/>
      <c r="U42" s="459"/>
      <c r="V42" s="459"/>
      <c r="W42" s="459"/>
      <c r="X42" s="459"/>
      <c r="Y42" s="459"/>
      <c r="Z42" s="294"/>
      <c r="AA42" s="294"/>
      <c r="AB42" s="294"/>
      <c r="AC42" s="294"/>
    </row>
    <row r="43" spans="1:29" ht="31.5" x14ac:dyDescent="0.25">
      <c r="A43" s="102">
        <v>10</v>
      </c>
      <c r="B43" s="119" t="s">
        <v>74</v>
      </c>
      <c r="C43" s="119" t="s">
        <v>93</v>
      </c>
      <c r="D43" s="102" t="s">
        <v>94</v>
      </c>
      <c r="E43" s="118">
        <v>3292.3</v>
      </c>
      <c r="F43" s="118">
        <v>10734</v>
      </c>
      <c r="G43" s="115" t="s">
        <v>275</v>
      </c>
      <c r="H43" s="196" t="s">
        <v>21</v>
      </c>
      <c r="I43" s="102" t="s">
        <v>77</v>
      </c>
      <c r="J43" s="102"/>
      <c r="K43" s="459"/>
      <c r="L43" s="459"/>
      <c r="M43" s="459"/>
      <c r="N43" s="459"/>
      <c r="O43" s="459"/>
      <c r="P43" s="459"/>
      <c r="Q43" s="459"/>
      <c r="R43" s="459"/>
      <c r="S43" s="459"/>
      <c r="T43" s="459"/>
      <c r="U43" s="459"/>
      <c r="V43" s="459"/>
      <c r="W43" s="459"/>
      <c r="X43" s="459"/>
      <c r="Y43" s="459"/>
      <c r="Z43" s="294"/>
      <c r="AA43" s="294"/>
      <c r="AB43" s="294"/>
      <c r="AC43" s="294"/>
    </row>
    <row r="44" spans="1:29" ht="31.5" x14ac:dyDescent="0.25">
      <c r="A44" s="102">
        <v>11</v>
      </c>
      <c r="B44" s="119" t="s">
        <v>74</v>
      </c>
      <c r="C44" s="119" t="s">
        <v>95</v>
      </c>
      <c r="D44" s="102" t="s">
        <v>96</v>
      </c>
      <c r="E44" s="118">
        <v>4984.1000000000004</v>
      </c>
      <c r="F44" s="118">
        <v>85202.9</v>
      </c>
      <c r="G44" s="115" t="s">
        <v>275</v>
      </c>
      <c r="H44" s="196" t="s">
        <v>21</v>
      </c>
      <c r="I44" s="102" t="s">
        <v>77</v>
      </c>
      <c r="J44" s="102"/>
      <c r="K44" s="459"/>
      <c r="L44" s="459"/>
      <c r="M44" s="459"/>
      <c r="N44" s="459"/>
      <c r="O44" s="459"/>
      <c r="P44" s="459"/>
      <c r="Q44" s="459"/>
      <c r="R44" s="459"/>
      <c r="S44" s="459"/>
      <c r="T44" s="459"/>
      <c r="U44" s="459"/>
      <c r="V44" s="459"/>
      <c r="W44" s="459"/>
      <c r="X44" s="459"/>
      <c r="Y44" s="459"/>
      <c r="Z44" s="294"/>
      <c r="AA44" s="294"/>
      <c r="AB44" s="294"/>
      <c r="AC44" s="294"/>
    </row>
    <row r="45" spans="1:29" ht="31.5" x14ac:dyDescent="0.25">
      <c r="A45" s="102">
        <v>12</v>
      </c>
      <c r="B45" s="119" t="s">
        <v>74</v>
      </c>
      <c r="C45" s="119" t="s">
        <v>97</v>
      </c>
      <c r="D45" s="102" t="s">
        <v>98</v>
      </c>
      <c r="E45" s="118">
        <v>4470</v>
      </c>
      <c r="F45" s="118">
        <v>8966</v>
      </c>
      <c r="G45" s="115" t="s">
        <v>275</v>
      </c>
      <c r="H45" s="196" t="s">
        <v>21</v>
      </c>
      <c r="I45" s="102" t="s">
        <v>77</v>
      </c>
      <c r="J45" s="102"/>
      <c r="K45" s="459"/>
      <c r="L45" s="459"/>
      <c r="M45" s="459"/>
      <c r="N45" s="459"/>
      <c r="O45" s="459"/>
      <c r="P45" s="459"/>
      <c r="Q45" s="459"/>
      <c r="R45" s="459"/>
      <c r="S45" s="459"/>
      <c r="T45" s="459"/>
      <c r="U45" s="459"/>
      <c r="V45" s="459"/>
      <c r="W45" s="459"/>
      <c r="X45" s="459"/>
      <c r="Y45" s="459"/>
      <c r="Z45" s="294"/>
      <c r="AA45" s="294"/>
      <c r="AB45" s="294"/>
      <c r="AC45" s="294"/>
    </row>
    <row r="46" spans="1:29" ht="41.25" customHeight="1" x14ac:dyDescent="0.25">
      <c r="A46" s="102">
        <v>13</v>
      </c>
      <c r="B46" s="119" t="s">
        <v>74</v>
      </c>
      <c r="C46" s="119" t="s">
        <v>99</v>
      </c>
      <c r="D46" s="102" t="s">
        <v>100</v>
      </c>
      <c r="E46" s="118">
        <v>5236</v>
      </c>
      <c r="F46" s="118">
        <v>11774.1</v>
      </c>
      <c r="G46" s="115" t="s">
        <v>275</v>
      </c>
      <c r="H46" s="196" t="s">
        <v>21</v>
      </c>
      <c r="I46" s="102" t="s">
        <v>77</v>
      </c>
      <c r="J46" s="102"/>
      <c r="K46" s="459"/>
      <c r="L46" s="459"/>
      <c r="M46" s="459"/>
      <c r="N46" s="459"/>
      <c r="O46" s="459"/>
      <c r="P46" s="459"/>
      <c r="Q46" s="459"/>
      <c r="R46" s="459"/>
      <c r="S46" s="459"/>
      <c r="T46" s="459"/>
      <c r="U46" s="459"/>
      <c r="V46" s="459"/>
      <c r="W46" s="459"/>
      <c r="X46" s="459"/>
      <c r="Y46" s="459"/>
      <c r="Z46" s="294"/>
      <c r="AA46" s="294"/>
      <c r="AB46" s="294"/>
      <c r="AC46" s="294"/>
    </row>
    <row r="47" spans="1:29" ht="41.25" customHeight="1" x14ac:dyDescent="0.25">
      <c r="A47" s="102">
        <v>14</v>
      </c>
      <c r="B47" s="119" t="s">
        <v>74</v>
      </c>
      <c r="C47" s="119" t="s">
        <v>101</v>
      </c>
      <c r="D47" s="102" t="s">
        <v>102</v>
      </c>
      <c r="E47" s="118">
        <v>6124</v>
      </c>
      <c r="F47" s="118">
        <v>17320</v>
      </c>
      <c r="G47" s="115" t="s">
        <v>275</v>
      </c>
      <c r="H47" s="196" t="s">
        <v>21</v>
      </c>
      <c r="I47" s="102" t="s">
        <v>77</v>
      </c>
      <c r="J47" s="102"/>
      <c r="K47" s="459"/>
      <c r="L47" s="459"/>
      <c r="M47" s="459"/>
      <c r="N47" s="459"/>
      <c r="O47" s="459"/>
      <c r="P47" s="459"/>
      <c r="Q47" s="459"/>
      <c r="R47" s="459"/>
      <c r="S47" s="459"/>
      <c r="T47" s="459"/>
      <c r="U47" s="459"/>
      <c r="V47" s="459"/>
      <c r="W47" s="459"/>
      <c r="X47" s="459"/>
      <c r="Y47" s="459"/>
      <c r="Z47" s="294"/>
      <c r="AA47" s="294"/>
      <c r="AB47" s="294"/>
      <c r="AC47" s="294"/>
    </row>
    <row r="48" spans="1:29" ht="41.25" customHeight="1" x14ac:dyDescent="0.25">
      <c r="A48" s="102">
        <v>15</v>
      </c>
      <c r="B48" s="119" t="s">
        <v>74</v>
      </c>
      <c r="C48" s="119" t="s">
        <v>103</v>
      </c>
      <c r="D48" s="102" t="s">
        <v>104</v>
      </c>
      <c r="E48" s="118">
        <v>5656</v>
      </c>
      <c r="F48" s="118">
        <v>9924</v>
      </c>
      <c r="G48" s="115" t="s">
        <v>275</v>
      </c>
      <c r="H48" s="196" t="s">
        <v>21</v>
      </c>
      <c r="I48" s="102" t="s">
        <v>77</v>
      </c>
      <c r="J48" s="102"/>
      <c r="K48" s="459"/>
      <c r="L48" s="459"/>
      <c r="M48" s="459"/>
      <c r="N48" s="459"/>
      <c r="O48" s="459"/>
      <c r="P48" s="459"/>
      <c r="Q48" s="459"/>
      <c r="R48" s="459"/>
      <c r="S48" s="459"/>
      <c r="T48" s="459"/>
      <c r="U48" s="459"/>
      <c r="V48" s="459"/>
      <c r="W48" s="459"/>
      <c r="X48" s="459"/>
      <c r="Y48" s="459"/>
      <c r="Z48" s="294"/>
      <c r="AA48" s="294"/>
      <c r="AB48" s="294"/>
      <c r="AC48" s="294"/>
    </row>
    <row r="49" spans="1:29" ht="41.25" customHeight="1" x14ac:dyDescent="0.25">
      <c r="A49" s="102">
        <v>16</v>
      </c>
      <c r="B49" s="119" t="s">
        <v>74</v>
      </c>
      <c r="C49" s="119" t="s">
        <v>105</v>
      </c>
      <c r="D49" s="102" t="s">
        <v>106</v>
      </c>
      <c r="E49" s="118">
        <v>3848</v>
      </c>
      <c r="F49" s="118">
        <v>11505</v>
      </c>
      <c r="G49" s="115" t="s">
        <v>275</v>
      </c>
      <c r="H49" s="196" t="s">
        <v>21</v>
      </c>
      <c r="I49" s="102" t="s">
        <v>77</v>
      </c>
      <c r="J49" s="102"/>
      <c r="K49" s="459"/>
      <c r="L49" s="459"/>
      <c r="M49" s="459"/>
      <c r="N49" s="459"/>
      <c r="O49" s="459"/>
      <c r="P49" s="459"/>
      <c r="Q49" s="459"/>
      <c r="R49" s="459"/>
      <c r="S49" s="459"/>
      <c r="T49" s="459"/>
      <c r="U49" s="459"/>
      <c r="V49" s="459"/>
      <c r="W49" s="459"/>
      <c r="X49" s="459"/>
      <c r="Y49" s="459"/>
      <c r="Z49" s="294"/>
      <c r="AA49" s="294"/>
      <c r="AB49" s="294"/>
      <c r="AC49" s="294"/>
    </row>
    <row r="50" spans="1:29" ht="41.25" customHeight="1" x14ac:dyDescent="0.25">
      <c r="A50" s="102">
        <v>17</v>
      </c>
      <c r="B50" s="119" t="s">
        <v>74</v>
      </c>
      <c r="C50" s="119" t="s">
        <v>107</v>
      </c>
      <c r="D50" s="102" t="s">
        <v>3311</v>
      </c>
      <c r="E50" s="118">
        <v>6293.5</v>
      </c>
      <c r="F50" s="118">
        <v>14774</v>
      </c>
      <c r="G50" s="115" t="s">
        <v>275</v>
      </c>
      <c r="H50" s="196" t="s">
        <v>21</v>
      </c>
      <c r="I50" s="102" t="s">
        <v>77</v>
      </c>
      <c r="J50" s="102"/>
      <c r="K50" s="459"/>
      <c r="L50" s="459"/>
      <c r="M50" s="459"/>
      <c r="N50" s="459"/>
      <c r="O50" s="459"/>
      <c r="P50" s="459"/>
      <c r="Q50" s="459"/>
      <c r="R50" s="459"/>
      <c r="S50" s="459"/>
      <c r="T50" s="459"/>
      <c r="U50" s="459"/>
      <c r="V50" s="459"/>
      <c r="W50" s="459"/>
      <c r="X50" s="459"/>
      <c r="Y50" s="459"/>
      <c r="Z50" s="294"/>
      <c r="AA50" s="294"/>
      <c r="AB50" s="294"/>
      <c r="AC50" s="294"/>
    </row>
    <row r="51" spans="1:29" ht="41.25" customHeight="1" x14ac:dyDescent="0.25">
      <c r="A51" s="102">
        <v>18</v>
      </c>
      <c r="B51" s="119" t="s">
        <v>74</v>
      </c>
      <c r="C51" s="119" t="s">
        <v>108</v>
      </c>
      <c r="D51" s="102" t="s">
        <v>109</v>
      </c>
      <c r="E51" s="118">
        <v>3255.5</v>
      </c>
      <c r="F51" s="118">
        <v>8661</v>
      </c>
      <c r="G51" s="115" t="s">
        <v>275</v>
      </c>
      <c r="H51" s="196" t="s">
        <v>21</v>
      </c>
      <c r="I51" s="102" t="s">
        <v>77</v>
      </c>
      <c r="J51" s="102"/>
      <c r="K51" s="459"/>
      <c r="L51" s="459"/>
      <c r="M51" s="459"/>
      <c r="N51" s="459"/>
      <c r="O51" s="459"/>
      <c r="P51" s="459"/>
      <c r="Q51" s="459"/>
      <c r="R51" s="459"/>
      <c r="S51" s="459"/>
      <c r="T51" s="459"/>
      <c r="U51" s="459"/>
      <c r="V51" s="459"/>
      <c r="W51" s="459"/>
      <c r="X51" s="459"/>
      <c r="Y51" s="459"/>
      <c r="Z51" s="294"/>
      <c r="AA51" s="294"/>
      <c r="AB51" s="294"/>
      <c r="AC51" s="294"/>
    </row>
    <row r="52" spans="1:29" ht="41.25" customHeight="1" x14ac:dyDescent="0.25">
      <c r="A52" s="102">
        <v>19</v>
      </c>
      <c r="B52" s="119" t="s">
        <v>74</v>
      </c>
      <c r="C52" s="119" t="s">
        <v>110</v>
      </c>
      <c r="D52" s="102" t="s">
        <v>111</v>
      </c>
      <c r="E52" s="118">
        <v>6245.1</v>
      </c>
      <c r="F52" s="118">
        <v>7783</v>
      </c>
      <c r="G52" s="115" t="s">
        <v>275</v>
      </c>
      <c r="H52" s="196" t="s">
        <v>21</v>
      </c>
      <c r="I52" s="102" t="s">
        <v>77</v>
      </c>
      <c r="J52" s="102"/>
      <c r="K52" s="459"/>
      <c r="L52" s="459"/>
      <c r="M52" s="459"/>
      <c r="N52" s="459"/>
      <c r="O52" s="459"/>
      <c r="P52" s="459"/>
      <c r="Q52" s="459"/>
      <c r="R52" s="459"/>
      <c r="S52" s="459"/>
      <c r="T52" s="459"/>
      <c r="U52" s="459"/>
      <c r="V52" s="459"/>
      <c r="W52" s="459"/>
      <c r="X52" s="459"/>
      <c r="Y52" s="459"/>
      <c r="Z52" s="294"/>
      <c r="AA52" s="294"/>
      <c r="AB52" s="294"/>
      <c r="AC52" s="294"/>
    </row>
    <row r="53" spans="1:29" ht="41.25" customHeight="1" x14ac:dyDescent="0.25">
      <c r="A53" s="102">
        <v>20</v>
      </c>
      <c r="B53" s="119" t="s">
        <v>74</v>
      </c>
      <c r="C53" s="119" t="s">
        <v>112</v>
      </c>
      <c r="D53" s="102" t="s">
        <v>113</v>
      </c>
      <c r="E53" s="118">
        <v>5626</v>
      </c>
      <c r="F53" s="118">
        <v>13289.5</v>
      </c>
      <c r="G53" s="115" t="s">
        <v>275</v>
      </c>
      <c r="H53" s="196" t="s">
        <v>21</v>
      </c>
      <c r="I53" s="102" t="s">
        <v>77</v>
      </c>
      <c r="J53" s="102"/>
      <c r="K53" s="459"/>
      <c r="L53" s="459"/>
      <c r="M53" s="459"/>
      <c r="N53" s="459"/>
      <c r="O53" s="459"/>
      <c r="P53" s="459"/>
      <c r="Q53" s="459"/>
      <c r="R53" s="459"/>
      <c r="S53" s="459"/>
      <c r="T53" s="459"/>
      <c r="U53" s="459"/>
      <c r="V53" s="459"/>
      <c r="W53" s="459"/>
      <c r="X53" s="459"/>
      <c r="Y53" s="459"/>
      <c r="Z53" s="294"/>
      <c r="AA53" s="294"/>
      <c r="AB53" s="294"/>
      <c r="AC53" s="294"/>
    </row>
    <row r="54" spans="1:29" ht="41.25" customHeight="1" x14ac:dyDescent="0.25">
      <c r="A54" s="102">
        <v>21</v>
      </c>
      <c r="B54" s="119" t="s">
        <v>74</v>
      </c>
      <c r="C54" s="119" t="s">
        <v>114</v>
      </c>
      <c r="D54" s="102" t="s">
        <v>115</v>
      </c>
      <c r="E54" s="118">
        <v>3814.1</v>
      </c>
      <c r="F54" s="118">
        <v>14083.7</v>
      </c>
      <c r="G54" s="115" t="s">
        <v>275</v>
      </c>
      <c r="H54" s="196" t="s">
        <v>21</v>
      </c>
      <c r="I54" s="102" t="s">
        <v>77</v>
      </c>
      <c r="J54" s="102"/>
      <c r="K54" s="459"/>
      <c r="L54" s="459"/>
      <c r="M54" s="459"/>
      <c r="N54" s="459"/>
      <c r="O54" s="459"/>
      <c r="P54" s="459"/>
      <c r="Q54" s="459"/>
      <c r="R54" s="459"/>
      <c r="S54" s="459"/>
      <c r="T54" s="459"/>
      <c r="U54" s="459"/>
      <c r="V54" s="459"/>
      <c r="W54" s="459"/>
      <c r="X54" s="459"/>
      <c r="Y54" s="459"/>
      <c r="Z54" s="294"/>
      <c r="AA54" s="294"/>
      <c r="AB54" s="294"/>
      <c r="AC54" s="294"/>
    </row>
    <row r="55" spans="1:29" ht="41.25" customHeight="1" x14ac:dyDescent="0.25">
      <c r="A55" s="102">
        <v>22</v>
      </c>
      <c r="B55" s="119" t="s">
        <v>74</v>
      </c>
      <c r="C55" s="119" t="s">
        <v>116</v>
      </c>
      <c r="D55" s="102" t="s">
        <v>117</v>
      </c>
      <c r="E55" s="118">
        <v>3133.7</v>
      </c>
      <c r="F55" s="118">
        <v>10454.5</v>
      </c>
      <c r="G55" s="115" t="s">
        <v>275</v>
      </c>
      <c r="H55" s="196" t="s">
        <v>21</v>
      </c>
      <c r="I55" s="102" t="s">
        <v>77</v>
      </c>
      <c r="J55" s="102"/>
      <c r="K55" s="459"/>
      <c r="L55" s="459"/>
      <c r="M55" s="459"/>
      <c r="N55" s="459"/>
      <c r="O55" s="459"/>
      <c r="P55" s="459"/>
      <c r="Q55" s="459"/>
      <c r="R55" s="459"/>
      <c r="S55" s="459"/>
      <c r="T55" s="459"/>
      <c r="U55" s="459"/>
      <c r="V55" s="459"/>
      <c r="W55" s="459"/>
      <c r="X55" s="459"/>
      <c r="Y55" s="459"/>
      <c r="Z55" s="294"/>
      <c r="AA55" s="294"/>
      <c r="AB55" s="294"/>
      <c r="AC55" s="294"/>
    </row>
    <row r="56" spans="1:29" ht="41.25" customHeight="1" x14ac:dyDescent="0.25">
      <c r="A56" s="102">
        <v>23</v>
      </c>
      <c r="B56" s="119" t="s">
        <v>74</v>
      </c>
      <c r="C56" s="119" t="s">
        <v>118</v>
      </c>
      <c r="D56" s="102" t="s">
        <v>119</v>
      </c>
      <c r="E56" s="118">
        <v>3744</v>
      </c>
      <c r="F56" s="118">
        <v>11685.5</v>
      </c>
      <c r="G56" s="115" t="s">
        <v>275</v>
      </c>
      <c r="H56" s="196" t="s">
        <v>21</v>
      </c>
      <c r="I56" s="102" t="s">
        <v>77</v>
      </c>
      <c r="J56" s="102"/>
      <c r="K56" s="459"/>
      <c r="L56" s="459"/>
      <c r="M56" s="459"/>
      <c r="N56" s="459"/>
      <c r="O56" s="459"/>
      <c r="P56" s="459"/>
      <c r="Q56" s="459"/>
      <c r="R56" s="459"/>
      <c r="S56" s="459"/>
      <c r="T56" s="459"/>
      <c r="U56" s="459"/>
      <c r="V56" s="459"/>
      <c r="W56" s="459"/>
      <c r="X56" s="459"/>
      <c r="Y56" s="459"/>
      <c r="Z56" s="294"/>
      <c r="AA56" s="294"/>
      <c r="AB56" s="294"/>
      <c r="AC56" s="294"/>
    </row>
    <row r="57" spans="1:29" ht="41.25" customHeight="1" x14ac:dyDescent="0.25">
      <c r="A57" s="102">
        <v>24</v>
      </c>
      <c r="B57" s="119" t="s">
        <v>74</v>
      </c>
      <c r="C57" s="198" t="s">
        <v>120</v>
      </c>
      <c r="D57" s="199" t="s">
        <v>121</v>
      </c>
      <c r="E57" s="118">
        <v>5436.7</v>
      </c>
      <c r="F57" s="118">
        <v>22219.9</v>
      </c>
      <c r="G57" s="115" t="s">
        <v>275</v>
      </c>
      <c r="H57" s="196" t="s">
        <v>21</v>
      </c>
      <c r="I57" s="102" t="s">
        <v>77</v>
      </c>
      <c r="J57" s="120"/>
      <c r="K57" s="459"/>
      <c r="L57" s="459"/>
      <c r="M57" s="459"/>
      <c r="N57" s="459"/>
      <c r="O57" s="459"/>
      <c r="P57" s="459"/>
      <c r="Q57" s="459"/>
      <c r="R57" s="459"/>
      <c r="S57" s="459"/>
      <c r="T57" s="459"/>
      <c r="U57" s="459"/>
      <c r="V57" s="459"/>
      <c r="W57" s="459"/>
      <c r="X57" s="459"/>
      <c r="Y57" s="459"/>
      <c r="Z57" s="294"/>
      <c r="AA57" s="294"/>
      <c r="AB57" s="294"/>
      <c r="AC57" s="294"/>
    </row>
    <row r="58" spans="1:29" ht="41.25" customHeight="1" x14ac:dyDescent="0.25">
      <c r="A58" s="102">
        <v>25</v>
      </c>
      <c r="B58" s="119" t="s">
        <v>74</v>
      </c>
      <c r="C58" s="198" t="s">
        <v>122</v>
      </c>
      <c r="D58" s="199" t="s">
        <v>123</v>
      </c>
      <c r="E58" s="118">
        <v>5186.5</v>
      </c>
      <c r="F58" s="118">
        <v>10839.3</v>
      </c>
      <c r="G58" s="115" t="s">
        <v>275</v>
      </c>
      <c r="H58" s="196" t="s">
        <v>21</v>
      </c>
      <c r="I58" s="102" t="s">
        <v>77</v>
      </c>
      <c r="J58" s="102"/>
      <c r="K58" s="459"/>
      <c r="L58" s="459"/>
      <c r="M58" s="459"/>
      <c r="N58" s="459"/>
      <c r="O58" s="459"/>
      <c r="P58" s="459"/>
      <c r="Q58" s="459"/>
      <c r="R58" s="459"/>
      <c r="S58" s="459"/>
      <c r="T58" s="459"/>
      <c r="U58" s="459"/>
      <c r="V58" s="459"/>
      <c r="W58" s="459"/>
      <c r="X58" s="459"/>
      <c r="Y58" s="459"/>
      <c r="Z58" s="294"/>
      <c r="AA58" s="294"/>
      <c r="AB58" s="294"/>
      <c r="AC58" s="294"/>
    </row>
    <row r="59" spans="1:29" ht="31.5" x14ac:dyDescent="0.25">
      <c r="A59" s="102">
        <v>26</v>
      </c>
      <c r="B59" s="119" t="s">
        <v>74</v>
      </c>
      <c r="C59" s="119" t="s">
        <v>124</v>
      </c>
      <c r="D59" s="102" t="s">
        <v>125</v>
      </c>
      <c r="E59" s="118">
        <v>3618</v>
      </c>
      <c r="F59" s="118">
        <v>13785.7</v>
      </c>
      <c r="G59" s="115" t="s">
        <v>275</v>
      </c>
      <c r="H59" s="196" t="s">
        <v>21</v>
      </c>
      <c r="I59" s="102" t="s">
        <v>77</v>
      </c>
      <c r="J59" s="102"/>
      <c r="K59" s="459"/>
      <c r="L59" s="459"/>
      <c r="M59" s="459"/>
      <c r="N59" s="459"/>
      <c r="O59" s="459"/>
      <c r="P59" s="459"/>
      <c r="Q59" s="459"/>
      <c r="R59" s="459"/>
      <c r="S59" s="459"/>
      <c r="T59" s="459"/>
      <c r="U59" s="459"/>
      <c r="V59" s="459"/>
      <c r="W59" s="459"/>
      <c r="X59" s="459"/>
      <c r="Y59" s="459"/>
      <c r="Z59" s="294"/>
      <c r="AA59" s="294"/>
      <c r="AB59" s="294"/>
      <c r="AC59" s="294"/>
    </row>
    <row r="60" spans="1:29" ht="31.5" x14ac:dyDescent="0.25">
      <c r="A60" s="102">
        <v>27</v>
      </c>
      <c r="B60" s="119" t="s">
        <v>74</v>
      </c>
      <c r="C60" s="119" t="s">
        <v>126</v>
      </c>
      <c r="D60" s="102" t="s">
        <v>127</v>
      </c>
      <c r="E60" s="118">
        <v>4595.5</v>
      </c>
      <c r="F60" s="118">
        <v>9246.5</v>
      </c>
      <c r="G60" s="115" t="s">
        <v>275</v>
      </c>
      <c r="H60" s="196" t="s">
        <v>21</v>
      </c>
      <c r="I60" s="102" t="s">
        <v>77</v>
      </c>
      <c r="J60" s="102"/>
      <c r="K60" s="459"/>
      <c r="L60" s="459"/>
      <c r="M60" s="459"/>
      <c r="N60" s="459"/>
      <c r="O60" s="459"/>
      <c r="P60" s="459"/>
      <c r="Q60" s="459"/>
      <c r="R60" s="459"/>
      <c r="S60" s="459"/>
      <c r="T60" s="459"/>
      <c r="U60" s="459"/>
      <c r="V60" s="459"/>
      <c r="W60" s="459"/>
      <c r="X60" s="459"/>
      <c r="Y60" s="459"/>
      <c r="Z60" s="294"/>
      <c r="AA60" s="294"/>
      <c r="AB60" s="294"/>
      <c r="AC60" s="294"/>
    </row>
    <row r="61" spans="1:29" ht="31.5" x14ac:dyDescent="0.25">
      <c r="A61" s="102">
        <v>28</v>
      </c>
      <c r="B61" s="119" t="s">
        <v>1256</v>
      </c>
      <c r="C61" s="119" t="s">
        <v>128</v>
      </c>
      <c r="D61" s="102" t="s">
        <v>129</v>
      </c>
      <c r="E61" s="118">
        <v>13205</v>
      </c>
      <c r="F61" s="118">
        <v>12244.9</v>
      </c>
      <c r="G61" s="115" t="s">
        <v>275</v>
      </c>
      <c r="H61" s="196" t="s">
        <v>21</v>
      </c>
      <c r="I61" s="102" t="s">
        <v>77</v>
      </c>
      <c r="J61" s="102"/>
      <c r="K61" s="459"/>
      <c r="L61" s="459"/>
      <c r="M61" s="459"/>
      <c r="N61" s="459"/>
      <c r="O61" s="459"/>
      <c r="P61" s="459"/>
      <c r="Q61" s="459"/>
      <c r="R61" s="459"/>
      <c r="S61" s="459"/>
      <c r="T61" s="459"/>
      <c r="U61" s="459"/>
      <c r="V61" s="459"/>
      <c r="W61" s="459"/>
      <c r="X61" s="459"/>
      <c r="Y61" s="459"/>
      <c r="Z61" s="294"/>
      <c r="AA61" s="294"/>
      <c r="AB61" s="294"/>
      <c r="AC61" s="294"/>
    </row>
    <row r="62" spans="1:29" ht="47.25" x14ac:dyDescent="0.25">
      <c r="A62" s="102">
        <v>29</v>
      </c>
      <c r="B62" s="119" t="s">
        <v>74</v>
      </c>
      <c r="C62" s="119" t="s">
        <v>130</v>
      </c>
      <c r="D62" s="102" t="s">
        <v>131</v>
      </c>
      <c r="E62" s="118">
        <v>7845.2</v>
      </c>
      <c r="F62" s="118">
        <v>21446.9</v>
      </c>
      <c r="G62" s="115" t="s">
        <v>275</v>
      </c>
      <c r="H62" s="196" t="s">
        <v>21</v>
      </c>
      <c r="I62" s="102" t="s">
        <v>77</v>
      </c>
      <c r="J62" s="102"/>
      <c r="K62" s="459"/>
      <c r="L62" s="459"/>
      <c r="M62" s="459"/>
      <c r="N62" s="459"/>
      <c r="O62" s="459"/>
      <c r="P62" s="459"/>
      <c r="Q62" s="459"/>
      <c r="R62" s="459"/>
      <c r="S62" s="459"/>
      <c r="T62" s="459"/>
      <c r="U62" s="459"/>
      <c r="V62" s="459"/>
      <c r="W62" s="459"/>
      <c r="X62" s="459"/>
      <c r="Y62" s="459"/>
      <c r="Z62" s="294"/>
      <c r="AA62" s="294"/>
      <c r="AB62" s="294"/>
      <c r="AC62" s="294"/>
    </row>
    <row r="63" spans="1:29" ht="31.5" x14ac:dyDescent="0.25">
      <c r="A63" s="102">
        <v>30</v>
      </c>
      <c r="B63" s="119" t="s">
        <v>74</v>
      </c>
      <c r="C63" s="119" t="s">
        <v>132</v>
      </c>
      <c r="D63" s="102" t="s">
        <v>133</v>
      </c>
      <c r="E63" s="118">
        <v>5752</v>
      </c>
      <c r="F63" s="118">
        <v>8590.5</v>
      </c>
      <c r="G63" s="115" t="s">
        <v>275</v>
      </c>
      <c r="H63" s="196" t="s">
        <v>21</v>
      </c>
      <c r="I63" s="102" t="s">
        <v>77</v>
      </c>
      <c r="J63" s="102"/>
      <c r="K63" s="459"/>
      <c r="L63" s="459"/>
      <c r="M63" s="459"/>
      <c r="N63" s="459"/>
      <c r="O63" s="459"/>
      <c r="P63" s="459"/>
      <c r="Q63" s="459"/>
      <c r="R63" s="459"/>
      <c r="S63" s="459"/>
      <c r="T63" s="459"/>
      <c r="U63" s="459"/>
      <c r="V63" s="459"/>
      <c r="W63" s="459"/>
      <c r="X63" s="459"/>
      <c r="Y63" s="459"/>
      <c r="Z63" s="294"/>
      <c r="AA63" s="294"/>
      <c r="AB63" s="294"/>
      <c r="AC63" s="294"/>
    </row>
    <row r="64" spans="1:29" ht="31.5" x14ac:dyDescent="0.25">
      <c r="A64" s="102">
        <v>31</v>
      </c>
      <c r="B64" s="119" t="s">
        <v>74</v>
      </c>
      <c r="C64" s="119" t="s">
        <v>134</v>
      </c>
      <c r="D64" s="102" t="s">
        <v>135</v>
      </c>
      <c r="E64" s="118">
        <v>2350</v>
      </c>
      <c r="F64" s="118">
        <v>25909.5</v>
      </c>
      <c r="G64" s="115" t="s">
        <v>275</v>
      </c>
      <c r="H64" s="196" t="s">
        <v>21</v>
      </c>
      <c r="I64" s="102" t="s">
        <v>77</v>
      </c>
      <c r="J64" s="102"/>
      <c r="K64" s="459"/>
      <c r="L64" s="459"/>
      <c r="M64" s="459"/>
      <c r="N64" s="459"/>
      <c r="O64" s="459"/>
      <c r="P64" s="459"/>
      <c r="Q64" s="459"/>
      <c r="R64" s="459"/>
      <c r="S64" s="459"/>
      <c r="T64" s="459"/>
      <c r="U64" s="459"/>
      <c r="V64" s="459"/>
      <c r="W64" s="459"/>
      <c r="X64" s="459"/>
      <c r="Y64" s="459"/>
      <c r="Z64" s="294"/>
      <c r="AA64" s="294"/>
      <c r="AB64" s="294"/>
      <c r="AC64" s="294"/>
    </row>
    <row r="65" spans="1:29" ht="31.5" x14ac:dyDescent="0.25">
      <c r="A65" s="102">
        <v>32</v>
      </c>
      <c r="B65" s="119" t="s">
        <v>74</v>
      </c>
      <c r="C65" s="119" t="s">
        <v>136</v>
      </c>
      <c r="D65" s="102" t="s">
        <v>137</v>
      </c>
      <c r="E65" s="118">
        <v>4224.8999999999996</v>
      </c>
      <c r="F65" s="118">
        <v>4893.7</v>
      </c>
      <c r="G65" s="115" t="s">
        <v>275</v>
      </c>
      <c r="H65" s="196" t="s">
        <v>21</v>
      </c>
      <c r="I65" s="102" t="s">
        <v>77</v>
      </c>
      <c r="J65" s="102"/>
      <c r="K65" s="459"/>
      <c r="L65" s="459"/>
      <c r="M65" s="459"/>
      <c r="N65" s="459"/>
      <c r="O65" s="459"/>
      <c r="P65" s="459"/>
      <c r="Q65" s="459"/>
      <c r="R65" s="459"/>
      <c r="S65" s="459"/>
      <c r="T65" s="459"/>
      <c r="U65" s="459"/>
      <c r="V65" s="459"/>
      <c r="W65" s="459"/>
      <c r="X65" s="459"/>
      <c r="Y65" s="459"/>
      <c r="Z65" s="294"/>
      <c r="AA65" s="294"/>
      <c r="AB65" s="294"/>
      <c r="AC65" s="294"/>
    </row>
    <row r="66" spans="1:29" ht="31.5" x14ac:dyDescent="0.25">
      <c r="A66" s="102">
        <v>33</v>
      </c>
      <c r="B66" s="119" t="s">
        <v>74</v>
      </c>
      <c r="C66" s="119" t="s">
        <v>138</v>
      </c>
      <c r="D66" s="102" t="s">
        <v>139</v>
      </c>
      <c r="E66" s="118">
        <v>3036</v>
      </c>
      <c r="F66" s="118">
        <v>5231.1499999999996</v>
      </c>
      <c r="G66" s="115" t="s">
        <v>275</v>
      </c>
      <c r="H66" s="196" t="s">
        <v>21</v>
      </c>
      <c r="I66" s="102" t="s">
        <v>77</v>
      </c>
      <c r="J66" s="102"/>
      <c r="K66" s="459"/>
      <c r="L66" s="459"/>
      <c r="M66" s="459"/>
      <c r="N66" s="459"/>
      <c r="O66" s="459"/>
      <c r="P66" s="459"/>
      <c r="Q66" s="459"/>
      <c r="R66" s="459"/>
      <c r="S66" s="459"/>
      <c r="T66" s="459"/>
      <c r="U66" s="459"/>
      <c r="V66" s="459"/>
      <c r="W66" s="459"/>
      <c r="X66" s="459"/>
      <c r="Y66" s="459"/>
      <c r="Z66" s="294"/>
      <c r="AA66" s="294"/>
      <c r="AB66" s="294"/>
      <c r="AC66" s="294"/>
    </row>
    <row r="67" spans="1:29" ht="31.5" x14ac:dyDescent="0.25">
      <c r="A67" s="102">
        <v>34</v>
      </c>
      <c r="B67" s="119" t="s">
        <v>74</v>
      </c>
      <c r="C67" s="119" t="s">
        <v>2971</v>
      </c>
      <c r="D67" s="102" t="s">
        <v>140</v>
      </c>
      <c r="E67" s="118">
        <v>4662.2</v>
      </c>
      <c r="F67" s="118">
        <v>15059</v>
      </c>
      <c r="G67" s="115" t="s">
        <v>275</v>
      </c>
      <c r="H67" s="196" t="s">
        <v>21</v>
      </c>
      <c r="I67" s="102" t="s">
        <v>77</v>
      </c>
      <c r="J67" s="102"/>
      <c r="K67" s="459"/>
      <c r="L67" s="459"/>
      <c r="M67" s="459"/>
      <c r="N67" s="459"/>
      <c r="O67" s="459"/>
      <c r="P67" s="459"/>
      <c r="Q67" s="459"/>
      <c r="R67" s="459"/>
      <c r="S67" s="459"/>
      <c r="T67" s="459"/>
      <c r="U67" s="459"/>
      <c r="V67" s="459"/>
      <c r="W67" s="459"/>
      <c r="X67" s="459"/>
      <c r="Y67" s="459"/>
      <c r="Z67" s="294"/>
      <c r="AA67" s="294"/>
      <c r="AB67" s="294"/>
      <c r="AC67" s="294"/>
    </row>
    <row r="68" spans="1:29" ht="31.5" x14ac:dyDescent="0.25">
      <c r="A68" s="102">
        <v>35</v>
      </c>
      <c r="B68" s="119" t="s">
        <v>74</v>
      </c>
      <c r="C68" s="119" t="s">
        <v>141</v>
      </c>
      <c r="D68" s="102" t="s">
        <v>142</v>
      </c>
      <c r="E68" s="118">
        <v>4487</v>
      </c>
      <c r="F68" s="118">
        <v>7665.8</v>
      </c>
      <c r="G68" s="115" t="s">
        <v>275</v>
      </c>
      <c r="H68" s="196" t="s">
        <v>21</v>
      </c>
      <c r="I68" s="102" t="s">
        <v>77</v>
      </c>
      <c r="J68" s="102"/>
      <c r="K68" s="459"/>
      <c r="L68" s="459"/>
      <c r="M68" s="459"/>
      <c r="N68" s="459"/>
      <c r="O68" s="459"/>
      <c r="P68" s="459"/>
      <c r="Q68" s="459"/>
      <c r="R68" s="459"/>
      <c r="S68" s="459"/>
      <c r="T68" s="459"/>
      <c r="U68" s="459"/>
      <c r="V68" s="459"/>
      <c r="W68" s="459"/>
      <c r="X68" s="459"/>
      <c r="Y68" s="459"/>
      <c r="Z68" s="294"/>
      <c r="AA68" s="294"/>
      <c r="AB68" s="294"/>
      <c r="AC68" s="294"/>
    </row>
    <row r="69" spans="1:29" ht="31.5" x14ac:dyDescent="0.25">
      <c r="A69" s="102">
        <v>36</v>
      </c>
      <c r="B69" s="119" t="s">
        <v>74</v>
      </c>
      <c r="C69" s="119" t="s">
        <v>143</v>
      </c>
      <c r="D69" s="102" t="s">
        <v>144</v>
      </c>
      <c r="E69" s="118">
        <v>4144.3999999999996</v>
      </c>
      <c r="F69" s="118">
        <v>15015</v>
      </c>
      <c r="G69" s="115" t="s">
        <v>275</v>
      </c>
      <c r="H69" s="196" t="s">
        <v>21</v>
      </c>
      <c r="I69" s="102" t="s">
        <v>77</v>
      </c>
      <c r="J69" s="102"/>
      <c r="K69" s="459"/>
      <c r="L69" s="459"/>
      <c r="M69" s="459"/>
      <c r="N69" s="459"/>
      <c r="O69" s="459"/>
      <c r="P69" s="459"/>
      <c r="Q69" s="459"/>
      <c r="R69" s="459"/>
      <c r="S69" s="459"/>
      <c r="T69" s="459"/>
      <c r="U69" s="459"/>
      <c r="V69" s="459"/>
      <c r="W69" s="459"/>
      <c r="X69" s="459"/>
      <c r="Y69" s="459"/>
      <c r="Z69" s="294"/>
      <c r="AA69" s="294"/>
      <c r="AB69" s="294"/>
      <c r="AC69" s="294"/>
    </row>
    <row r="70" spans="1:29" ht="31.5" x14ac:dyDescent="0.25">
      <c r="A70" s="102">
        <v>37</v>
      </c>
      <c r="B70" s="119" t="s">
        <v>74</v>
      </c>
      <c r="C70" s="119" t="s">
        <v>145</v>
      </c>
      <c r="D70" s="102" t="s">
        <v>146</v>
      </c>
      <c r="E70" s="118">
        <v>3185.9</v>
      </c>
      <c r="F70" s="118">
        <v>11237</v>
      </c>
      <c r="G70" s="115" t="s">
        <v>275</v>
      </c>
      <c r="H70" s="196" t="s">
        <v>21</v>
      </c>
      <c r="I70" s="102" t="s">
        <v>77</v>
      </c>
      <c r="J70" s="102"/>
      <c r="K70" s="459"/>
      <c r="L70" s="459"/>
      <c r="M70" s="459"/>
      <c r="N70" s="459"/>
      <c r="O70" s="459"/>
      <c r="P70" s="459"/>
      <c r="Q70" s="459"/>
      <c r="R70" s="459"/>
      <c r="S70" s="459"/>
      <c r="T70" s="459"/>
      <c r="U70" s="459"/>
      <c r="V70" s="459"/>
      <c r="W70" s="459"/>
      <c r="X70" s="459"/>
      <c r="Y70" s="459"/>
      <c r="Z70" s="294"/>
      <c r="AA70" s="294"/>
      <c r="AB70" s="294"/>
      <c r="AC70" s="294"/>
    </row>
    <row r="71" spans="1:29" ht="31.5" x14ac:dyDescent="0.25">
      <c r="A71" s="102">
        <v>38</v>
      </c>
      <c r="B71" s="119" t="s">
        <v>74</v>
      </c>
      <c r="C71" s="119" t="s">
        <v>147</v>
      </c>
      <c r="D71" s="102" t="s">
        <v>148</v>
      </c>
      <c r="E71" s="118">
        <v>5190.6000000000004</v>
      </c>
      <c r="F71" s="118">
        <v>9091.6</v>
      </c>
      <c r="G71" s="115" t="s">
        <v>275</v>
      </c>
      <c r="H71" s="196" t="s">
        <v>21</v>
      </c>
      <c r="I71" s="102" t="s">
        <v>77</v>
      </c>
      <c r="J71" s="102"/>
      <c r="K71" s="459"/>
      <c r="L71" s="459"/>
      <c r="M71" s="459"/>
      <c r="N71" s="459"/>
      <c r="O71" s="459"/>
      <c r="P71" s="459"/>
      <c r="Q71" s="459"/>
      <c r="R71" s="459"/>
      <c r="S71" s="459"/>
      <c r="T71" s="459"/>
      <c r="U71" s="459"/>
      <c r="V71" s="459"/>
      <c r="W71" s="459"/>
      <c r="X71" s="459"/>
      <c r="Y71" s="459"/>
      <c r="Z71" s="294"/>
      <c r="AA71" s="294"/>
      <c r="AB71" s="294"/>
      <c r="AC71" s="294"/>
    </row>
    <row r="72" spans="1:29" ht="31.5" x14ac:dyDescent="0.25">
      <c r="A72" s="102">
        <v>39</v>
      </c>
      <c r="B72" s="119" t="s">
        <v>74</v>
      </c>
      <c r="C72" s="119" t="s">
        <v>149</v>
      </c>
      <c r="D72" s="102" t="s">
        <v>150</v>
      </c>
      <c r="E72" s="118">
        <v>3675</v>
      </c>
      <c r="F72" s="118">
        <v>18452</v>
      </c>
      <c r="G72" s="115" t="s">
        <v>275</v>
      </c>
      <c r="H72" s="196" t="s">
        <v>21</v>
      </c>
      <c r="I72" s="102" t="s">
        <v>77</v>
      </c>
      <c r="J72" s="115"/>
      <c r="K72" s="459"/>
      <c r="L72" s="459"/>
      <c r="M72" s="459"/>
      <c r="N72" s="459"/>
      <c r="O72" s="459"/>
      <c r="P72" s="459"/>
      <c r="Q72" s="459"/>
      <c r="R72" s="459"/>
      <c r="S72" s="459"/>
      <c r="T72" s="459"/>
      <c r="U72" s="459"/>
      <c r="V72" s="459"/>
      <c r="W72" s="459"/>
      <c r="X72" s="459"/>
      <c r="Y72" s="459"/>
      <c r="Z72" s="294"/>
      <c r="AA72" s="294"/>
      <c r="AB72" s="294"/>
      <c r="AC72" s="294"/>
    </row>
    <row r="73" spans="1:29" ht="31.5" x14ac:dyDescent="0.25">
      <c r="A73" s="102">
        <v>40</v>
      </c>
      <c r="B73" s="119" t="s">
        <v>74</v>
      </c>
      <c r="C73" s="119" t="s">
        <v>151</v>
      </c>
      <c r="D73" s="102" t="s">
        <v>152</v>
      </c>
      <c r="E73" s="118">
        <v>5673.8</v>
      </c>
      <c r="F73" s="118">
        <v>8050</v>
      </c>
      <c r="G73" s="115" t="s">
        <v>275</v>
      </c>
      <c r="H73" s="196" t="s">
        <v>21</v>
      </c>
      <c r="I73" s="102" t="s">
        <v>77</v>
      </c>
      <c r="J73" s="115"/>
      <c r="K73" s="459"/>
      <c r="L73" s="459"/>
      <c r="M73" s="459"/>
      <c r="N73" s="459"/>
      <c r="O73" s="459"/>
      <c r="P73" s="459"/>
      <c r="Q73" s="459"/>
      <c r="R73" s="459"/>
      <c r="S73" s="459"/>
      <c r="T73" s="459"/>
      <c r="U73" s="459"/>
      <c r="V73" s="459"/>
      <c r="W73" s="459"/>
      <c r="X73" s="459"/>
      <c r="Y73" s="459"/>
      <c r="Z73" s="294"/>
      <c r="AA73" s="294"/>
      <c r="AB73" s="294"/>
      <c r="AC73" s="294"/>
    </row>
    <row r="74" spans="1:29" ht="31.5" x14ac:dyDescent="0.25">
      <c r="A74" s="102">
        <v>41</v>
      </c>
      <c r="B74" s="119" t="s">
        <v>74</v>
      </c>
      <c r="C74" s="119" t="s">
        <v>153</v>
      </c>
      <c r="D74" s="200" t="s">
        <v>154</v>
      </c>
      <c r="E74" s="118">
        <v>994</v>
      </c>
      <c r="F74" s="118">
        <v>897</v>
      </c>
      <c r="G74" s="115" t="s">
        <v>275</v>
      </c>
      <c r="H74" s="196" t="s">
        <v>21</v>
      </c>
      <c r="I74" s="102" t="s">
        <v>77</v>
      </c>
      <c r="J74" s="102"/>
      <c r="K74" s="459"/>
      <c r="L74" s="459"/>
      <c r="M74" s="459"/>
      <c r="N74" s="459"/>
      <c r="O74" s="459"/>
      <c r="P74" s="459"/>
      <c r="Q74" s="459"/>
      <c r="R74" s="459"/>
      <c r="S74" s="459"/>
      <c r="T74" s="459"/>
      <c r="U74" s="459"/>
      <c r="V74" s="459"/>
      <c r="W74" s="459"/>
      <c r="X74" s="459"/>
      <c r="Y74" s="459"/>
      <c r="Z74" s="294"/>
      <c r="AA74" s="294"/>
      <c r="AB74" s="294"/>
      <c r="AC74" s="294"/>
    </row>
    <row r="75" spans="1:29" ht="31.5" x14ac:dyDescent="0.25">
      <c r="A75" s="102">
        <v>42</v>
      </c>
      <c r="B75" s="119" t="s">
        <v>74</v>
      </c>
      <c r="C75" s="119" t="s">
        <v>155</v>
      </c>
      <c r="D75" s="200" t="s">
        <v>156</v>
      </c>
      <c r="E75" s="118">
        <v>996</v>
      </c>
      <c r="F75" s="118">
        <v>4195</v>
      </c>
      <c r="G75" s="115" t="s">
        <v>275</v>
      </c>
      <c r="H75" s="196" t="s">
        <v>21</v>
      </c>
      <c r="I75" s="102" t="s">
        <v>77</v>
      </c>
      <c r="J75" s="102"/>
      <c r="K75" s="459"/>
      <c r="L75" s="459"/>
      <c r="M75" s="459"/>
      <c r="N75" s="459"/>
      <c r="O75" s="459"/>
      <c r="P75" s="459"/>
      <c r="Q75" s="459"/>
      <c r="R75" s="459"/>
      <c r="S75" s="459"/>
      <c r="T75" s="459"/>
      <c r="U75" s="459"/>
      <c r="V75" s="459"/>
      <c r="W75" s="459"/>
      <c r="X75" s="459"/>
      <c r="Y75" s="459"/>
      <c r="Z75" s="294"/>
      <c r="AA75" s="294"/>
      <c r="AB75" s="294"/>
      <c r="AC75" s="294"/>
    </row>
    <row r="76" spans="1:29" ht="31.5" x14ac:dyDescent="0.25">
      <c r="A76" s="102">
        <v>43</v>
      </c>
      <c r="B76" s="119" t="s">
        <v>74</v>
      </c>
      <c r="C76" s="119" t="s">
        <v>157</v>
      </c>
      <c r="D76" s="102" t="s">
        <v>158</v>
      </c>
      <c r="E76" s="118">
        <v>954</v>
      </c>
      <c r="F76" s="118">
        <v>2228</v>
      </c>
      <c r="G76" s="115" t="s">
        <v>275</v>
      </c>
      <c r="H76" s="196" t="s">
        <v>21</v>
      </c>
      <c r="I76" s="102" t="s">
        <v>77</v>
      </c>
      <c r="J76" s="102"/>
      <c r="K76" s="459"/>
      <c r="L76" s="459"/>
      <c r="M76" s="459"/>
      <c r="N76" s="459"/>
      <c r="O76" s="459"/>
      <c r="P76" s="459"/>
      <c r="Q76" s="459"/>
      <c r="R76" s="459"/>
      <c r="S76" s="459"/>
      <c r="T76" s="459"/>
      <c r="U76" s="459"/>
      <c r="V76" s="459"/>
      <c r="W76" s="459"/>
      <c r="X76" s="459"/>
      <c r="Y76" s="459"/>
      <c r="Z76" s="294"/>
      <c r="AA76" s="294"/>
      <c r="AB76" s="294"/>
      <c r="AC76" s="294"/>
    </row>
    <row r="77" spans="1:29" ht="31.5" x14ac:dyDescent="0.25">
      <c r="A77" s="102">
        <v>44</v>
      </c>
      <c r="B77" s="119" t="s">
        <v>74</v>
      </c>
      <c r="C77" s="119" t="s">
        <v>159</v>
      </c>
      <c r="D77" s="102" t="s">
        <v>160</v>
      </c>
      <c r="E77" s="118">
        <v>1922</v>
      </c>
      <c r="F77" s="118">
        <v>3007</v>
      </c>
      <c r="G77" s="115" t="s">
        <v>275</v>
      </c>
      <c r="H77" s="196" t="s">
        <v>21</v>
      </c>
      <c r="I77" s="102" t="s">
        <v>77</v>
      </c>
      <c r="J77" s="102"/>
      <c r="K77" s="459"/>
      <c r="L77" s="459"/>
      <c r="M77" s="459"/>
      <c r="N77" s="459"/>
      <c r="O77" s="459"/>
      <c r="P77" s="459"/>
      <c r="Q77" s="459"/>
      <c r="R77" s="459"/>
      <c r="S77" s="459"/>
      <c r="T77" s="459"/>
      <c r="U77" s="459"/>
      <c r="V77" s="459"/>
      <c r="W77" s="459"/>
      <c r="X77" s="459"/>
      <c r="Y77" s="459"/>
      <c r="Z77" s="294"/>
      <c r="AA77" s="294"/>
      <c r="AB77" s="294"/>
      <c r="AC77" s="294"/>
    </row>
    <row r="78" spans="1:29" ht="31.5" x14ac:dyDescent="0.25">
      <c r="A78" s="102">
        <v>45</v>
      </c>
      <c r="B78" s="119" t="s">
        <v>74</v>
      </c>
      <c r="C78" s="119" t="s">
        <v>161</v>
      </c>
      <c r="D78" s="102" t="s">
        <v>162</v>
      </c>
      <c r="E78" s="118">
        <v>714</v>
      </c>
      <c r="F78" s="118">
        <v>1830.8</v>
      </c>
      <c r="G78" s="115" t="s">
        <v>275</v>
      </c>
      <c r="H78" s="196" t="s">
        <v>21</v>
      </c>
      <c r="I78" s="102" t="s">
        <v>77</v>
      </c>
      <c r="J78" s="102"/>
      <c r="K78" s="459"/>
      <c r="L78" s="459"/>
      <c r="M78" s="459"/>
      <c r="N78" s="459"/>
      <c r="O78" s="459"/>
      <c r="P78" s="459"/>
      <c r="Q78" s="459"/>
      <c r="R78" s="459"/>
      <c r="S78" s="459"/>
      <c r="T78" s="459"/>
      <c r="U78" s="459"/>
      <c r="V78" s="459"/>
      <c r="W78" s="459"/>
      <c r="X78" s="459"/>
      <c r="Y78" s="459"/>
      <c r="Z78" s="294"/>
      <c r="AA78" s="294"/>
      <c r="AB78" s="294"/>
      <c r="AC78" s="294"/>
    </row>
    <row r="79" spans="1:29" ht="31.5" x14ac:dyDescent="0.25">
      <c r="A79" s="102">
        <v>46</v>
      </c>
      <c r="B79" s="119" t="s">
        <v>74</v>
      </c>
      <c r="C79" s="119" t="s">
        <v>163</v>
      </c>
      <c r="D79" s="102" t="s">
        <v>164</v>
      </c>
      <c r="E79" s="118">
        <v>1144.7</v>
      </c>
      <c r="F79" s="118">
        <v>6000</v>
      </c>
      <c r="G79" s="115" t="s">
        <v>275</v>
      </c>
      <c r="H79" s="196" t="s">
        <v>21</v>
      </c>
      <c r="I79" s="102" t="s">
        <v>77</v>
      </c>
      <c r="J79" s="102"/>
      <c r="K79" s="459"/>
      <c r="L79" s="459"/>
      <c r="M79" s="459"/>
      <c r="N79" s="459"/>
      <c r="O79" s="459"/>
      <c r="P79" s="459"/>
      <c r="Q79" s="459"/>
      <c r="R79" s="459"/>
      <c r="S79" s="459"/>
      <c r="T79" s="459"/>
      <c r="U79" s="459"/>
      <c r="V79" s="459"/>
      <c r="W79" s="459"/>
      <c r="X79" s="459"/>
      <c r="Y79" s="459"/>
      <c r="Z79" s="294"/>
      <c r="AA79" s="294"/>
      <c r="AB79" s="294"/>
      <c r="AC79" s="294"/>
    </row>
    <row r="80" spans="1:29" ht="31.5" x14ac:dyDescent="0.25">
      <c r="A80" s="102">
        <v>47</v>
      </c>
      <c r="B80" s="119" t="s">
        <v>74</v>
      </c>
      <c r="C80" s="119" t="s">
        <v>165</v>
      </c>
      <c r="D80" s="102" t="s">
        <v>166</v>
      </c>
      <c r="E80" s="118">
        <v>2888.7</v>
      </c>
      <c r="F80" s="118">
        <v>7065</v>
      </c>
      <c r="G80" s="115" t="s">
        <v>275</v>
      </c>
      <c r="H80" s="196" t="s">
        <v>21</v>
      </c>
      <c r="I80" s="102" t="s">
        <v>77</v>
      </c>
      <c r="J80" s="102"/>
      <c r="K80" s="459"/>
      <c r="L80" s="459"/>
      <c r="M80" s="459"/>
      <c r="N80" s="459"/>
      <c r="O80" s="459"/>
      <c r="P80" s="459"/>
      <c r="Q80" s="459"/>
      <c r="R80" s="459"/>
      <c r="S80" s="459"/>
      <c r="T80" s="459"/>
      <c r="U80" s="459"/>
      <c r="V80" s="459"/>
      <c r="W80" s="459"/>
      <c r="X80" s="459"/>
      <c r="Y80" s="459"/>
      <c r="Z80" s="294"/>
      <c r="AA80" s="294"/>
      <c r="AB80" s="294"/>
      <c r="AC80" s="294"/>
    </row>
    <row r="81" spans="1:29" ht="31.5" x14ac:dyDescent="0.25">
      <c r="A81" s="102">
        <v>48</v>
      </c>
      <c r="B81" s="119" t="s">
        <v>74</v>
      </c>
      <c r="C81" s="119" t="s">
        <v>167</v>
      </c>
      <c r="D81" s="102" t="s">
        <v>168</v>
      </c>
      <c r="E81" s="118">
        <v>976</v>
      </c>
      <c r="F81" s="118">
        <v>13081</v>
      </c>
      <c r="G81" s="115" t="s">
        <v>275</v>
      </c>
      <c r="H81" s="196" t="s">
        <v>21</v>
      </c>
      <c r="I81" s="102" t="s">
        <v>77</v>
      </c>
      <c r="J81" s="102"/>
      <c r="K81" s="459"/>
      <c r="L81" s="459"/>
      <c r="M81" s="459"/>
      <c r="N81" s="459"/>
      <c r="O81" s="459"/>
      <c r="P81" s="459"/>
      <c r="Q81" s="459"/>
      <c r="R81" s="459"/>
      <c r="S81" s="459"/>
      <c r="T81" s="459"/>
      <c r="U81" s="459"/>
      <c r="V81" s="459"/>
      <c r="W81" s="459"/>
      <c r="X81" s="459"/>
      <c r="Y81" s="459"/>
      <c r="Z81" s="294"/>
      <c r="AA81" s="294"/>
      <c r="AB81" s="294"/>
      <c r="AC81" s="294"/>
    </row>
    <row r="82" spans="1:29" ht="31.5" x14ac:dyDescent="0.25">
      <c r="A82" s="102">
        <v>49</v>
      </c>
      <c r="B82" s="119" t="s">
        <v>74</v>
      </c>
      <c r="C82" s="119" t="s">
        <v>169</v>
      </c>
      <c r="D82" s="102" t="s">
        <v>168</v>
      </c>
      <c r="E82" s="118">
        <v>85</v>
      </c>
      <c r="F82" s="118">
        <v>616</v>
      </c>
      <c r="G82" s="115" t="s">
        <v>275</v>
      </c>
      <c r="H82" s="196" t="s">
        <v>21</v>
      </c>
      <c r="I82" s="102" t="s">
        <v>77</v>
      </c>
      <c r="J82" s="102"/>
      <c r="K82" s="459"/>
      <c r="L82" s="459"/>
      <c r="M82" s="459"/>
      <c r="N82" s="459"/>
      <c r="O82" s="459"/>
      <c r="P82" s="459"/>
      <c r="Q82" s="459"/>
      <c r="R82" s="459"/>
      <c r="S82" s="459"/>
      <c r="T82" s="459"/>
      <c r="U82" s="459"/>
      <c r="V82" s="459"/>
      <c r="W82" s="459"/>
      <c r="X82" s="459"/>
      <c r="Y82" s="459"/>
      <c r="Z82" s="294"/>
      <c r="AA82" s="294"/>
      <c r="AB82" s="294"/>
      <c r="AC82" s="294"/>
    </row>
    <row r="83" spans="1:29" ht="31.5" x14ac:dyDescent="0.25">
      <c r="A83" s="102">
        <v>50</v>
      </c>
      <c r="B83" s="119" t="s">
        <v>74</v>
      </c>
      <c r="C83" s="119" t="s">
        <v>170</v>
      </c>
      <c r="D83" s="102" t="s">
        <v>171</v>
      </c>
      <c r="E83" s="118">
        <v>662</v>
      </c>
      <c r="F83" s="118">
        <v>1909</v>
      </c>
      <c r="G83" s="115" t="s">
        <v>275</v>
      </c>
      <c r="H83" s="196" t="s">
        <v>21</v>
      </c>
      <c r="I83" s="102" t="s">
        <v>77</v>
      </c>
      <c r="J83" s="102"/>
      <c r="K83" s="459"/>
      <c r="L83" s="459"/>
      <c r="M83" s="459"/>
      <c r="N83" s="459"/>
      <c r="O83" s="459"/>
      <c r="P83" s="459"/>
      <c r="Q83" s="459"/>
      <c r="R83" s="459"/>
      <c r="S83" s="459"/>
      <c r="T83" s="459"/>
      <c r="U83" s="459"/>
      <c r="V83" s="459"/>
      <c r="W83" s="459"/>
      <c r="X83" s="459"/>
      <c r="Y83" s="459"/>
      <c r="Z83" s="294"/>
      <c r="AA83" s="294"/>
      <c r="AB83" s="294"/>
      <c r="AC83" s="294"/>
    </row>
    <row r="84" spans="1:29" ht="31.5" x14ac:dyDescent="0.25">
      <c r="A84" s="102">
        <v>51</v>
      </c>
      <c r="B84" s="119" t="s">
        <v>74</v>
      </c>
      <c r="C84" s="119" t="s">
        <v>172</v>
      </c>
      <c r="D84" s="102" t="s">
        <v>173</v>
      </c>
      <c r="E84" s="118">
        <v>1475</v>
      </c>
      <c r="F84" s="118">
        <v>5414</v>
      </c>
      <c r="G84" s="115" t="s">
        <v>275</v>
      </c>
      <c r="H84" s="196" t="s">
        <v>21</v>
      </c>
      <c r="I84" s="102" t="s">
        <v>77</v>
      </c>
      <c r="J84" s="102"/>
      <c r="K84" s="459"/>
      <c r="L84" s="459"/>
      <c r="M84" s="459"/>
      <c r="N84" s="459"/>
      <c r="O84" s="459"/>
      <c r="P84" s="459"/>
      <c r="Q84" s="459"/>
      <c r="R84" s="459"/>
      <c r="S84" s="459"/>
      <c r="T84" s="459"/>
      <c r="U84" s="459"/>
      <c r="V84" s="459"/>
      <c r="W84" s="459"/>
      <c r="X84" s="459"/>
      <c r="Y84" s="459"/>
      <c r="Z84" s="294"/>
      <c r="AA84" s="294"/>
      <c r="AB84" s="294"/>
      <c r="AC84" s="294"/>
    </row>
    <row r="85" spans="1:29" ht="31.5" x14ac:dyDescent="0.25">
      <c r="A85" s="102">
        <v>52</v>
      </c>
      <c r="B85" s="119" t="s">
        <v>74</v>
      </c>
      <c r="C85" s="119" t="s">
        <v>174</v>
      </c>
      <c r="D85" s="102" t="s">
        <v>175</v>
      </c>
      <c r="E85" s="118">
        <v>3443.7</v>
      </c>
      <c r="F85" s="118">
        <v>12636.4</v>
      </c>
      <c r="G85" s="115" t="s">
        <v>275</v>
      </c>
      <c r="H85" s="196" t="s">
        <v>21</v>
      </c>
      <c r="I85" s="102" t="s">
        <v>77</v>
      </c>
      <c r="J85" s="102"/>
      <c r="K85" s="459"/>
      <c r="L85" s="459"/>
      <c r="M85" s="459"/>
      <c r="N85" s="459"/>
      <c r="O85" s="459"/>
      <c r="P85" s="459"/>
      <c r="Q85" s="459"/>
      <c r="R85" s="459"/>
      <c r="S85" s="459"/>
      <c r="T85" s="459"/>
      <c r="U85" s="459"/>
      <c r="V85" s="459"/>
      <c r="W85" s="459"/>
      <c r="X85" s="459"/>
      <c r="Y85" s="459"/>
      <c r="Z85" s="294"/>
      <c r="AA85" s="294"/>
      <c r="AB85" s="294"/>
      <c r="AC85" s="294"/>
    </row>
    <row r="86" spans="1:29" ht="31.5" x14ac:dyDescent="0.25">
      <c r="A86" s="102">
        <v>53</v>
      </c>
      <c r="B86" s="119" t="s">
        <v>74</v>
      </c>
      <c r="C86" s="119" t="s">
        <v>176</v>
      </c>
      <c r="D86" s="102" t="s">
        <v>177</v>
      </c>
      <c r="E86" s="118">
        <v>1648.4</v>
      </c>
      <c r="F86" s="118">
        <v>9158.9</v>
      </c>
      <c r="G86" s="115" t="s">
        <v>275</v>
      </c>
      <c r="H86" s="196" t="s">
        <v>21</v>
      </c>
      <c r="I86" s="102" t="s">
        <v>77</v>
      </c>
      <c r="J86" s="102"/>
      <c r="K86" s="459"/>
      <c r="L86" s="459"/>
      <c r="M86" s="459"/>
      <c r="N86" s="459"/>
      <c r="O86" s="459"/>
      <c r="P86" s="459"/>
      <c r="Q86" s="459"/>
      <c r="R86" s="459"/>
      <c r="S86" s="459"/>
      <c r="T86" s="459"/>
      <c r="U86" s="459"/>
      <c r="V86" s="459"/>
      <c r="W86" s="459"/>
      <c r="X86" s="459"/>
      <c r="Y86" s="459"/>
      <c r="Z86" s="294"/>
      <c r="AA86" s="294"/>
      <c r="AB86" s="294"/>
      <c r="AC86" s="294"/>
    </row>
    <row r="87" spans="1:29" ht="31.5" x14ac:dyDescent="0.25">
      <c r="A87" s="102">
        <v>54</v>
      </c>
      <c r="B87" s="119" t="s">
        <v>74</v>
      </c>
      <c r="C87" s="119" t="s">
        <v>178</v>
      </c>
      <c r="D87" s="102" t="s">
        <v>179</v>
      </c>
      <c r="E87" s="118">
        <v>1326</v>
      </c>
      <c r="F87" s="118">
        <v>5051.8</v>
      </c>
      <c r="G87" s="115" t="s">
        <v>275</v>
      </c>
      <c r="H87" s="196" t="s">
        <v>21</v>
      </c>
      <c r="I87" s="102" t="s">
        <v>22</v>
      </c>
      <c r="J87" s="102"/>
      <c r="K87" s="459"/>
      <c r="L87" s="459"/>
      <c r="M87" s="459"/>
      <c r="N87" s="459"/>
      <c r="O87" s="459"/>
      <c r="P87" s="459"/>
      <c r="Q87" s="459"/>
      <c r="R87" s="459"/>
      <c r="S87" s="459"/>
      <c r="T87" s="459"/>
      <c r="U87" s="459"/>
      <c r="V87" s="459"/>
      <c r="W87" s="459"/>
      <c r="X87" s="459"/>
      <c r="Y87" s="459"/>
      <c r="Z87" s="294"/>
      <c r="AA87" s="294"/>
      <c r="AB87" s="294"/>
      <c r="AC87" s="294"/>
    </row>
    <row r="88" spans="1:29" ht="31.5" x14ac:dyDescent="0.25">
      <c r="A88" s="102">
        <v>55</v>
      </c>
      <c r="B88" s="119" t="s">
        <v>74</v>
      </c>
      <c r="C88" s="119" t="s">
        <v>180</v>
      </c>
      <c r="D88" s="102" t="s">
        <v>181</v>
      </c>
      <c r="E88" s="118">
        <v>1393</v>
      </c>
      <c r="F88" s="118">
        <v>5064</v>
      </c>
      <c r="G88" s="115" t="s">
        <v>275</v>
      </c>
      <c r="H88" s="196" t="s">
        <v>21</v>
      </c>
      <c r="I88" s="102" t="s">
        <v>22</v>
      </c>
      <c r="J88" s="102"/>
      <c r="K88" s="459"/>
      <c r="L88" s="459"/>
      <c r="M88" s="459"/>
      <c r="N88" s="459"/>
      <c r="O88" s="459"/>
      <c r="P88" s="459"/>
      <c r="Q88" s="459"/>
      <c r="R88" s="459"/>
      <c r="S88" s="459"/>
      <c r="T88" s="459"/>
      <c r="U88" s="459"/>
      <c r="V88" s="459"/>
      <c r="W88" s="459"/>
      <c r="X88" s="459"/>
      <c r="Y88" s="459"/>
      <c r="Z88" s="294"/>
      <c r="AA88" s="294"/>
      <c r="AB88" s="294"/>
      <c r="AC88" s="294"/>
    </row>
    <row r="89" spans="1:29" ht="47.25" x14ac:dyDescent="0.25">
      <c r="A89" s="102">
        <v>56</v>
      </c>
      <c r="B89" s="119" t="s">
        <v>74</v>
      </c>
      <c r="C89" s="119" t="s">
        <v>182</v>
      </c>
      <c r="D89" s="102" t="s">
        <v>183</v>
      </c>
      <c r="E89" s="118">
        <v>781</v>
      </c>
      <c r="F89" s="118">
        <v>813</v>
      </c>
      <c r="G89" s="102" t="s">
        <v>184</v>
      </c>
      <c r="H89" s="102" t="s">
        <v>185</v>
      </c>
      <c r="I89" s="102" t="s">
        <v>22</v>
      </c>
      <c r="J89" s="102"/>
      <c r="K89" s="459"/>
      <c r="L89" s="459"/>
      <c r="M89" s="459"/>
      <c r="N89" s="459"/>
      <c r="O89" s="459"/>
      <c r="P89" s="459"/>
      <c r="Q89" s="459"/>
      <c r="R89" s="459"/>
      <c r="S89" s="459"/>
      <c r="T89" s="459"/>
      <c r="U89" s="459"/>
      <c r="V89" s="459"/>
      <c r="W89" s="459"/>
      <c r="X89" s="459"/>
      <c r="Y89" s="459"/>
      <c r="Z89" s="294"/>
      <c r="AA89" s="294"/>
      <c r="AB89" s="294"/>
      <c r="AC89" s="294"/>
    </row>
    <row r="90" spans="1:29" x14ac:dyDescent="0.25">
      <c r="A90" s="30"/>
      <c r="B90" s="31" t="s">
        <v>186</v>
      </c>
      <c r="C90" s="31"/>
      <c r="D90" s="32"/>
      <c r="E90" s="33"/>
      <c r="F90" s="33"/>
      <c r="G90" s="34"/>
      <c r="H90" s="32"/>
      <c r="I90" s="32"/>
      <c r="J90" s="32"/>
      <c r="K90" s="459"/>
      <c r="L90" s="459"/>
      <c r="M90" s="459"/>
      <c r="N90" s="459"/>
      <c r="O90" s="459"/>
      <c r="P90" s="459"/>
      <c r="Q90" s="459"/>
      <c r="R90" s="459"/>
      <c r="S90" s="459"/>
      <c r="T90" s="459"/>
      <c r="U90" s="459"/>
      <c r="V90" s="459"/>
      <c r="W90" s="459"/>
      <c r="X90" s="459"/>
      <c r="Y90" s="459"/>
      <c r="Z90" s="294"/>
      <c r="AA90" s="294"/>
      <c r="AB90" s="294"/>
      <c r="AC90" s="294"/>
    </row>
    <row r="91" spans="1:29" ht="47.25" x14ac:dyDescent="0.25">
      <c r="A91" s="102">
        <v>1</v>
      </c>
      <c r="B91" s="119" t="s">
        <v>186</v>
      </c>
      <c r="C91" s="119" t="s">
        <v>187</v>
      </c>
      <c r="D91" s="102" t="s">
        <v>188</v>
      </c>
      <c r="E91" s="118">
        <v>1721</v>
      </c>
      <c r="F91" s="118">
        <v>1794.8</v>
      </c>
      <c r="G91" s="115" t="s">
        <v>275</v>
      </c>
      <c r="H91" s="196" t="s">
        <v>21</v>
      </c>
      <c r="I91" s="102" t="s">
        <v>22</v>
      </c>
      <c r="J91" s="102"/>
      <c r="K91" s="459"/>
      <c r="L91" s="459"/>
      <c r="M91" s="459"/>
      <c r="N91" s="459"/>
      <c r="O91" s="459"/>
      <c r="P91" s="459"/>
      <c r="Q91" s="459"/>
      <c r="R91" s="459"/>
      <c r="S91" s="459"/>
      <c r="T91" s="459"/>
      <c r="U91" s="459"/>
      <c r="V91" s="459"/>
      <c r="W91" s="459"/>
      <c r="X91" s="459"/>
      <c r="Y91" s="459"/>
      <c r="Z91" s="294"/>
      <c r="AA91" s="294"/>
      <c r="AB91" s="294"/>
      <c r="AC91" s="294"/>
    </row>
    <row r="92" spans="1:29" ht="31.5" x14ac:dyDescent="0.25">
      <c r="A92" s="102">
        <v>2</v>
      </c>
      <c r="B92" s="119" t="s">
        <v>186</v>
      </c>
      <c r="C92" s="119" t="s">
        <v>189</v>
      </c>
      <c r="D92" s="102" t="s">
        <v>190</v>
      </c>
      <c r="E92" s="118">
        <v>70135</v>
      </c>
      <c r="F92" s="118">
        <v>250145.5</v>
      </c>
      <c r="G92" s="115" t="s">
        <v>275</v>
      </c>
      <c r="H92" s="196" t="s">
        <v>21</v>
      </c>
      <c r="I92" s="102" t="s">
        <v>22</v>
      </c>
      <c r="J92" s="102"/>
      <c r="K92" s="459"/>
      <c r="L92" s="459"/>
      <c r="M92" s="459"/>
      <c r="N92" s="459"/>
      <c r="O92" s="459"/>
      <c r="P92" s="459"/>
      <c r="Q92" s="459"/>
      <c r="R92" s="459"/>
      <c r="S92" s="459"/>
      <c r="T92" s="459"/>
      <c r="U92" s="459"/>
      <c r="V92" s="459"/>
      <c r="W92" s="459"/>
      <c r="X92" s="459"/>
      <c r="Y92" s="459"/>
      <c r="Z92" s="294"/>
      <c r="AA92" s="294"/>
      <c r="AB92" s="294"/>
      <c r="AC92" s="294"/>
    </row>
    <row r="93" spans="1:29" ht="31.5" x14ac:dyDescent="0.25">
      <c r="A93" s="102">
        <v>3</v>
      </c>
      <c r="B93" s="119" t="s">
        <v>186</v>
      </c>
      <c r="C93" s="119" t="s">
        <v>191</v>
      </c>
      <c r="D93" s="102" t="s">
        <v>192</v>
      </c>
      <c r="E93" s="118">
        <v>7794</v>
      </c>
      <c r="F93" s="118">
        <v>26485.5</v>
      </c>
      <c r="G93" s="115" t="s">
        <v>275</v>
      </c>
      <c r="H93" s="196" t="s">
        <v>21</v>
      </c>
      <c r="I93" s="102" t="s">
        <v>22</v>
      </c>
      <c r="J93" s="102"/>
      <c r="K93" s="459"/>
      <c r="L93" s="459"/>
      <c r="M93" s="459"/>
      <c r="N93" s="459"/>
      <c r="O93" s="459"/>
      <c r="P93" s="459"/>
      <c r="Q93" s="459"/>
      <c r="R93" s="459"/>
      <c r="S93" s="459"/>
      <c r="T93" s="459"/>
      <c r="U93" s="459"/>
      <c r="V93" s="459"/>
      <c r="W93" s="459"/>
      <c r="X93" s="459"/>
      <c r="Y93" s="459"/>
      <c r="Z93" s="294"/>
      <c r="AA93" s="294"/>
      <c r="AB93" s="294"/>
      <c r="AC93" s="294"/>
    </row>
    <row r="94" spans="1:29" ht="31.5" x14ac:dyDescent="0.25">
      <c r="A94" s="102">
        <v>4</v>
      </c>
      <c r="B94" s="119" t="s">
        <v>186</v>
      </c>
      <c r="C94" s="119" t="s">
        <v>193</v>
      </c>
      <c r="D94" s="102" t="s">
        <v>194</v>
      </c>
      <c r="E94" s="118">
        <v>8055.4</v>
      </c>
      <c r="F94" s="118">
        <v>51850.2</v>
      </c>
      <c r="G94" s="115" t="s">
        <v>275</v>
      </c>
      <c r="H94" s="196" t="s">
        <v>21</v>
      </c>
      <c r="I94" s="102" t="s">
        <v>22</v>
      </c>
      <c r="J94" s="102"/>
      <c r="K94" s="459"/>
      <c r="L94" s="459"/>
      <c r="M94" s="459"/>
      <c r="N94" s="459"/>
      <c r="O94" s="459"/>
      <c r="P94" s="459"/>
      <c r="Q94" s="459"/>
      <c r="R94" s="459"/>
      <c r="S94" s="459"/>
      <c r="T94" s="459"/>
      <c r="U94" s="459"/>
      <c r="V94" s="459"/>
      <c r="W94" s="459"/>
      <c r="X94" s="459"/>
      <c r="Y94" s="459"/>
      <c r="Z94" s="294"/>
      <c r="AA94" s="294"/>
      <c r="AB94" s="294"/>
      <c r="AC94" s="294"/>
    </row>
    <row r="95" spans="1:29" ht="47.25" x14ac:dyDescent="0.25">
      <c r="A95" s="102">
        <v>5</v>
      </c>
      <c r="B95" s="119" t="s">
        <v>186</v>
      </c>
      <c r="C95" s="119" t="s">
        <v>195</v>
      </c>
      <c r="D95" s="102" t="s">
        <v>196</v>
      </c>
      <c r="E95" s="118">
        <v>6436</v>
      </c>
      <c r="F95" s="118">
        <v>9889.7000000000007</v>
      </c>
      <c r="G95" s="115" t="s">
        <v>275</v>
      </c>
      <c r="H95" s="196" t="s">
        <v>21</v>
      </c>
      <c r="I95" s="102" t="s">
        <v>22</v>
      </c>
      <c r="J95" s="102"/>
      <c r="K95" s="459"/>
      <c r="L95" s="459"/>
      <c r="M95" s="459"/>
      <c r="N95" s="459"/>
      <c r="O95" s="459"/>
      <c r="P95" s="459"/>
      <c r="Q95" s="459"/>
      <c r="R95" s="459"/>
      <c r="S95" s="459"/>
      <c r="T95" s="459"/>
      <c r="U95" s="459"/>
      <c r="V95" s="459"/>
      <c r="W95" s="459"/>
      <c r="X95" s="459"/>
      <c r="Y95" s="459"/>
      <c r="Z95" s="294"/>
      <c r="AA95" s="294"/>
      <c r="AB95" s="294"/>
      <c r="AC95" s="294"/>
    </row>
    <row r="96" spans="1:29" ht="31.5" x14ac:dyDescent="0.25">
      <c r="A96" s="102">
        <v>6</v>
      </c>
      <c r="B96" s="119" t="s">
        <v>186</v>
      </c>
      <c r="C96" s="119" t="s">
        <v>197</v>
      </c>
      <c r="D96" s="102" t="s">
        <v>198</v>
      </c>
      <c r="E96" s="118">
        <v>11245</v>
      </c>
      <c r="F96" s="118">
        <v>16564.7</v>
      </c>
      <c r="G96" s="115" t="s">
        <v>275</v>
      </c>
      <c r="H96" s="196" t="s">
        <v>21</v>
      </c>
      <c r="I96" s="102" t="s">
        <v>22</v>
      </c>
      <c r="J96" s="102"/>
      <c r="K96" s="459"/>
      <c r="L96" s="459"/>
      <c r="M96" s="459"/>
      <c r="N96" s="459"/>
      <c r="O96" s="459"/>
      <c r="P96" s="459"/>
      <c r="Q96" s="459"/>
      <c r="R96" s="459"/>
      <c r="S96" s="459"/>
      <c r="T96" s="459"/>
      <c r="U96" s="459"/>
      <c r="V96" s="459"/>
      <c r="W96" s="459"/>
      <c r="X96" s="459"/>
      <c r="Y96" s="459"/>
      <c r="Z96" s="294"/>
      <c r="AA96" s="294"/>
      <c r="AB96" s="294"/>
      <c r="AC96" s="294"/>
    </row>
    <row r="97" spans="1:29" ht="31.5" x14ac:dyDescent="0.25">
      <c r="A97" s="102">
        <v>7</v>
      </c>
      <c r="B97" s="119" t="s">
        <v>186</v>
      </c>
      <c r="C97" s="119" t="s">
        <v>199</v>
      </c>
      <c r="D97" s="102" t="s">
        <v>200</v>
      </c>
      <c r="E97" s="118"/>
      <c r="F97" s="118">
        <v>1261.0999999999999</v>
      </c>
      <c r="G97" s="115" t="s">
        <v>275</v>
      </c>
      <c r="H97" s="196" t="s">
        <v>21</v>
      </c>
      <c r="I97" s="102" t="s">
        <v>22</v>
      </c>
      <c r="J97" s="102" t="s">
        <v>201</v>
      </c>
      <c r="K97" s="459"/>
      <c r="L97" s="459"/>
      <c r="M97" s="459"/>
      <c r="N97" s="459"/>
      <c r="O97" s="459"/>
      <c r="P97" s="459"/>
      <c r="Q97" s="459"/>
      <c r="R97" s="459"/>
      <c r="S97" s="459"/>
      <c r="T97" s="459"/>
      <c r="U97" s="459"/>
      <c r="V97" s="459"/>
      <c r="W97" s="459"/>
      <c r="X97" s="459"/>
      <c r="Y97" s="459"/>
      <c r="Z97" s="294"/>
      <c r="AA97" s="294"/>
      <c r="AB97" s="294"/>
      <c r="AC97" s="294"/>
    </row>
    <row r="98" spans="1:29" ht="31.5" x14ac:dyDescent="0.25">
      <c r="A98" s="102">
        <v>8</v>
      </c>
      <c r="B98" s="119" t="s">
        <v>186</v>
      </c>
      <c r="C98" s="119" t="s">
        <v>202</v>
      </c>
      <c r="D98" s="102" t="s">
        <v>192</v>
      </c>
      <c r="E98" s="118">
        <v>2303.4</v>
      </c>
      <c r="F98" s="118"/>
      <c r="G98" s="115" t="s">
        <v>3312</v>
      </c>
      <c r="H98" s="102" t="s">
        <v>203</v>
      </c>
      <c r="I98" s="102" t="s">
        <v>22</v>
      </c>
      <c r="J98" s="102" t="s">
        <v>3313</v>
      </c>
      <c r="K98" s="459"/>
      <c r="L98" s="459"/>
      <c r="M98" s="459"/>
      <c r="N98" s="459"/>
      <c r="O98" s="459"/>
      <c r="P98" s="459"/>
      <c r="Q98" s="459"/>
      <c r="R98" s="459"/>
      <c r="S98" s="459"/>
      <c r="T98" s="459"/>
      <c r="U98" s="459"/>
      <c r="V98" s="459"/>
      <c r="W98" s="459"/>
      <c r="X98" s="459"/>
      <c r="Y98" s="459"/>
      <c r="Z98" s="294"/>
      <c r="AA98" s="294"/>
      <c r="AB98" s="294"/>
      <c r="AC98" s="294"/>
    </row>
    <row r="99" spans="1:29" ht="47.25" x14ac:dyDescent="0.25">
      <c r="A99" s="102">
        <v>9</v>
      </c>
      <c r="B99" s="119" t="s">
        <v>186</v>
      </c>
      <c r="C99" s="119" t="s">
        <v>204</v>
      </c>
      <c r="D99" s="102" t="s">
        <v>205</v>
      </c>
      <c r="E99" s="118">
        <v>9378</v>
      </c>
      <c r="F99" s="118">
        <v>9426.4</v>
      </c>
      <c r="G99" s="115" t="s">
        <v>275</v>
      </c>
      <c r="H99" s="196" t="s">
        <v>21</v>
      </c>
      <c r="I99" s="102" t="s">
        <v>22</v>
      </c>
      <c r="J99" s="102"/>
      <c r="K99" s="459"/>
      <c r="L99" s="459"/>
      <c r="M99" s="459"/>
      <c r="N99" s="459"/>
      <c r="O99" s="459"/>
      <c r="P99" s="459"/>
      <c r="Q99" s="459"/>
      <c r="R99" s="459"/>
      <c r="S99" s="459"/>
      <c r="T99" s="459"/>
      <c r="U99" s="459"/>
      <c r="V99" s="459"/>
      <c r="W99" s="459"/>
      <c r="X99" s="459"/>
      <c r="Y99" s="459"/>
      <c r="Z99" s="294"/>
      <c r="AA99" s="294"/>
      <c r="AB99" s="294"/>
      <c r="AC99" s="294"/>
    </row>
    <row r="100" spans="1:29" ht="31.5" x14ac:dyDescent="0.25">
      <c r="A100" s="102">
        <v>10</v>
      </c>
      <c r="B100" s="119" t="s">
        <v>186</v>
      </c>
      <c r="C100" s="119" t="s">
        <v>206</v>
      </c>
      <c r="D100" s="102" t="s">
        <v>207</v>
      </c>
      <c r="E100" s="118">
        <v>1114.2</v>
      </c>
      <c r="F100" s="118">
        <v>1084</v>
      </c>
      <c r="G100" s="115" t="s">
        <v>275</v>
      </c>
      <c r="H100" s="196" t="s">
        <v>21</v>
      </c>
      <c r="I100" s="102" t="s">
        <v>22</v>
      </c>
      <c r="J100" s="102"/>
      <c r="K100" s="459"/>
      <c r="L100" s="459"/>
      <c r="M100" s="459"/>
      <c r="N100" s="459"/>
      <c r="O100" s="459"/>
      <c r="P100" s="459"/>
      <c r="Q100" s="459"/>
      <c r="R100" s="459"/>
      <c r="S100" s="459"/>
      <c r="T100" s="459"/>
      <c r="U100" s="459"/>
      <c r="V100" s="459"/>
      <c r="W100" s="459"/>
      <c r="X100" s="459"/>
      <c r="Y100" s="459"/>
      <c r="Z100" s="294"/>
      <c r="AA100" s="294"/>
      <c r="AB100" s="294"/>
      <c r="AC100" s="294"/>
    </row>
    <row r="101" spans="1:29" ht="31.5" x14ac:dyDescent="0.25">
      <c r="A101" s="102">
        <v>11</v>
      </c>
      <c r="B101" s="119" t="s">
        <v>186</v>
      </c>
      <c r="C101" s="119" t="s">
        <v>208</v>
      </c>
      <c r="D101" s="102" t="s">
        <v>207</v>
      </c>
      <c r="E101" s="118">
        <v>1016.3</v>
      </c>
      <c r="F101" s="118">
        <v>927.6</v>
      </c>
      <c r="G101" s="115" t="s">
        <v>275</v>
      </c>
      <c r="H101" s="196" t="s">
        <v>21</v>
      </c>
      <c r="I101" s="102" t="s">
        <v>22</v>
      </c>
      <c r="J101" s="102"/>
      <c r="K101" s="459"/>
      <c r="L101" s="459"/>
      <c r="M101" s="459"/>
      <c r="N101" s="459"/>
      <c r="O101" s="459"/>
      <c r="P101" s="459"/>
      <c r="Q101" s="459"/>
      <c r="R101" s="459"/>
      <c r="S101" s="459"/>
      <c r="T101" s="459"/>
      <c r="U101" s="459"/>
      <c r="V101" s="459"/>
      <c r="W101" s="459"/>
      <c r="X101" s="459"/>
      <c r="Y101" s="459"/>
      <c r="Z101" s="294"/>
      <c r="AA101" s="294"/>
      <c r="AB101" s="294"/>
      <c r="AC101" s="294"/>
    </row>
    <row r="102" spans="1:29" ht="31.5" x14ac:dyDescent="0.25">
      <c r="A102" s="102">
        <v>12</v>
      </c>
      <c r="B102" s="119" t="s">
        <v>186</v>
      </c>
      <c r="C102" s="119" t="s">
        <v>209</v>
      </c>
      <c r="D102" s="102" t="s">
        <v>210</v>
      </c>
      <c r="E102" s="118">
        <v>1388.2</v>
      </c>
      <c r="F102" s="118">
        <v>1706.8</v>
      </c>
      <c r="G102" s="115" t="s">
        <v>275</v>
      </c>
      <c r="H102" s="196" t="s">
        <v>21</v>
      </c>
      <c r="I102" s="102" t="s">
        <v>22</v>
      </c>
      <c r="J102" s="102"/>
      <c r="K102" s="459"/>
      <c r="L102" s="459"/>
      <c r="M102" s="459"/>
      <c r="N102" s="459"/>
      <c r="O102" s="459"/>
      <c r="P102" s="459"/>
      <c r="Q102" s="459"/>
      <c r="R102" s="459"/>
      <c r="S102" s="459"/>
      <c r="T102" s="459"/>
      <c r="U102" s="459"/>
      <c r="V102" s="459"/>
      <c r="W102" s="459"/>
      <c r="X102" s="459"/>
      <c r="Y102" s="459"/>
      <c r="Z102" s="294"/>
      <c r="AA102" s="294"/>
      <c r="AB102" s="294"/>
      <c r="AC102" s="294"/>
    </row>
    <row r="103" spans="1:29" ht="31.5" x14ac:dyDescent="0.25">
      <c r="A103" s="102">
        <v>13</v>
      </c>
      <c r="B103" s="119" t="s">
        <v>186</v>
      </c>
      <c r="C103" s="119" t="s">
        <v>211</v>
      </c>
      <c r="D103" s="102" t="s">
        <v>212</v>
      </c>
      <c r="E103" s="118">
        <v>1129.5</v>
      </c>
      <c r="F103" s="118">
        <v>964.2</v>
      </c>
      <c r="G103" s="115" t="s">
        <v>275</v>
      </c>
      <c r="H103" s="196" t="s">
        <v>21</v>
      </c>
      <c r="I103" s="102" t="s">
        <v>22</v>
      </c>
      <c r="J103" s="102"/>
      <c r="K103" s="459"/>
      <c r="L103" s="459"/>
      <c r="M103" s="459"/>
      <c r="N103" s="459"/>
      <c r="O103" s="459"/>
      <c r="P103" s="459"/>
      <c r="Q103" s="459"/>
      <c r="R103" s="459"/>
      <c r="S103" s="459"/>
      <c r="T103" s="459"/>
      <c r="U103" s="459"/>
      <c r="V103" s="459"/>
      <c r="W103" s="459"/>
      <c r="X103" s="459"/>
      <c r="Y103" s="459"/>
      <c r="Z103" s="294"/>
      <c r="AA103" s="294"/>
      <c r="AB103" s="294"/>
      <c r="AC103" s="294"/>
    </row>
    <row r="104" spans="1:29" ht="31.5" x14ac:dyDescent="0.25">
      <c r="A104" s="102">
        <v>14</v>
      </c>
      <c r="B104" s="119" t="s">
        <v>186</v>
      </c>
      <c r="C104" s="119" t="s">
        <v>213</v>
      </c>
      <c r="D104" s="102" t="s">
        <v>214</v>
      </c>
      <c r="E104" s="118">
        <v>440</v>
      </c>
      <c r="F104" s="118">
        <v>1242.2</v>
      </c>
      <c r="G104" s="115" t="s">
        <v>275</v>
      </c>
      <c r="H104" s="196" t="s">
        <v>21</v>
      </c>
      <c r="I104" s="102" t="s">
        <v>22</v>
      </c>
      <c r="J104" s="102"/>
      <c r="K104" s="459"/>
      <c r="L104" s="459"/>
      <c r="M104" s="459"/>
      <c r="N104" s="459"/>
      <c r="O104" s="459"/>
      <c r="P104" s="459"/>
      <c r="Q104" s="459"/>
      <c r="R104" s="459"/>
      <c r="S104" s="459"/>
      <c r="T104" s="459"/>
      <c r="U104" s="459"/>
      <c r="V104" s="459"/>
      <c r="W104" s="459"/>
      <c r="X104" s="459"/>
      <c r="Y104" s="459"/>
      <c r="Z104" s="294"/>
      <c r="AA104" s="294"/>
      <c r="AB104" s="294"/>
      <c r="AC104" s="294"/>
    </row>
    <row r="105" spans="1:29" ht="31.5" x14ac:dyDescent="0.25">
      <c r="A105" s="102">
        <v>15</v>
      </c>
      <c r="B105" s="119" t="s">
        <v>186</v>
      </c>
      <c r="C105" s="119" t="s">
        <v>215</v>
      </c>
      <c r="D105" s="102" t="s">
        <v>216</v>
      </c>
      <c r="E105" s="118">
        <v>615.5</v>
      </c>
      <c r="F105" s="118">
        <v>830</v>
      </c>
      <c r="G105" s="115" t="s">
        <v>275</v>
      </c>
      <c r="H105" s="196" t="s">
        <v>21</v>
      </c>
      <c r="I105" s="102" t="s">
        <v>22</v>
      </c>
      <c r="J105" s="102"/>
      <c r="K105" s="459"/>
      <c r="L105" s="459"/>
      <c r="M105" s="459"/>
      <c r="N105" s="459"/>
      <c r="O105" s="459"/>
      <c r="P105" s="459"/>
      <c r="Q105" s="459"/>
      <c r="R105" s="459"/>
      <c r="S105" s="459"/>
      <c r="T105" s="459"/>
      <c r="U105" s="459"/>
      <c r="V105" s="459"/>
      <c r="W105" s="459"/>
      <c r="X105" s="459"/>
      <c r="Y105" s="459"/>
      <c r="Z105" s="294"/>
      <c r="AA105" s="294"/>
      <c r="AB105" s="294"/>
      <c r="AC105" s="294"/>
    </row>
    <row r="106" spans="1:29" ht="31.5" x14ac:dyDescent="0.25">
      <c r="A106" s="102">
        <v>16</v>
      </c>
      <c r="B106" s="119" t="s">
        <v>186</v>
      </c>
      <c r="C106" s="119" t="s">
        <v>217</v>
      </c>
      <c r="D106" s="102" t="s">
        <v>3314</v>
      </c>
      <c r="E106" s="118">
        <v>9004</v>
      </c>
      <c r="F106" s="118">
        <v>7096.5</v>
      </c>
      <c r="G106" s="115" t="s">
        <v>275</v>
      </c>
      <c r="H106" s="196" t="s">
        <v>21</v>
      </c>
      <c r="I106" s="102" t="s">
        <v>22</v>
      </c>
      <c r="J106" s="102"/>
      <c r="K106" s="459"/>
      <c r="L106" s="459"/>
      <c r="M106" s="459"/>
      <c r="N106" s="459"/>
      <c r="O106" s="459"/>
      <c r="P106" s="459"/>
      <c r="Q106" s="459"/>
      <c r="R106" s="459"/>
      <c r="S106" s="459"/>
      <c r="T106" s="459"/>
      <c r="U106" s="459"/>
      <c r="V106" s="459"/>
      <c r="W106" s="459"/>
      <c r="X106" s="459"/>
      <c r="Y106" s="459"/>
      <c r="Z106" s="294"/>
      <c r="AA106" s="294"/>
      <c r="AB106" s="294"/>
      <c r="AC106" s="294"/>
    </row>
    <row r="107" spans="1:29" ht="31.5" x14ac:dyDescent="0.25">
      <c r="A107" s="102">
        <v>17</v>
      </c>
      <c r="B107" s="119" t="s">
        <v>186</v>
      </c>
      <c r="C107" s="119" t="s">
        <v>218</v>
      </c>
      <c r="D107" s="102" t="s">
        <v>219</v>
      </c>
      <c r="E107" s="118">
        <v>704</v>
      </c>
      <c r="F107" s="118">
        <v>399</v>
      </c>
      <c r="G107" s="115" t="s">
        <v>275</v>
      </c>
      <c r="H107" s="196" t="s">
        <v>21</v>
      </c>
      <c r="I107" s="102" t="s">
        <v>22</v>
      </c>
      <c r="J107" s="102"/>
      <c r="K107" s="459"/>
      <c r="L107" s="459"/>
      <c r="M107" s="459"/>
      <c r="N107" s="459"/>
      <c r="O107" s="459"/>
      <c r="P107" s="459"/>
      <c r="Q107" s="459"/>
      <c r="R107" s="459"/>
      <c r="S107" s="459"/>
      <c r="T107" s="459"/>
      <c r="U107" s="459"/>
      <c r="V107" s="459"/>
      <c r="W107" s="459"/>
      <c r="X107" s="459"/>
      <c r="Y107" s="459"/>
      <c r="Z107" s="294"/>
      <c r="AA107" s="294"/>
      <c r="AB107" s="294"/>
      <c r="AC107" s="294"/>
    </row>
    <row r="108" spans="1:29" ht="31.5" x14ac:dyDescent="0.25">
      <c r="A108" s="102">
        <v>18</v>
      </c>
      <c r="B108" s="119" t="s">
        <v>186</v>
      </c>
      <c r="C108" s="119" t="s">
        <v>220</v>
      </c>
      <c r="D108" s="102" t="s">
        <v>221</v>
      </c>
      <c r="E108" s="118">
        <v>18778</v>
      </c>
      <c r="F108" s="118">
        <v>13264</v>
      </c>
      <c r="G108" s="115" t="s">
        <v>275</v>
      </c>
      <c r="H108" s="196" t="s">
        <v>21</v>
      </c>
      <c r="I108" s="102" t="s">
        <v>22</v>
      </c>
      <c r="J108" s="102"/>
      <c r="K108" s="459"/>
      <c r="L108" s="459"/>
      <c r="M108" s="459"/>
      <c r="N108" s="459"/>
      <c r="O108" s="459"/>
      <c r="P108" s="459"/>
      <c r="Q108" s="459"/>
      <c r="R108" s="459"/>
      <c r="S108" s="459"/>
      <c r="T108" s="459"/>
      <c r="U108" s="459"/>
      <c r="V108" s="459"/>
      <c r="W108" s="459"/>
      <c r="X108" s="459"/>
      <c r="Y108" s="459"/>
      <c r="Z108" s="294"/>
      <c r="AA108" s="294"/>
      <c r="AB108" s="294"/>
      <c r="AC108" s="294"/>
    </row>
    <row r="109" spans="1:29" ht="31.5" x14ac:dyDescent="0.25">
      <c r="A109" s="102">
        <v>19</v>
      </c>
      <c r="B109" s="119" t="s">
        <v>186</v>
      </c>
      <c r="C109" s="119" t="s">
        <v>222</v>
      </c>
      <c r="D109" s="102" t="s">
        <v>6498</v>
      </c>
      <c r="E109" s="118">
        <v>230</v>
      </c>
      <c r="F109" s="118">
        <v>413</v>
      </c>
      <c r="G109" s="115" t="s">
        <v>275</v>
      </c>
      <c r="H109" s="196" t="s">
        <v>21</v>
      </c>
      <c r="I109" s="102" t="s">
        <v>223</v>
      </c>
      <c r="J109" s="102"/>
      <c r="K109" s="459"/>
      <c r="L109" s="459"/>
      <c r="M109" s="459"/>
      <c r="N109" s="459"/>
      <c r="O109" s="459"/>
      <c r="P109" s="459"/>
      <c r="Q109" s="459"/>
      <c r="R109" s="459"/>
      <c r="S109" s="459"/>
      <c r="T109" s="459"/>
      <c r="U109" s="459"/>
      <c r="V109" s="459"/>
      <c r="W109" s="459"/>
      <c r="X109" s="459"/>
      <c r="Y109" s="459"/>
      <c r="Z109" s="294"/>
      <c r="AA109" s="294"/>
      <c r="AB109" s="294"/>
      <c r="AC109" s="294"/>
    </row>
    <row r="110" spans="1:29" ht="31.5" x14ac:dyDescent="0.25">
      <c r="A110" s="102">
        <v>20</v>
      </c>
      <c r="B110" s="119" t="s">
        <v>186</v>
      </c>
      <c r="C110" s="119" t="s">
        <v>224</v>
      </c>
      <c r="D110" s="102" t="s">
        <v>225</v>
      </c>
      <c r="E110" s="118">
        <v>15579</v>
      </c>
      <c r="F110" s="118">
        <v>9585</v>
      </c>
      <c r="G110" s="115" t="s">
        <v>275</v>
      </c>
      <c r="H110" s="196" t="s">
        <v>21</v>
      </c>
      <c r="I110" s="102" t="s">
        <v>22</v>
      </c>
      <c r="J110" s="102"/>
      <c r="K110" s="459"/>
      <c r="L110" s="459"/>
      <c r="M110" s="459"/>
      <c r="N110" s="459"/>
      <c r="O110" s="459"/>
      <c r="P110" s="459"/>
      <c r="Q110" s="459"/>
      <c r="R110" s="459"/>
      <c r="S110" s="459"/>
      <c r="T110" s="459"/>
      <c r="U110" s="459"/>
      <c r="V110" s="459"/>
      <c r="W110" s="459"/>
      <c r="X110" s="459"/>
      <c r="Y110" s="459"/>
      <c r="Z110" s="294"/>
      <c r="AA110" s="294"/>
      <c r="AB110" s="294"/>
      <c r="AC110" s="294"/>
    </row>
    <row r="111" spans="1:29" ht="31.5" x14ac:dyDescent="0.25">
      <c r="A111" s="102">
        <v>21</v>
      </c>
      <c r="B111" s="119" t="s">
        <v>186</v>
      </c>
      <c r="C111" s="119" t="s">
        <v>226</v>
      </c>
      <c r="D111" s="102" t="s">
        <v>3502</v>
      </c>
      <c r="E111" s="118">
        <v>254</v>
      </c>
      <c r="F111" s="118">
        <v>292.89999999999998</v>
      </c>
      <c r="G111" s="115" t="s">
        <v>275</v>
      </c>
      <c r="H111" s="196" t="s">
        <v>21</v>
      </c>
      <c r="I111" s="102" t="s">
        <v>22</v>
      </c>
      <c r="J111" s="102"/>
      <c r="K111" s="459"/>
      <c r="L111" s="459"/>
      <c r="M111" s="459"/>
      <c r="N111" s="459"/>
      <c r="O111" s="459"/>
      <c r="P111" s="459"/>
      <c r="Q111" s="459"/>
      <c r="R111" s="459"/>
      <c r="S111" s="459"/>
      <c r="T111" s="459"/>
      <c r="U111" s="459"/>
      <c r="V111" s="459"/>
      <c r="W111" s="459"/>
      <c r="X111" s="459"/>
      <c r="Y111" s="459"/>
      <c r="Z111" s="294"/>
      <c r="AA111" s="294"/>
      <c r="AB111" s="294"/>
      <c r="AC111" s="294"/>
    </row>
    <row r="112" spans="1:29" ht="31.5" x14ac:dyDescent="0.25">
      <c r="A112" s="102">
        <v>22</v>
      </c>
      <c r="B112" s="119" t="s">
        <v>186</v>
      </c>
      <c r="C112" s="119" t="s">
        <v>227</v>
      </c>
      <c r="D112" s="102" t="s">
        <v>228</v>
      </c>
      <c r="E112" s="118">
        <v>3518.4</v>
      </c>
      <c r="F112" s="118">
        <v>7865.5</v>
      </c>
      <c r="G112" s="115" t="s">
        <v>275</v>
      </c>
      <c r="H112" s="196" t="s">
        <v>21</v>
      </c>
      <c r="I112" s="102" t="s">
        <v>22</v>
      </c>
      <c r="J112" s="102"/>
      <c r="K112" s="459"/>
      <c r="L112" s="459"/>
      <c r="M112" s="459"/>
      <c r="N112" s="459"/>
      <c r="O112" s="459"/>
      <c r="P112" s="459"/>
      <c r="Q112" s="459"/>
      <c r="R112" s="459"/>
      <c r="S112" s="459"/>
      <c r="T112" s="459"/>
      <c r="U112" s="459"/>
      <c r="V112" s="459"/>
      <c r="W112" s="459"/>
      <c r="X112" s="459"/>
      <c r="Y112" s="459"/>
      <c r="Z112" s="294"/>
      <c r="AA112" s="294"/>
      <c r="AB112" s="294"/>
      <c r="AC112" s="294"/>
    </row>
    <row r="113" spans="1:29" ht="31.5" x14ac:dyDescent="0.25">
      <c r="A113" s="102">
        <v>23</v>
      </c>
      <c r="B113" s="119" t="s">
        <v>186</v>
      </c>
      <c r="C113" s="119" t="s">
        <v>229</v>
      </c>
      <c r="D113" s="102" t="s">
        <v>228</v>
      </c>
      <c r="E113" s="118">
        <v>2242</v>
      </c>
      <c r="F113" s="118">
        <v>7564</v>
      </c>
      <c r="G113" s="115" t="s">
        <v>275</v>
      </c>
      <c r="H113" s="196" t="s">
        <v>21</v>
      </c>
      <c r="I113" s="102" t="s">
        <v>22</v>
      </c>
      <c r="J113" s="102"/>
      <c r="K113" s="459"/>
      <c r="L113" s="459"/>
      <c r="M113" s="459"/>
      <c r="N113" s="459"/>
      <c r="O113" s="459"/>
      <c r="P113" s="459"/>
      <c r="Q113" s="459"/>
      <c r="R113" s="459"/>
      <c r="S113" s="459"/>
      <c r="T113" s="459"/>
      <c r="U113" s="459"/>
      <c r="V113" s="459"/>
      <c r="W113" s="459"/>
      <c r="X113" s="459"/>
      <c r="Y113" s="459"/>
      <c r="Z113" s="294"/>
      <c r="AA113" s="294"/>
      <c r="AB113" s="294"/>
      <c r="AC113" s="294"/>
    </row>
    <row r="114" spans="1:29" ht="31.5" x14ac:dyDescent="0.25">
      <c r="A114" s="102">
        <v>24</v>
      </c>
      <c r="B114" s="119" t="s">
        <v>186</v>
      </c>
      <c r="C114" s="119" t="s">
        <v>230</v>
      </c>
      <c r="D114" s="102" t="s">
        <v>231</v>
      </c>
      <c r="E114" s="118">
        <v>6117.6</v>
      </c>
      <c r="F114" s="118">
        <v>7743.6</v>
      </c>
      <c r="G114" s="115" t="s">
        <v>275</v>
      </c>
      <c r="H114" s="196" t="s">
        <v>21</v>
      </c>
      <c r="I114" s="102" t="s">
        <v>22</v>
      </c>
      <c r="J114" s="102"/>
      <c r="K114" s="459"/>
      <c r="L114" s="459"/>
      <c r="M114" s="459"/>
      <c r="N114" s="459"/>
      <c r="O114" s="459"/>
      <c r="P114" s="459"/>
      <c r="Q114" s="459"/>
      <c r="R114" s="459"/>
      <c r="S114" s="459"/>
      <c r="T114" s="459"/>
      <c r="U114" s="459"/>
      <c r="V114" s="459"/>
      <c r="W114" s="459"/>
      <c r="X114" s="459"/>
      <c r="Y114" s="459"/>
      <c r="Z114" s="294"/>
      <c r="AA114" s="294"/>
      <c r="AB114" s="294"/>
      <c r="AC114" s="294"/>
    </row>
    <row r="115" spans="1:29" ht="31.5" x14ac:dyDescent="0.25">
      <c r="A115" s="102">
        <v>25</v>
      </c>
      <c r="B115" s="119" t="s">
        <v>186</v>
      </c>
      <c r="C115" s="119" t="s">
        <v>232</v>
      </c>
      <c r="D115" s="102" t="s">
        <v>233</v>
      </c>
      <c r="E115" s="118">
        <v>198</v>
      </c>
      <c r="F115" s="118">
        <v>4011.4</v>
      </c>
      <c r="G115" s="115" t="s">
        <v>275</v>
      </c>
      <c r="H115" s="196" t="s">
        <v>21</v>
      </c>
      <c r="I115" s="102" t="s">
        <v>22</v>
      </c>
      <c r="J115" s="102"/>
      <c r="K115" s="459"/>
      <c r="L115" s="459"/>
      <c r="M115" s="459"/>
      <c r="N115" s="459"/>
      <c r="O115" s="459"/>
      <c r="P115" s="459"/>
      <c r="Q115" s="459"/>
      <c r="R115" s="459"/>
      <c r="S115" s="459"/>
      <c r="T115" s="459"/>
      <c r="U115" s="459"/>
      <c r="V115" s="459"/>
      <c r="W115" s="459"/>
      <c r="X115" s="459"/>
      <c r="Y115" s="459"/>
      <c r="Z115" s="294"/>
      <c r="AA115" s="294"/>
      <c r="AB115" s="294"/>
      <c r="AC115" s="294"/>
    </row>
    <row r="116" spans="1:29" ht="31.5" x14ac:dyDescent="0.25">
      <c r="A116" s="102">
        <v>26</v>
      </c>
      <c r="B116" s="119" t="s">
        <v>186</v>
      </c>
      <c r="C116" s="119" t="s">
        <v>234</v>
      </c>
      <c r="D116" s="102" t="s">
        <v>233</v>
      </c>
      <c r="E116" s="118">
        <v>7701.2</v>
      </c>
      <c r="F116" s="118">
        <v>16265.1</v>
      </c>
      <c r="G116" s="115" t="s">
        <v>275</v>
      </c>
      <c r="H116" s="196" t="s">
        <v>21</v>
      </c>
      <c r="I116" s="102" t="s">
        <v>22</v>
      </c>
      <c r="J116" s="102"/>
      <c r="K116" s="459"/>
      <c r="L116" s="459"/>
      <c r="M116" s="459"/>
      <c r="N116" s="459"/>
      <c r="O116" s="459"/>
      <c r="P116" s="459"/>
      <c r="Q116" s="459"/>
      <c r="R116" s="459"/>
      <c r="S116" s="459"/>
      <c r="T116" s="459"/>
      <c r="U116" s="459"/>
      <c r="V116" s="459"/>
      <c r="W116" s="459"/>
      <c r="X116" s="459"/>
      <c r="Y116" s="459"/>
      <c r="Z116" s="294"/>
      <c r="AA116" s="294"/>
      <c r="AB116" s="294"/>
      <c r="AC116" s="294"/>
    </row>
    <row r="117" spans="1:29" ht="31.5" x14ac:dyDescent="0.25">
      <c r="A117" s="102">
        <v>27</v>
      </c>
      <c r="B117" s="119" t="s">
        <v>186</v>
      </c>
      <c r="C117" s="119" t="s">
        <v>235</v>
      </c>
      <c r="D117" s="102" t="s">
        <v>236</v>
      </c>
      <c r="E117" s="118">
        <v>8235</v>
      </c>
      <c r="F117" s="118">
        <v>8965.2000000000007</v>
      </c>
      <c r="G117" s="115" t="s">
        <v>275</v>
      </c>
      <c r="H117" s="196" t="s">
        <v>21</v>
      </c>
      <c r="I117" s="102" t="s">
        <v>22</v>
      </c>
      <c r="J117" s="102"/>
      <c r="K117" s="459"/>
      <c r="L117" s="459"/>
      <c r="M117" s="459"/>
      <c r="N117" s="459"/>
      <c r="O117" s="459"/>
      <c r="P117" s="459"/>
      <c r="Q117" s="459"/>
      <c r="R117" s="459"/>
      <c r="S117" s="459"/>
      <c r="T117" s="459"/>
      <c r="U117" s="459"/>
      <c r="V117" s="459"/>
      <c r="W117" s="459"/>
      <c r="X117" s="459"/>
      <c r="Y117" s="459"/>
      <c r="Z117" s="294"/>
      <c r="AA117" s="294"/>
      <c r="AB117" s="294"/>
      <c r="AC117" s="294"/>
    </row>
    <row r="118" spans="1:29" ht="31.5" x14ac:dyDescent="0.25">
      <c r="A118" s="102">
        <v>28</v>
      </c>
      <c r="B118" s="119" t="s">
        <v>186</v>
      </c>
      <c r="C118" s="119" t="s">
        <v>237</v>
      </c>
      <c r="D118" s="102" t="s">
        <v>238</v>
      </c>
      <c r="E118" s="118">
        <v>3911.6</v>
      </c>
      <c r="F118" s="118">
        <v>16204.4</v>
      </c>
      <c r="G118" s="115" t="s">
        <v>275</v>
      </c>
      <c r="H118" s="196" t="s">
        <v>21</v>
      </c>
      <c r="I118" s="102" t="s">
        <v>22</v>
      </c>
      <c r="J118" s="102"/>
      <c r="K118" s="459"/>
      <c r="L118" s="459"/>
      <c r="M118" s="459"/>
      <c r="N118" s="459"/>
      <c r="O118" s="459"/>
      <c r="P118" s="459"/>
      <c r="Q118" s="459"/>
      <c r="R118" s="459"/>
      <c r="S118" s="459"/>
      <c r="T118" s="459"/>
      <c r="U118" s="459"/>
      <c r="V118" s="459"/>
      <c r="W118" s="459"/>
      <c r="X118" s="459"/>
      <c r="Y118" s="459"/>
      <c r="Z118" s="294"/>
      <c r="AA118" s="294"/>
      <c r="AB118" s="294"/>
      <c r="AC118" s="294"/>
    </row>
    <row r="119" spans="1:29" ht="47.25" x14ac:dyDescent="0.25">
      <c r="A119" s="102">
        <v>29</v>
      </c>
      <c r="B119" s="119" t="s">
        <v>186</v>
      </c>
      <c r="C119" s="119" t="s">
        <v>239</v>
      </c>
      <c r="D119" s="102" t="s">
        <v>240</v>
      </c>
      <c r="E119" s="118">
        <v>10747</v>
      </c>
      <c r="F119" s="118">
        <v>12967.3</v>
      </c>
      <c r="G119" s="115" t="s">
        <v>275</v>
      </c>
      <c r="H119" s="196" t="s">
        <v>21</v>
      </c>
      <c r="I119" s="102" t="s">
        <v>22</v>
      </c>
      <c r="J119" s="102"/>
      <c r="K119" s="459"/>
      <c r="L119" s="459"/>
      <c r="M119" s="459"/>
      <c r="N119" s="459"/>
      <c r="O119" s="459"/>
      <c r="P119" s="459"/>
      <c r="Q119" s="459"/>
      <c r="R119" s="459"/>
      <c r="S119" s="459"/>
      <c r="T119" s="459"/>
      <c r="U119" s="459"/>
      <c r="V119" s="459"/>
      <c r="W119" s="459"/>
      <c r="X119" s="459"/>
      <c r="Y119" s="459"/>
      <c r="Z119" s="294"/>
      <c r="AA119" s="294"/>
      <c r="AB119" s="294"/>
      <c r="AC119" s="294"/>
    </row>
    <row r="120" spans="1:29" ht="31.5" x14ac:dyDescent="0.25">
      <c r="A120" s="102">
        <v>30</v>
      </c>
      <c r="B120" s="119" t="s">
        <v>186</v>
      </c>
      <c r="C120" s="119" t="s">
        <v>241</v>
      </c>
      <c r="D120" s="102" t="s">
        <v>242</v>
      </c>
      <c r="E120" s="118">
        <v>2274.1999999999998</v>
      </c>
      <c r="F120" s="118">
        <v>899</v>
      </c>
      <c r="G120" s="115" t="s">
        <v>3315</v>
      </c>
      <c r="H120" s="102" t="s">
        <v>203</v>
      </c>
      <c r="I120" s="102" t="s">
        <v>22</v>
      </c>
      <c r="J120" s="102" t="s">
        <v>3316</v>
      </c>
      <c r="K120" s="459"/>
      <c r="L120" s="459"/>
      <c r="M120" s="459"/>
      <c r="N120" s="459"/>
      <c r="O120" s="459"/>
      <c r="P120" s="459"/>
      <c r="Q120" s="459"/>
      <c r="R120" s="459"/>
      <c r="S120" s="459"/>
      <c r="T120" s="459"/>
      <c r="U120" s="459"/>
      <c r="V120" s="459"/>
      <c r="W120" s="459"/>
      <c r="X120" s="459"/>
      <c r="Y120" s="459"/>
      <c r="Z120" s="294"/>
      <c r="AA120" s="294"/>
      <c r="AB120" s="294"/>
      <c r="AC120" s="294"/>
    </row>
    <row r="121" spans="1:29" ht="31.5" x14ac:dyDescent="0.25">
      <c r="A121" s="30"/>
      <c r="B121" s="31" t="s">
        <v>246</v>
      </c>
      <c r="C121" s="31"/>
      <c r="D121" s="32"/>
      <c r="E121" s="33"/>
      <c r="F121" s="33"/>
      <c r="G121" s="34"/>
      <c r="H121" s="32"/>
      <c r="I121" s="32"/>
      <c r="J121" s="32"/>
      <c r="K121" s="459"/>
      <c r="L121" s="459"/>
      <c r="M121" s="459"/>
      <c r="N121" s="459"/>
      <c r="O121" s="459"/>
      <c r="P121" s="459"/>
      <c r="Q121" s="459"/>
      <c r="R121" s="459"/>
      <c r="S121" s="459"/>
      <c r="T121" s="459"/>
      <c r="U121" s="459"/>
      <c r="V121" s="459"/>
      <c r="W121" s="459"/>
      <c r="X121" s="459"/>
      <c r="Y121" s="459"/>
      <c r="Z121" s="294"/>
      <c r="AA121" s="294"/>
      <c r="AB121" s="294"/>
      <c r="AC121" s="294"/>
    </row>
    <row r="122" spans="1:29" ht="31.5" x14ac:dyDescent="0.25">
      <c r="A122" s="115">
        <v>1</v>
      </c>
      <c r="B122" s="195" t="s">
        <v>246</v>
      </c>
      <c r="C122" s="195" t="s">
        <v>247</v>
      </c>
      <c r="D122" s="115" t="s">
        <v>248</v>
      </c>
      <c r="E122" s="118">
        <v>2411</v>
      </c>
      <c r="F122" s="118">
        <v>1880</v>
      </c>
      <c r="G122" s="102" t="s">
        <v>249</v>
      </c>
      <c r="H122" s="196" t="s">
        <v>21</v>
      </c>
      <c r="I122" s="102" t="s">
        <v>22</v>
      </c>
      <c r="J122" s="115"/>
      <c r="K122" s="459"/>
      <c r="L122" s="459"/>
      <c r="M122" s="459"/>
      <c r="N122" s="459"/>
      <c r="O122" s="459"/>
      <c r="P122" s="459"/>
      <c r="Q122" s="459"/>
      <c r="R122" s="459"/>
      <c r="S122" s="459"/>
      <c r="T122" s="459"/>
      <c r="U122" s="459"/>
      <c r="V122" s="459"/>
      <c r="W122" s="459"/>
      <c r="X122" s="459"/>
      <c r="Y122" s="459"/>
      <c r="Z122" s="294"/>
      <c r="AA122" s="294"/>
      <c r="AB122" s="294"/>
      <c r="AC122" s="294"/>
    </row>
    <row r="123" spans="1:29" ht="47.25" x14ac:dyDescent="0.25">
      <c r="A123" s="115">
        <v>2</v>
      </c>
      <c r="B123" s="195" t="s">
        <v>246</v>
      </c>
      <c r="C123" s="119" t="s">
        <v>250</v>
      </c>
      <c r="D123" s="102" t="s">
        <v>251</v>
      </c>
      <c r="E123" s="118">
        <v>302</v>
      </c>
      <c r="F123" s="118">
        <v>1847.2</v>
      </c>
      <c r="G123" s="102" t="s">
        <v>249</v>
      </c>
      <c r="H123" s="196" t="s">
        <v>21</v>
      </c>
      <c r="I123" s="102" t="s">
        <v>22</v>
      </c>
      <c r="J123" s="102" t="s">
        <v>252</v>
      </c>
      <c r="K123" s="459"/>
      <c r="L123" s="459"/>
      <c r="M123" s="459"/>
      <c r="N123" s="459"/>
      <c r="O123" s="459"/>
      <c r="P123" s="459"/>
      <c r="Q123" s="459"/>
      <c r="R123" s="459"/>
      <c r="S123" s="459"/>
      <c r="T123" s="459"/>
      <c r="U123" s="459"/>
      <c r="V123" s="459"/>
      <c r="W123" s="459"/>
      <c r="X123" s="459"/>
      <c r="Y123" s="459"/>
      <c r="Z123" s="294"/>
      <c r="AA123" s="294"/>
      <c r="AB123" s="294"/>
      <c r="AC123" s="294"/>
    </row>
    <row r="124" spans="1:29" ht="141.75" x14ac:dyDescent="0.25">
      <c r="A124" s="115">
        <v>3</v>
      </c>
      <c r="B124" s="119" t="s">
        <v>6308</v>
      </c>
      <c r="C124" s="119" t="s">
        <v>253</v>
      </c>
      <c r="D124" s="115" t="s">
        <v>254</v>
      </c>
      <c r="E124" s="118">
        <v>583</v>
      </c>
      <c r="F124" s="118">
        <v>788.1</v>
      </c>
      <c r="G124" s="102" t="s">
        <v>2972</v>
      </c>
      <c r="H124" s="102" t="s">
        <v>203</v>
      </c>
      <c r="I124" s="102" t="s">
        <v>255</v>
      </c>
      <c r="J124" s="102" t="s">
        <v>256</v>
      </c>
      <c r="K124" s="459"/>
      <c r="L124" s="459"/>
      <c r="M124" s="459"/>
      <c r="N124" s="459"/>
      <c r="O124" s="459"/>
      <c r="P124" s="459"/>
      <c r="Q124" s="459"/>
      <c r="R124" s="459"/>
      <c r="S124" s="459"/>
      <c r="T124" s="459"/>
      <c r="U124" s="459"/>
      <c r="V124" s="459"/>
      <c r="W124" s="459"/>
      <c r="X124" s="459"/>
      <c r="Y124" s="459"/>
      <c r="Z124" s="294"/>
      <c r="AA124" s="294"/>
      <c r="AB124" s="294"/>
      <c r="AC124" s="294"/>
    </row>
    <row r="125" spans="1:29" ht="47.25" x14ac:dyDescent="0.25">
      <c r="A125" s="115">
        <v>4</v>
      </c>
      <c r="B125" s="195" t="s">
        <v>246</v>
      </c>
      <c r="C125" s="119" t="s">
        <v>257</v>
      </c>
      <c r="D125" s="115" t="s">
        <v>258</v>
      </c>
      <c r="E125" s="118">
        <v>998.2</v>
      </c>
      <c r="F125" s="118">
        <v>1244.8</v>
      </c>
      <c r="G125" s="102" t="s">
        <v>249</v>
      </c>
      <c r="H125" s="196" t="s">
        <v>21</v>
      </c>
      <c r="I125" s="102" t="s">
        <v>22</v>
      </c>
      <c r="J125" s="102" t="s">
        <v>252</v>
      </c>
      <c r="K125" s="459"/>
      <c r="L125" s="459"/>
      <c r="M125" s="459"/>
      <c r="N125" s="459"/>
      <c r="O125" s="459"/>
      <c r="P125" s="459"/>
      <c r="Q125" s="459"/>
      <c r="R125" s="459"/>
      <c r="S125" s="459"/>
      <c r="T125" s="459"/>
      <c r="U125" s="459"/>
      <c r="V125" s="459"/>
      <c r="W125" s="459"/>
      <c r="X125" s="459"/>
      <c r="Y125" s="459"/>
      <c r="Z125" s="294"/>
      <c r="AA125" s="294"/>
      <c r="AB125" s="294"/>
      <c r="AC125" s="294"/>
    </row>
    <row r="126" spans="1:29" ht="31.5" x14ac:dyDescent="0.25">
      <c r="A126" s="115">
        <v>5</v>
      </c>
      <c r="B126" s="195" t="s">
        <v>246</v>
      </c>
      <c r="C126" s="119" t="s">
        <v>259</v>
      </c>
      <c r="D126" s="125" t="s">
        <v>260</v>
      </c>
      <c r="E126" s="118">
        <v>649</v>
      </c>
      <c r="F126" s="118">
        <v>520</v>
      </c>
      <c r="G126" s="102" t="s">
        <v>249</v>
      </c>
      <c r="H126" s="196" t="s">
        <v>21</v>
      </c>
      <c r="I126" s="102" t="s">
        <v>22</v>
      </c>
      <c r="J126" s="102" t="s">
        <v>261</v>
      </c>
      <c r="K126" s="459"/>
      <c r="L126" s="459"/>
      <c r="M126" s="459"/>
      <c r="N126" s="459"/>
      <c r="O126" s="459"/>
      <c r="P126" s="459"/>
      <c r="Q126" s="459"/>
      <c r="R126" s="459"/>
      <c r="S126" s="459"/>
      <c r="T126" s="459"/>
      <c r="U126" s="459"/>
      <c r="V126" s="459"/>
      <c r="W126" s="459"/>
      <c r="X126" s="459"/>
      <c r="Y126" s="459"/>
      <c r="Z126" s="294"/>
      <c r="AA126" s="294"/>
      <c r="AB126" s="294"/>
      <c r="AC126" s="294"/>
    </row>
    <row r="127" spans="1:29" ht="31.5" x14ac:dyDescent="0.25">
      <c r="A127" s="115">
        <v>6</v>
      </c>
      <c r="B127" s="195" t="s">
        <v>246</v>
      </c>
      <c r="C127" s="119" t="s">
        <v>262</v>
      </c>
      <c r="D127" s="125" t="s">
        <v>263</v>
      </c>
      <c r="E127" s="118">
        <v>526.4</v>
      </c>
      <c r="F127" s="118">
        <v>945.4</v>
      </c>
      <c r="G127" s="102" t="s">
        <v>249</v>
      </c>
      <c r="H127" s="196" t="s">
        <v>21</v>
      </c>
      <c r="I127" s="102" t="s">
        <v>22</v>
      </c>
      <c r="J127" s="102" t="s">
        <v>252</v>
      </c>
      <c r="K127" s="459"/>
      <c r="L127" s="459"/>
      <c r="M127" s="459"/>
      <c r="N127" s="459"/>
      <c r="O127" s="459"/>
      <c r="P127" s="459"/>
      <c r="Q127" s="459"/>
      <c r="R127" s="459"/>
      <c r="S127" s="459"/>
      <c r="T127" s="459"/>
      <c r="U127" s="459"/>
      <c r="V127" s="459"/>
      <c r="W127" s="459"/>
      <c r="X127" s="459"/>
      <c r="Y127" s="459"/>
      <c r="Z127" s="294"/>
      <c r="AA127" s="294"/>
      <c r="AB127" s="294"/>
      <c r="AC127" s="294"/>
    </row>
    <row r="128" spans="1:29" ht="31.5" x14ac:dyDescent="0.25">
      <c r="A128" s="115">
        <v>7</v>
      </c>
      <c r="B128" s="195" t="s">
        <v>246</v>
      </c>
      <c r="C128" s="119" t="s">
        <v>264</v>
      </c>
      <c r="D128" s="125" t="s">
        <v>265</v>
      </c>
      <c r="E128" s="118">
        <v>1195</v>
      </c>
      <c r="F128" s="118">
        <v>1396</v>
      </c>
      <c r="G128" s="102" t="s">
        <v>249</v>
      </c>
      <c r="H128" s="196" t="s">
        <v>21</v>
      </c>
      <c r="I128" s="125" t="s">
        <v>77</v>
      </c>
      <c r="J128" s="102" t="s">
        <v>252</v>
      </c>
      <c r="K128" s="459"/>
      <c r="L128" s="459"/>
      <c r="M128" s="459"/>
      <c r="N128" s="459"/>
      <c r="O128" s="459"/>
      <c r="P128" s="459"/>
      <c r="Q128" s="459"/>
      <c r="R128" s="459"/>
      <c r="S128" s="459"/>
      <c r="T128" s="459"/>
      <c r="U128" s="459"/>
      <c r="V128" s="459"/>
      <c r="W128" s="459"/>
      <c r="X128" s="459"/>
      <c r="Y128" s="459"/>
      <c r="Z128" s="294"/>
      <c r="AA128" s="294"/>
      <c r="AB128" s="294"/>
      <c r="AC128" s="294"/>
    </row>
    <row r="129" spans="1:29" ht="31.5" x14ac:dyDescent="0.25">
      <c r="A129" s="115">
        <v>8</v>
      </c>
      <c r="B129" s="195" t="s">
        <v>246</v>
      </c>
      <c r="C129" s="119" t="s">
        <v>266</v>
      </c>
      <c r="D129" s="115" t="s">
        <v>267</v>
      </c>
      <c r="E129" s="118">
        <v>597</v>
      </c>
      <c r="F129" s="118">
        <v>660.8</v>
      </c>
      <c r="G129" s="102" t="s">
        <v>249</v>
      </c>
      <c r="H129" s="196" t="s">
        <v>21</v>
      </c>
      <c r="I129" s="102" t="s">
        <v>22</v>
      </c>
      <c r="J129" s="102" t="s">
        <v>261</v>
      </c>
      <c r="K129" s="459"/>
      <c r="L129" s="459"/>
      <c r="M129" s="459"/>
      <c r="N129" s="459"/>
      <c r="O129" s="459"/>
      <c r="P129" s="459"/>
      <c r="Q129" s="459"/>
      <c r="R129" s="459"/>
      <c r="S129" s="459"/>
      <c r="T129" s="459"/>
      <c r="U129" s="459"/>
      <c r="V129" s="459"/>
      <c r="W129" s="459"/>
      <c r="X129" s="459"/>
      <c r="Y129" s="459"/>
      <c r="Z129" s="294"/>
      <c r="AA129" s="294"/>
      <c r="AB129" s="294"/>
      <c r="AC129" s="294"/>
    </row>
    <row r="130" spans="1:29" ht="31.5" x14ac:dyDescent="0.25">
      <c r="A130" s="115">
        <v>9</v>
      </c>
      <c r="B130" s="195" t="s">
        <v>246</v>
      </c>
      <c r="C130" s="119" t="s">
        <v>268</v>
      </c>
      <c r="D130" s="115" t="s">
        <v>269</v>
      </c>
      <c r="E130" s="118">
        <v>576</v>
      </c>
      <c r="F130" s="118">
        <v>672</v>
      </c>
      <c r="G130" s="102" t="s">
        <v>249</v>
      </c>
      <c r="H130" s="196" t="s">
        <v>21</v>
      </c>
      <c r="I130" s="102" t="s">
        <v>22</v>
      </c>
      <c r="J130" s="102"/>
      <c r="K130" s="459"/>
      <c r="L130" s="459"/>
      <c r="M130" s="459"/>
      <c r="N130" s="459"/>
      <c r="O130" s="459"/>
      <c r="P130" s="459"/>
      <c r="Q130" s="459"/>
      <c r="R130" s="459"/>
      <c r="S130" s="459"/>
      <c r="T130" s="459"/>
      <c r="U130" s="459"/>
      <c r="V130" s="459"/>
      <c r="W130" s="459"/>
      <c r="X130" s="459"/>
      <c r="Y130" s="459"/>
      <c r="Z130" s="294"/>
      <c r="AA130" s="294"/>
      <c r="AB130" s="294"/>
      <c r="AC130" s="294"/>
    </row>
    <row r="131" spans="1:29" ht="31.5" x14ac:dyDescent="0.25">
      <c r="A131" s="115">
        <v>10</v>
      </c>
      <c r="B131" s="195" t="s">
        <v>246</v>
      </c>
      <c r="C131" s="119" t="s">
        <v>270</v>
      </c>
      <c r="D131" s="115" t="s">
        <v>271</v>
      </c>
      <c r="E131" s="118">
        <v>750.6</v>
      </c>
      <c r="F131" s="118">
        <v>1068.7</v>
      </c>
      <c r="G131" s="102" t="s">
        <v>249</v>
      </c>
      <c r="H131" s="196" t="s">
        <v>21</v>
      </c>
      <c r="I131" s="102" t="s">
        <v>22</v>
      </c>
      <c r="J131" s="102"/>
      <c r="K131" s="459"/>
      <c r="L131" s="459"/>
      <c r="M131" s="459"/>
      <c r="N131" s="459"/>
      <c r="O131" s="459"/>
      <c r="P131" s="459"/>
      <c r="Q131" s="459"/>
      <c r="R131" s="459"/>
      <c r="S131" s="459"/>
      <c r="T131" s="459"/>
      <c r="U131" s="459"/>
      <c r="V131" s="459"/>
      <c r="W131" s="459"/>
      <c r="X131" s="459"/>
      <c r="Y131" s="459"/>
      <c r="Z131" s="294"/>
      <c r="AA131" s="294"/>
      <c r="AB131" s="294"/>
      <c r="AC131" s="294"/>
    </row>
    <row r="132" spans="1:29" ht="31.5" x14ac:dyDescent="0.25">
      <c r="A132" s="30"/>
      <c r="B132" s="31" t="s">
        <v>272</v>
      </c>
      <c r="C132" s="31"/>
      <c r="D132" s="32"/>
      <c r="E132" s="33"/>
      <c r="F132" s="33"/>
      <c r="G132" s="34"/>
      <c r="H132" s="32"/>
      <c r="I132" s="32"/>
      <c r="J132" s="32"/>
      <c r="K132" s="459"/>
      <c r="L132" s="459"/>
      <c r="M132" s="459"/>
      <c r="N132" s="459"/>
      <c r="O132" s="459"/>
      <c r="P132" s="459"/>
      <c r="Q132" s="459"/>
      <c r="R132" s="459"/>
      <c r="S132" s="459"/>
      <c r="T132" s="459"/>
      <c r="U132" s="459"/>
      <c r="V132" s="459"/>
      <c r="W132" s="459"/>
      <c r="X132" s="459"/>
      <c r="Y132" s="459"/>
      <c r="Z132" s="294"/>
      <c r="AA132" s="294"/>
      <c r="AB132" s="294"/>
      <c r="AC132" s="294"/>
    </row>
    <row r="133" spans="1:29" ht="31.5" x14ac:dyDescent="0.25">
      <c r="A133" s="102">
        <v>1</v>
      </c>
      <c r="B133" s="195" t="s">
        <v>272</v>
      </c>
      <c r="C133" s="119" t="s">
        <v>273</v>
      </c>
      <c r="D133" s="102" t="s">
        <v>274</v>
      </c>
      <c r="E133" s="118">
        <v>1243</v>
      </c>
      <c r="F133" s="118">
        <v>2483.6999999999998</v>
      </c>
      <c r="G133" s="115" t="s">
        <v>275</v>
      </c>
      <c r="H133" s="196" t="s">
        <v>21</v>
      </c>
      <c r="I133" s="102" t="s">
        <v>22</v>
      </c>
      <c r="J133" s="102"/>
      <c r="K133" s="459"/>
      <c r="L133" s="459"/>
      <c r="M133" s="459"/>
      <c r="N133" s="459"/>
      <c r="O133" s="459"/>
      <c r="P133" s="459"/>
      <c r="Q133" s="459"/>
      <c r="R133" s="459"/>
      <c r="S133" s="459"/>
      <c r="T133" s="459"/>
      <c r="U133" s="459"/>
      <c r="V133" s="459"/>
      <c r="W133" s="459"/>
      <c r="X133" s="459"/>
      <c r="Y133" s="459"/>
      <c r="Z133" s="294"/>
      <c r="AA133" s="294"/>
      <c r="AB133" s="294"/>
      <c r="AC133" s="294"/>
    </row>
    <row r="134" spans="1:29" ht="31.5" x14ac:dyDescent="0.25">
      <c r="A134" s="102">
        <v>2</v>
      </c>
      <c r="B134" s="195" t="s">
        <v>272</v>
      </c>
      <c r="C134" s="119" t="s">
        <v>276</v>
      </c>
      <c r="D134" s="125" t="s">
        <v>277</v>
      </c>
      <c r="E134" s="118">
        <v>371</v>
      </c>
      <c r="F134" s="118">
        <v>628.4</v>
      </c>
      <c r="G134" s="115" t="s">
        <v>275</v>
      </c>
      <c r="H134" s="196" t="s">
        <v>21</v>
      </c>
      <c r="I134" s="102" t="s">
        <v>77</v>
      </c>
      <c r="J134" s="102"/>
      <c r="K134" s="459"/>
      <c r="L134" s="459"/>
      <c r="M134" s="459"/>
      <c r="N134" s="459"/>
      <c r="O134" s="459"/>
      <c r="P134" s="459"/>
      <c r="Q134" s="459"/>
      <c r="R134" s="459"/>
      <c r="S134" s="459"/>
      <c r="T134" s="459"/>
      <c r="U134" s="459"/>
      <c r="V134" s="459"/>
      <c r="W134" s="459"/>
      <c r="X134" s="459"/>
      <c r="Y134" s="459"/>
      <c r="Z134" s="294"/>
      <c r="AA134" s="294"/>
      <c r="AB134" s="294"/>
      <c r="AC134" s="294"/>
    </row>
    <row r="135" spans="1:29" ht="31.5" x14ac:dyDescent="0.25">
      <c r="A135" s="102">
        <v>3</v>
      </c>
      <c r="B135" s="195" t="s">
        <v>272</v>
      </c>
      <c r="C135" s="119" t="s">
        <v>278</v>
      </c>
      <c r="D135" s="115" t="s">
        <v>279</v>
      </c>
      <c r="E135" s="118">
        <v>133.6</v>
      </c>
      <c r="F135" s="118">
        <v>642.5</v>
      </c>
      <c r="G135" s="115" t="s">
        <v>275</v>
      </c>
      <c r="H135" s="196" t="s">
        <v>21</v>
      </c>
      <c r="I135" s="102" t="s">
        <v>22</v>
      </c>
      <c r="J135" s="102"/>
      <c r="K135" s="459"/>
      <c r="L135" s="459"/>
      <c r="M135" s="459"/>
      <c r="N135" s="459"/>
      <c r="O135" s="459"/>
      <c r="P135" s="459"/>
      <c r="Q135" s="459"/>
      <c r="R135" s="459"/>
      <c r="S135" s="459"/>
      <c r="T135" s="459"/>
      <c r="U135" s="459"/>
      <c r="V135" s="459"/>
      <c r="W135" s="459"/>
      <c r="X135" s="459"/>
      <c r="Y135" s="459"/>
      <c r="Z135" s="294"/>
      <c r="AA135" s="294"/>
      <c r="AB135" s="294"/>
      <c r="AC135" s="294"/>
    </row>
    <row r="136" spans="1:29" ht="31.5" x14ac:dyDescent="0.25">
      <c r="A136" s="102">
        <v>4</v>
      </c>
      <c r="B136" s="195" t="s">
        <v>272</v>
      </c>
      <c r="C136" s="119" t="s">
        <v>280</v>
      </c>
      <c r="D136" s="102" t="s">
        <v>281</v>
      </c>
      <c r="E136" s="118">
        <v>900.3</v>
      </c>
      <c r="F136" s="118">
        <v>1343</v>
      </c>
      <c r="G136" s="115" t="s">
        <v>275</v>
      </c>
      <c r="H136" s="196" t="s">
        <v>21</v>
      </c>
      <c r="I136" s="102" t="s">
        <v>22</v>
      </c>
      <c r="J136" s="102"/>
      <c r="K136" s="459"/>
      <c r="L136" s="459"/>
      <c r="M136" s="459"/>
      <c r="N136" s="459"/>
      <c r="O136" s="459"/>
      <c r="P136" s="459"/>
      <c r="Q136" s="459"/>
      <c r="R136" s="459"/>
      <c r="S136" s="459"/>
      <c r="T136" s="459"/>
      <c r="U136" s="459"/>
      <c r="V136" s="459"/>
      <c r="W136" s="459"/>
      <c r="X136" s="459"/>
      <c r="Y136" s="459"/>
      <c r="Z136" s="294"/>
      <c r="AA136" s="294"/>
      <c r="AB136" s="294"/>
      <c r="AC136" s="294"/>
    </row>
    <row r="137" spans="1:29" ht="31.5" x14ac:dyDescent="0.25">
      <c r="A137" s="102">
        <v>5</v>
      </c>
      <c r="B137" s="195" t="s">
        <v>272</v>
      </c>
      <c r="C137" s="119" t="s">
        <v>282</v>
      </c>
      <c r="D137" s="102" t="s">
        <v>283</v>
      </c>
      <c r="E137" s="118">
        <v>872</v>
      </c>
      <c r="F137" s="118">
        <v>495</v>
      </c>
      <c r="G137" s="115" t="s">
        <v>275</v>
      </c>
      <c r="H137" s="196" t="s">
        <v>21</v>
      </c>
      <c r="I137" s="102" t="s">
        <v>22</v>
      </c>
      <c r="J137" s="102"/>
      <c r="K137" s="459"/>
      <c r="L137" s="459"/>
      <c r="M137" s="459"/>
      <c r="N137" s="459"/>
      <c r="O137" s="459"/>
      <c r="P137" s="459"/>
      <c r="Q137" s="459"/>
      <c r="R137" s="459"/>
      <c r="S137" s="459"/>
      <c r="T137" s="459"/>
      <c r="U137" s="459"/>
      <c r="V137" s="459"/>
      <c r="W137" s="459"/>
      <c r="X137" s="459"/>
      <c r="Y137" s="459"/>
      <c r="Z137" s="294"/>
      <c r="AA137" s="294"/>
      <c r="AB137" s="294"/>
      <c r="AC137" s="294"/>
    </row>
    <row r="138" spans="1:29" ht="31.5" x14ac:dyDescent="0.25">
      <c r="A138" s="102">
        <v>6</v>
      </c>
      <c r="B138" s="195" t="s">
        <v>272</v>
      </c>
      <c r="C138" s="119" t="s">
        <v>284</v>
      </c>
      <c r="D138" s="102" t="s">
        <v>285</v>
      </c>
      <c r="E138" s="118">
        <v>1138.8</v>
      </c>
      <c r="F138" s="118">
        <v>2060.8000000000002</v>
      </c>
      <c r="G138" s="115" t="s">
        <v>275</v>
      </c>
      <c r="H138" s="196" t="s">
        <v>21</v>
      </c>
      <c r="I138" s="102" t="s">
        <v>22</v>
      </c>
      <c r="J138" s="102"/>
      <c r="K138" s="459"/>
      <c r="L138" s="459"/>
      <c r="M138" s="459"/>
      <c r="N138" s="459"/>
      <c r="O138" s="459"/>
      <c r="P138" s="459"/>
      <c r="Q138" s="459"/>
      <c r="R138" s="459"/>
      <c r="S138" s="459"/>
      <c r="T138" s="459"/>
      <c r="U138" s="459"/>
      <c r="V138" s="459"/>
      <c r="W138" s="459"/>
      <c r="X138" s="459"/>
      <c r="Y138" s="459"/>
      <c r="Z138" s="294"/>
      <c r="AA138" s="294"/>
      <c r="AB138" s="294"/>
      <c r="AC138" s="294"/>
    </row>
    <row r="139" spans="1:29" ht="31.5" x14ac:dyDescent="0.25">
      <c r="A139" s="102">
        <v>7</v>
      </c>
      <c r="B139" s="195" t="s">
        <v>272</v>
      </c>
      <c r="C139" s="119" t="s">
        <v>286</v>
      </c>
      <c r="D139" s="102" t="s">
        <v>287</v>
      </c>
      <c r="E139" s="118">
        <v>325</v>
      </c>
      <c r="F139" s="118">
        <v>393.6</v>
      </c>
      <c r="G139" s="115" t="s">
        <v>275</v>
      </c>
      <c r="H139" s="196" t="s">
        <v>21</v>
      </c>
      <c r="I139" s="102" t="s">
        <v>22</v>
      </c>
      <c r="J139" s="102"/>
      <c r="K139" s="459"/>
      <c r="L139" s="459"/>
      <c r="M139" s="459"/>
      <c r="N139" s="459"/>
      <c r="O139" s="459"/>
      <c r="P139" s="459"/>
      <c r="Q139" s="459"/>
      <c r="R139" s="459"/>
      <c r="S139" s="459"/>
      <c r="T139" s="459"/>
      <c r="U139" s="459"/>
      <c r="V139" s="459"/>
      <c r="W139" s="459"/>
      <c r="X139" s="459"/>
      <c r="Y139" s="459"/>
      <c r="Z139" s="294"/>
      <c r="AA139" s="294"/>
      <c r="AB139" s="294"/>
      <c r="AC139" s="294"/>
    </row>
    <row r="140" spans="1:29" ht="31.5" x14ac:dyDescent="0.25">
      <c r="A140" s="102">
        <v>8</v>
      </c>
      <c r="B140" s="195" t="s">
        <v>272</v>
      </c>
      <c r="C140" s="119" t="s">
        <v>288</v>
      </c>
      <c r="D140" s="102" t="s">
        <v>271</v>
      </c>
      <c r="E140" s="118">
        <v>653</v>
      </c>
      <c r="F140" s="118">
        <v>513.20000000000005</v>
      </c>
      <c r="G140" s="115" t="s">
        <v>275</v>
      </c>
      <c r="H140" s="196" t="s">
        <v>21</v>
      </c>
      <c r="I140" s="102" t="s">
        <v>22</v>
      </c>
      <c r="J140" s="102"/>
      <c r="K140" s="459"/>
      <c r="L140" s="459"/>
      <c r="M140" s="459"/>
      <c r="N140" s="459"/>
      <c r="O140" s="459"/>
      <c r="P140" s="459"/>
      <c r="Q140" s="459"/>
      <c r="R140" s="459"/>
      <c r="S140" s="459"/>
      <c r="T140" s="459"/>
      <c r="U140" s="459"/>
      <c r="V140" s="459"/>
      <c r="W140" s="459"/>
      <c r="X140" s="459"/>
      <c r="Y140" s="459"/>
      <c r="Z140" s="294"/>
      <c r="AA140" s="294"/>
      <c r="AB140" s="294"/>
      <c r="AC140" s="294"/>
    </row>
    <row r="141" spans="1:29" ht="31.5" x14ac:dyDescent="0.25">
      <c r="A141" s="102">
        <v>9</v>
      </c>
      <c r="B141" s="195" t="s">
        <v>272</v>
      </c>
      <c r="C141" s="119" t="s">
        <v>289</v>
      </c>
      <c r="D141" s="102" t="s">
        <v>290</v>
      </c>
      <c r="E141" s="118">
        <v>1868</v>
      </c>
      <c r="F141" s="118">
        <v>2268</v>
      </c>
      <c r="G141" s="115" t="s">
        <v>275</v>
      </c>
      <c r="H141" s="196" t="s">
        <v>21</v>
      </c>
      <c r="I141" s="102" t="s">
        <v>22</v>
      </c>
      <c r="J141" s="102"/>
      <c r="K141" s="459"/>
      <c r="L141" s="459"/>
      <c r="M141" s="459"/>
      <c r="N141" s="459"/>
      <c r="O141" s="459"/>
      <c r="P141" s="459"/>
      <c r="Q141" s="459"/>
      <c r="R141" s="459"/>
      <c r="S141" s="459"/>
      <c r="T141" s="459"/>
      <c r="U141" s="459"/>
      <c r="V141" s="459"/>
      <c r="W141" s="459"/>
      <c r="X141" s="459"/>
      <c r="Y141" s="459"/>
      <c r="Z141" s="294"/>
      <c r="AA141" s="294"/>
      <c r="AB141" s="294"/>
      <c r="AC141" s="294"/>
    </row>
    <row r="142" spans="1:29" ht="31.5" x14ac:dyDescent="0.25">
      <c r="A142" s="102">
        <v>10</v>
      </c>
      <c r="B142" s="195" t="s">
        <v>272</v>
      </c>
      <c r="C142" s="119" t="s">
        <v>291</v>
      </c>
      <c r="D142" s="102" t="s">
        <v>292</v>
      </c>
      <c r="E142" s="118">
        <v>792</v>
      </c>
      <c r="F142" s="118">
        <v>2740</v>
      </c>
      <c r="G142" s="115" t="s">
        <v>3306</v>
      </c>
      <c r="H142" s="196" t="s">
        <v>21</v>
      </c>
      <c r="I142" s="102" t="s">
        <v>77</v>
      </c>
      <c r="J142" s="102"/>
      <c r="K142" s="459"/>
      <c r="L142" s="459"/>
      <c r="M142" s="459"/>
      <c r="N142" s="459"/>
      <c r="O142" s="459"/>
      <c r="P142" s="459"/>
      <c r="Q142" s="459"/>
      <c r="R142" s="459"/>
      <c r="S142" s="459"/>
      <c r="T142" s="459"/>
      <c r="U142" s="459"/>
      <c r="V142" s="459"/>
      <c r="W142" s="459"/>
      <c r="X142" s="459"/>
      <c r="Y142" s="459"/>
      <c r="Z142" s="294"/>
      <c r="AA142" s="294"/>
      <c r="AB142" s="294"/>
      <c r="AC142" s="294"/>
    </row>
    <row r="143" spans="1:29" ht="94.5" x14ac:dyDescent="0.25">
      <c r="A143" s="102">
        <v>11</v>
      </c>
      <c r="B143" s="195" t="s">
        <v>272</v>
      </c>
      <c r="C143" s="119" t="s">
        <v>293</v>
      </c>
      <c r="D143" s="102" t="s">
        <v>294</v>
      </c>
      <c r="E143" s="118">
        <v>1210</v>
      </c>
      <c r="F143" s="118">
        <v>1404.3</v>
      </c>
      <c r="G143" s="102" t="s">
        <v>184</v>
      </c>
      <c r="H143" s="102" t="s">
        <v>295</v>
      </c>
      <c r="I143" s="102" t="s">
        <v>296</v>
      </c>
      <c r="J143" s="102"/>
      <c r="K143" s="459"/>
      <c r="L143" s="459"/>
      <c r="M143" s="459"/>
      <c r="N143" s="459"/>
      <c r="O143" s="459"/>
      <c r="P143" s="459"/>
      <c r="Q143" s="459"/>
      <c r="R143" s="459"/>
      <c r="S143" s="459"/>
      <c r="T143" s="459"/>
      <c r="U143" s="459"/>
      <c r="V143" s="459"/>
      <c r="W143" s="459"/>
      <c r="X143" s="459"/>
      <c r="Y143" s="459"/>
      <c r="Z143" s="294"/>
      <c r="AA143" s="294"/>
      <c r="AB143" s="294"/>
      <c r="AC143" s="294"/>
    </row>
    <row r="144" spans="1:29" ht="63" x14ac:dyDescent="0.25">
      <c r="A144" s="102">
        <v>12</v>
      </c>
      <c r="B144" s="195" t="s">
        <v>272</v>
      </c>
      <c r="C144" s="119" t="s">
        <v>3317</v>
      </c>
      <c r="D144" s="102" t="s">
        <v>297</v>
      </c>
      <c r="E144" s="118">
        <v>323</v>
      </c>
      <c r="F144" s="118">
        <v>183</v>
      </c>
      <c r="G144" s="102" t="s">
        <v>1272</v>
      </c>
      <c r="H144" s="102" t="s">
        <v>298</v>
      </c>
      <c r="I144" s="102" t="s">
        <v>2973</v>
      </c>
      <c r="J144" s="102"/>
      <c r="K144" s="459"/>
      <c r="L144" s="459"/>
      <c r="M144" s="459"/>
      <c r="N144" s="459"/>
      <c r="O144" s="459"/>
      <c r="P144" s="459"/>
      <c r="Q144" s="459"/>
      <c r="R144" s="459"/>
      <c r="S144" s="459"/>
      <c r="T144" s="459"/>
      <c r="U144" s="459"/>
      <c r="V144" s="459"/>
      <c r="W144" s="459"/>
      <c r="X144" s="459"/>
      <c r="Y144" s="459"/>
      <c r="Z144" s="294"/>
      <c r="AA144" s="294"/>
      <c r="AB144" s="294"/>
      <c r="AC144" s="294"/>
    </row>
    <row r="145" spans="1:29" ht="63" x14ac:dyDescent="0.25">
      <c r="A145" s="102">
        <v>13</v>
      </c>
      <c r="B145" s="195" t="s">
        <v>272</v>
      </c>
      <c r="C145" s="119" t="s">
        <v>299</v>
      </c>
      <c r="D145" s="102" t="s">
        <v>300</v>
      </c>
      <c r="E145" s="118">
        <v>481</v>
      </c>
      <c r="F145" s="118">
        <v>120</v>
      </c>
      <c r="G145" s="102" t="s">
        <v>6166</v>
      </c>
      <c r="H145" s="102" t="s">
        <v>298</v>
      </c>
      <c r="I145" s="102" t="s">
        <v>2973</v>
      </c>
      <c r="J145" s="102"/>
      <c r="K145" s="459"/>
      <c r="L145" s="459"/>
      <c r="M145" s="459"/>
      <c r="N145" s="459"/>
      <c r="O145" s="459"/>
      <c r="P145" s="459"/>
      <c r="Q145" s="459"/>
      <c r="R145" s="459"/>
      <c r="S145" s="459"/>
      <c r="T145" s="459"/>
      <c r="U145" s="459"/>
      <c r="V145" s="459"/>
      <c r="W145" s="459"/>
      <c r="X145" s="459"/>
      <c r="Y145" s="459"/>
      <c r="Z145" s="294"/>
      <c r="AA145" s="294"/>
      <c r="AB145" s="294"/>
      <c r="AC145" s="294"/>
    </row>
    <row r="146" spans="1:29" ht="63" x14ac:dyDescent="0.25">
      <c r="A146" s="102">
        <v>14</v>
      </c>
      <c r="B146" s="195" t="s">
        <v>272</v>
      </c>
      <c r="C146" s="119" t="s">
        <v>2314</v>
      </c>
      <c r="D146" s="102" t="s">
        <v>302</v>
      </c>
      <c r="E146" s="118">
        <v>269</v>
      </c>
      <c r="F146" s="118">
        <v>131</v>
      </c>
      <c r="G146" s="102" t="s">
        <v>1272</v>
      </c>
      <c r="H146" s="102" t="s">
        <v>298</v>
      </c>
      <c r="I146" s="102" t="s">
        <v>2973</v>
      </c>
      <c r="J146" s="102"/>
      <c r="K146" s="459"/>
      <c r="L146" s="459"/>
      <c r="M146" s="459"/>
      <c r="N146" s="459"/>
      <c r="O146" s="459"/>
      <c r="P146" s="459"/>
      <c r="Q146" s="459"/>
      <c r="R146" s="459"/>
      <c r="S146" s="459"/>
      <c r="T146" s="459"/>
      <c r="U146" s="459"/>
      <c r="V146" s="459"/>
      <c r="W146" s="459"/>
      <c r="X146" s="459"/>
      <c r="Y146" s="459"/>
      <c r="Z146" s="294"/>
      <c r="AA146" s="294"/>
      <c r="AB146" s="294"/>
      <c r="AC146" s="294"/>
    </row>
    <row r="147" spans="1:29" ht="63" x14ac:dyDescent="0.25">
      <c r="A147" s="102">
        <v>15</v>
      </c>
      <c r="B147" s="195" t="s">
        <v>272</v>
      </c>
      <c r="C147" s="119" t="s">
        <v>303</v>
      </c>
      <c r="D147" s="102" t="s">
        <v>304</v>
      </c>
      <c r="E147" s="118">
        <v>222</v>
      </c>
      <c r="F147" s="118">
        <v>315.60000000000002</v>
      </c>
      <c r="G147" s="102" t="s">
        <v>2315</v>
      </c>
      <c r="H147" s="102" t="s">
        <v>298</v>
      </c>
      <c r="I147" s="102" t="s">
        <v>2973</v>
      </c>
      <c r="J147" s="102"/>
      <c r="K147" s="459"/>
      <c r="L147" s="459"/>
      <c r="M147" s="459"/>
      <c r="N147" s="459"/>
      <c r="O147" s="459"/>
      <c r="P147" s="459"/>
      <c r="Q147" s="459"/>
      <c r="R147" s="459"/>
      <c r="S147" s="459"/>
      <c r="T147" s="459"/>
      <c r="U147" s="459"/>
      <c r="V147" s="459"/>
      <c r="W147" s="459"/>
      <c r="X147" s="459"/>
      <c r="Y147" s="459"/>
      <c r="Z147" s="294"/>
      <c r="AA147" s="294"/>
      <c r="AB147" s="294"/>
      <c r="AC147" s="294"/>
    </row>
    <row r="148" spans="1:29" ht="63" x14ac:dyDescent="0.25">
      <c r="A148" s="102">
        <v>16</v>
      </c>
      <c r="B148" s="195" t="s">
        <v>272</v>
      </c>
      <c r="C148" s="119" t="s">
        <v>305</v>
      </c>
      <c r="D148" s="102" t="s">
        <v>45</v>
      </c>
      <c r="E148" s="118">
        <v>301</v>
      </c>
      <c r="F148" s="118">
        <v>807</v>
      </c>
      <c r="G148" s="102" t="s">
        <v>2315</v>
      </c>
      <c r="H148" s="102" t="s">
        <v>298</v>
      </c>
      <c r="I148" s="102" t="s">
        <v>2973</v>
      </c>
      <c r="J148" s="102"/>
      <c r="K148" s="459"/>
      <c r="L148" s="459"/>
      <c r="M148" s="459"/>
      <c r="N148" s="459"/>
      <c r="O148" s="459"/>
      <c r="P148" s="459"/>
      <c r="Q148" s="459"/>
      <c r="R148" s="459"/>
      <c r="S148" s="459"/>
      <c r="T148" s="459"/>
      <c r="U148" s="459"/>
      <c r="V148" s="459"/>
      <c r="W148" s="459"/>
      <c r="X148" s="459"/>
      <c r="Y148" s="459"/>
      <c r="Z148" s="294"/>
      <c r="AA148" s="294"/>
      <c r="AB148" s="294"/>
      <c r="AC148" s="294"/>
    </row>
    <row r="149" spans="1:29" ht="63" x14ac:dyDescent="0.25">
      <c r="A149" s="102">
        <v>17</v>
      </c>
      <c r="B149" s="195" t="s">
        <v>272</v>
      </c>
      <c r="C149" s="119" t="s">
        <v>306</v>
      </c>
      <c r="D149" s="102" t="s">
        <v>307</v>
      </c>
      <c r="E149" s="118">
        <v>68.400000000000006</v>
      </c>
      <c r="F149" s="118">
        <v>118.5</v>
      </c>
      <c r="G149" s="102" t="s">
        <v>308</v>
      </c>
      <c r="H149" s="102" t="s">
        <v>298</v>
      </c>
      <c r="I149" s="102" t="s">
        <v>309</v>
      </c>
      <c r="J149" s="102"/>
      <c r="K149" s="459"/>
      <c r="L149" s="459"/>
      <c r="M149" s="459"/>
      <c r="N149" s="459"/>
      <c r="O149" s="459"/>
      <c r="P149" s="459"/>
      <c r="Q149" s="459"/>
      <c r="R149" s="459"/>
      <c r="S149" s="459"/>
      <c r="T149" s="459"/>
      <c r="U149" s="459"/>
      <c r="V149" s="459"/>
      <c r="W149" s="459"/>
      <c r="X149" s="459"/>
      <c r="Y149" s="459"/>
      <c r="Z149" s="294"/>
      <c r="AA149" s="294"/>
      <c r="AB149" s="294"/>
      <c r="AC149" s="294"/>
    </row>
    <row r="150" spans="1:29" ht="63" x14ac:dyDescent="0.25">
      <c r="A150" s="102">
        <v>18</v>
      </c>
      <c r="B150" s="195" t="s">
        <v>272</v>
      </c>
      <c r="C150" s="119" t="s">
        <v>310</v>
      </c>
      <c r="D150" s="102" t="s">
        <v>311</v>
      </c>
      <c r="E150" s="118">
        <v>900</v>
      </c>
      <c r="F150" s="118">
        <v>2868</v>
      </c>
      <c r="G150" s="102" t="s">
        <v>312</v>
      </c>
      <c r="H150" s="102" t="s">
        <v>298</v>
      </c>
      <c r="I150" s="102" t="s">
        <v>2973</v>
      </c>
      <c r="J150" s="102"/>
      <c r="K150" s="459"/>
      <c r="L150" s="459"/>
      <c r="M150" s="459"/>
      <c r="N150" s="459"/>
      <c r="O150" s="459"/>
      <c r="P150" s="459"/>
      <c r="Q150" s="459"/>
      <c r="R150" s="459"/>
      <c r="S150" s="459"/>
      <c r="T150" s="459"/>
      <c r="U150" s="459"/>
      <c r="V150" s="459"/>
      <c r="W150" s="459"/>
      <c r="X150" s="459"/>
      <c r="Y150" s="459"/>
      <c r="Z150" s="294"/>
      <c r="AA150" s="294"/>
      <c r="AB150" s="294"/>
      <c r="AC150" s="294"/>
    </row>
    <row r="151" spans="1:29" ht="77.25" customHeight="1" x14ac:dyDescent="0.25">
      <c r="A151" s="102">
        <v>19</v>
      </c>
      <c r="B151" s="195" t="s">
        <v>272</v>
      </c>
      <c r="C151" s="119" t="s">
        <v>313</v>
      </c>
      <c r="D151" s="102" t="s">
        <v>314</v>
      </c>
      <c r="E151" s="118">
        <v>541</v>
      </c>
      <c r="F151" s="118">
        <v>824</v>
      </c>
      <c r="G151" s="102" t="s">
        <v>315</v>
      </c>
      <c r="H151" s="102" t="s">
        <v>298</v>
      </c>
      <c r="I151" s="102" t="s">
        <v>309</v>
      </c>
      <c r="J151" s="102" t="s">
        <v>316</v>
      </c>
      <c r="K151" s="459"/>
      <c r="L151" s="459"/>
      <c r="M151" s="459"/>
      <c r="N151" s="459"/>
      <c r="O151" s="459"/>
      <c r="P151" s="459"/>
      <c r="Q151" s="459"/>
      <c r="R151" s="459"/>
      <c r="S151" s="459"/>
      <c r="T151" s="459"/>
      <c r="U151" s="459"/>
      <c r="V151" s="459"/>
      <c r="W151" s="459"/>
      <c r="X151" s="459"/>
      <c r="Y151" s="459"/>
      <c r="Z151" s="294"/>
      <c r="AA151" s="294"/>
      <c r="AB151" s="294"/>
      <c r="AC151" s="294"/>
    </row>
    <row r="152" spans="1:29" ht="63" x14ac:dyDescent="0.25">
      <c r="A152" s="102">
        <v>20</v>
      </c>
      <c r="B152" s="195" t="s">
        <v>272</v>
      </c>
      <c r="C152" s="119" t="s">
        <v>317</v>
      </c>
      <c r="D152" s="102" t="s">
        <v>318</v>
      </c>
      <c r="E152" s="118">
        <v>247.6</v>
      </c>
      <c r="F152" s="118">
        <v>123.8</v>
      </c>
      <c r="G152" s="102" t="s">
        <v>308</v>
      </c>
      <c r="H152" s="102" t="s">
        <v>298</v>
      </c>
      <c r="I152" s="102" t="s">
        <v>309</v>
      </c>
      <c r="J152" s="102"/>
      <c r="K152" s="459"/>
      <c r="L152" s="459"/>
      <c r="M152" s="459"/>
      <c r="N152" s="459"/>
      <c r="O152" s="459"/>
      <c r="P152" s="459"/>
      <c r="Q152" s="459"/>
      <c r="R152" s="459"/>
      <c r="S152" s="459"/>
      <c r="T152" s="459"/>
      <c r="U152" s="459"/>
      <c r="V152" s="459"/>
      <c r="W152" s="459"/>
      <c r="X152" s="459"/>
      <c r="Y152" s="459"/>
      <c r="Z152" s="294"/>
      <c r="AA152" s="294"/>
      <c r="AB152" s="294"/>
      <c r="AC152" s="294"/>
    </row>
    <row r="153" spans="1:29" ht="63" x14ac:dyDescent="0.25">
      <c r="A153" s="102">
        <v>21</v>
      </c>
      <c r="B153" s="195" t="s">
        <v>272</v>
      </c>
      <c r="C153" s="119" t="s">
        <v>319</v>
      </c>
      <c r="D153" s="102" t="s">
        <v>320</v>
      </c>
      <c r="E153" s="118">
        <v>183</v>
      </c>
      <c r="F153" s="118">
        <v>161</v>
      </c>
      <c r="G153" s="102" t="s">
        <v>308</v>
      </c>
      <c r="H153" s="102" t="s">
        <v>298</v>
      </c>
      <c r="I153" s="102" t="s">
        <v>309</v>
      </c>
      <c r="J153" s="102"/>
      <c r="K153" s="459"/>
      <c r="L153" s="459"/>
      <c r="M153" s="459"/>
      <c r="N153" s="459"/>
      <c r="O153" s="459"/>
      <c r="P153" s="459"/>
      <c r="Q153" s="459"/>
      <c r="R153" s="459"/>
      <c r="S153" s="459"/>
      <c r="T153" s="459"/>
      <c r="U153" s="459"/>
      <c r="V153" s="459"/>
      <c r="W153" s="459"/>
      <c r="X153" s="459"/>
      <c r="Y153" s="459"/>
      <c r="Z153" s="294"/>
      <c r="AA153" s="294"/>
      <c r="AB153" s="294"/>
      <c r="AC153" s="294"/>
    </row>
    <row r="154" spans="1:29" ht="63" x14ac:dyDescent="0.25">
      <c r="A154" s="102">
        <v>22</v>
      </c>
      <c r="B154" s="195" t="s">
        <v>272</v>
      </c>
      <c r="C154" s="119" t="s">
        <v>321</v>
      </c>
      <c r="D154" s="102" t="s">
        <v>322</v>
      </c>
      <c r="E154" s="118">
        <v>127.12</v>
      </c>
      <c r="F154" s="118">
        <v>149.9</v>
      </c>
      <c r="G154" s="102" t="s">
        <v>308</v>
      </c>
      <c r="H154" s="102" t="s">
        <v>298</v>
      </c>
      <c r="I154" s="102" t="s">
        <v>309</v>
      </c>
      <c r="J154" s="102"/>
      <c r="K154" s="459"/>
      <c r="L154" s="459"/>
      <c r="M154" s="459"/>
      <c r="N154" s="459"/>
      <c r="O154" s="459"/>
      <c r="P154" s="459"/>
      <c r="Q154" s="459"/>
      <c r="R154" s="459"/>
      <c r="S154" s="459"/>
      <c r="T154" s="459"/>
      <c r="U154" s="459"/>
      <c r="V154" s="459"/>
      <c r="W154" s="459"/>
      <c r="X154" s="459"/>
      <c r="Y154" s="459"/>
      <c r="Z154" s="294"/>
      <c r="AA154" s="294"/>
      <c r="AB154" s="294"/>
      <c r="AC154" s="294"/>
    </row>
    <row r="155" spans="1:29" ht="63" x14ac:dyDescent="0.25">
      <c r="A155" s="102">
        <v>23</v>
      </c>
      <c r="B155" s="195" t="s">
        <v>272</v>
      </c>
      <c r="C155" s="119" t="s">
        <v>323</v>
      </c>
      <c r="D155" s="102" t="s">
        <v>324</v>
      </c>
      <c r="E155" s="118">
        <v>192</v>
      </c>
      <c r="F155" s="118">
        <v>239.3</v>
      </c>
      <c r="G155" s="102" t="s">
        <v>312</v>
      </c>
      <c r="H155" s="102" t="s">
        <v>298</v>
      </c>
      <c r="I155" s="102" t="s">
        <v>2973</v>
      </c>
      <c r="J155" s="102"/>
      <c r="K155" s="459"/>
      <c r="L155" s="459"/>
      <c r="M155" s="459"/>
      <c r="N155" s="459"/>
      <c r="O155" s="459"/>
      <c r="P155" s="459"/>
      <c r="Q155" s="459"/>
      <c r="R155" s="459"/>
      <c r="S155" s="459"/>
      <c r="T155" s="459"/>
      <c r="U155" s="459"/>
      <c r="V155" s="459"/>
      <c r="W155" s="459"/>
      <c r="X155" s="459"/>
      <c r="Y155" s="459"/>
      <c r="Z155" s="294"/>
      <c r="AA155" s="294"/>
      <c r="AB155" s="294"/>
      <c r="AC155" s="294"/>
    </row>
    <row r="156" spans="1:29" ht="63" x14ac:dyDescent="0.25">
      <c r="A156" s="102">
        <v>24</v>
      </c>
      <c r="B156" s="195" t="s">
        <v>272</v>
      </c>
      <c r="C156" s="119" t="s">
        <v>325</v>
      </c>
      <c r="D156" s="102" t="s">
        <v>326</v>
      </c>
      <c r="E156" s="118">
        <v>495</v>
      </c>
      <c r="F156" s="118">
        <v>105</v>
      </c>
      <c r="G156" s="102" t="s">
        <v>6166</v>
      </c>
      <c r="H156" s="102" t="s">
        <v>298</v>
      </c>
      <c r="I156" s="102" t="s">
        <v>309</v>
      </c>
      <c r="J156" s="102"/>
      <c r="K156" s="459"/>
      <c r="L156" s="459"/>
      <c r="M156" s="459"/>
      <c r="N156" s="459"/>
      <c r="O156" s="459"/>
      <c r="P156" s="459"/>
      <c r="Q156" s="459"/>
      <c r="R156" s="459"/>
      <c r="S156" s="459"/>
      <c r="T156" s="459"/>
      <c r="U156" s="459"/>
      <c r="V156" s="459"/>
      <c r="W156" s="459"/>
      <c r="X156" s="459"/>
      <c r="Y156" s="459"/>
      <c r="Z156" s="294"/>
      <c r="AA156" s="294"/>
      <c r="AB156" s="294"/>
      <c r="AC156" s="294"/>
    </row>
    <row r="157" spans="1:29" ht="63" x14ac:dyDescent="0.25">
      <c r="A157" s="102">
        <v>25</v>
      </c>
      <c r="B157" s="195" t="s">
        <v>272</v>
      </c>
      <c r="C157" s="119" t="s">
        <v>3105</v>
      </c>
      <c r="D157" s="102" t="s">
        <v>327</v>
      </c>
      <c r="E157" s="118">
        <v>441.1</v>
      </c>
      <c r="F157" s="118">
        <v>308.60000000000002</v>
      </c>
      <c r="G157" s="102" t="s">
        <v>308</v>
      </c>
      <c r="H157" s="102" t="s">
        <v>298</v>
      </c>
      <c r="I157" s="102" t="s">
        <v>309</v>
      </c>
      <c r="J157" s="102"/>
      <c r="K157" s="459"/>
      <c r="L157" s="459"/>
      <c r="M157" s="459"/>
      <c r="N157" s="459"/>
      <c r="O157" s="459"/>
      <c r="P157" s="459"/>
      <c r="Q157" s="459"/>
      <c r="R157" s="459"/>
      <c r="S157" s="459"/>
      <c r="T157" s="459"/>
      <c r="U157" s="459"/>
      <c r="V157" s="459"/>
      <c r="W157" s="459"/>
      <c r="X157" s="459"/>
      <c r="Y157" s="459"/>
      <c r="Z157" s="294"/>
      <c r="AA157" s="294"/>
      <c r="AB157" s="294"/>
      <c r="AC157" s="294"/>
    </row>
    <row r="158" spans="1:29" ht="47.25" x14ac:dyDescent="0.25">
      <c r="A158" s="102">
        <v>26</v>
      </c>
      <c r="B158" s="195" t="s">
        <v>272</v>
      </c>
      <c r="C158" s="127" t="s">
        <v>328</v>
      </c>
      <c r="D158" s="196" t="s">
        <v>329</v>
      </c>
      <c r="E158" s="118">
        <v>94.4</v>
      </c>
      <c r="F158" s="118">
        <v>160</v>
      </c>
      <c r="G158" s="102" t="s">
        <v>330</v>
      </c>
      <c r="H158" s="102" t="s">
        <v>331</v>
      </c>
      <c r="I158" s="102" t="s">
        <v>309</v>
      </c>
      <c r="J158" s="102" t="s">
        <v>332</v>
      </c>
      <c r="K158" s="459"/>
      <c r="L158" s="459"/>
      <c r="M158" s="459"/>
      <c r="N158" s="459"/>
      <c r="O158" s="459"/>
      <c r="P158" s="459"/>
      <c r="Q158" s="459"/>
      <c r="R158" s="459"/>
      <c r="S158" s="459"/>
      <c r="T158" s="459"/>
      <c r="U158" s="459"/>
      <c r="V158" s="459"/>
      <c r="W158" s="459"/>
      <c r="X158" s="459"/>
      <c r="Y158" s="459"/>
      <c r="Z158" s="294"/>
      <c r="AA158" s="294"/>
      <c r="AB158" s="294"/>
      <c r="AC158" s="294"/>
    </row>
    <row r="159" spans="1:29" ht="47.25" x14ac:dyDescent="0.25">
      <c r="A159" s="102">
        <v>27</v>
      </c>
      <c r="B159" s="195" t="s">
        <v>272</v>
      </c>
      <c r="C159" s="127" t="s">
        <v>333</v>
      </c>
      <c r="D159" s="196" t="s">
        <v>334</v>
      </c>
      <c r="E159" s="118">
        <v>43.5</v>
      </c>
      <c r="F159" s="118">
        <v>146.9</v>
      </c>
      <c r="G159" s="102" t="s">
        <v>330</v>
      </c>
      <c r="H159" s="102" t="s">
        <v>331</v>
      </c>
      <c r="I159" s="102" t="s">
        <v>309</v>
      </c>
      <c r="J159" s="102" t="s">
        <v>332</v>
      </c>
      <c r="K159" s="459"/>
      <c r="L159" s="459"/>
      <c r="M159" s="459"/>
      <c r="N159" s="459"/>
      <c r="O159" s="459"/>
      <c r="P159" s="459"/>
      <c r="Q159" s="459"/>
      <c r="R159" s="459"/>
      <c r="S159" s="459"/>
      <c r="T159" s="459"/>
      <c r="U159" s="459"/>
      <c r="V159" s="459"/>
      <c r="W159" s="459"/>
      <c r="X159" s="459"/>
      <c r="Y159" s="459"/>
      <c r="Z159" s="294"/>
      <c r="AA159" s="294"/>
      <c r="AB159" s="294"/>
      <c r="AC159" s="294"/>
    </row>
    <row r="160" spans="1:29" ht="47.25" x14ac:dyDescent="0.25">
      <c r="A160" s="102">
        <v>28</v>
      </c>
      <c r="B160" s="195" t="s">
        <v>272</v>
      </c>
      <c r="C160" s="127" t="s">
        <v>335</v>
      </c>
      <c r="D160" s="196" t="s">
        <v>336</v>
      </c>
      <c r="E160" s="118">
        <v>71</v>
      </c>
      <c r="F160" s="118">
        <v>233.7</v>
      </c>
      <c r="G160" s="102" t="s">
        <v>330</v>
      </c>
      <c r="H160" s="102" t="s">
        <v>331</v>
      </c>
      <c r="I160" s="102" t="s">
        <v>309</v>
      </c>
      <c r="J160" s="102" t="s">
        <v>332</v>
      </c>
      <c r="K160" s="459"/>
      <c r="L160" s="459"/>
      <c r="M160" s="459"/>
      <c r="N160" s="459"/>
      <c r="O160" s="459"/>
      <c r="P160" s="459"/>
      <c r="Q160" s="459"/>
      <c r="R160" s="459"/>
      <c r="S160" s="459"/>
      <c r="T160" s="459"/>
      <c r="U160" s="459"/>
      <c r="V160" s="459"/>
      <c r="W160" s="459"/>
      <c r="X160" s="459"/>
      <c r="Y160" s="459"/>
      <c r="Z160" s="294"/>
      <c r="AA160" s="294"/>
      <c r="AB160" s="294"/>
      <c r="AC160" s="294"/>
    </row>
    <row r="161" spans="1:29" ht="63" x14ac:dyDescent="0.25">
      <c r="A161" s="102">
        <v>29</v>
      </c>
      <c r="B161" s="195" t="s">
        <v>272</v>
      </c>
      <c r="C161" s="127" t="s">
        <v>337</v>
      </c>
      <c r="D161" s="196" t="s">
        <v>338</v>
      </c>
      <c r="E161" s="118">
        <v>82.5</v>
      </c>
      <c r="F161" s="118">
        <v>55.6</v>
      </c>
      <c r="G161" s="102" t="s">
        <v>330</v>
      </c>
      <c r="H161" s="102" t="s">
        <v>298</v>
      </c>
      <c r="I161" s="102" t="s">
        <v>309</v>
      </c>
      <c r="J161" s="102" t="s">
        <v>332</v>
      </c>
      <c r="K161" s="459"/>
      <c r="L161" s="459"/>
      <c r="M161" s="459"/>
      <c r="N161" s="459"/>
      <c r="O161" s="459"/>
      <c r="P161" s="459"/>
      <c r="Q161" s="459"/>
      <c r="R161" s="459"/>
      <c r="S161" s="459"/>
      <c r="T161" s="459"/>
      <c r="U161" s="459"/>
      <c r="V161" s="459"/>
      <c r="W161" s="459"/>
      <c r="X161" s="459"/>
      <c r="Y161" s="459"/>
      <c r="Z161" s="294"/>
      <c r="AA161" s="294"/>
      <c r="AB161" s="294"/>
      <c r="AC161" s="294"/>
    </row>
    <row r="162" spans="1:29" ht="63" x14ac:dyDescent="0.25">
      <c r="A162" s="102">
        <v>30</v>
      </c>
      <c r="B162" s="195" t="s">
        <v>272</v>
      </c>
      <c r="C162" s="127" t="s">
        <v>339</v>
      </c>
      <c r="D162" s="196" t="s">
        <v>109</v>
      </c>
      <c r="E162" s="118">
        <v>36</v>
      </c>
      <c r="F162" s="118">
        <v>219</v>
      </c>
      <c r="G162" s="102" t="s">
        <v>330</v>
      </c>
      <c r="H162" s="102" t="s">
        <v>298</v>
      </c>
      <c r="I162" s="102" t="s">
        <v>309</v>
      </c>
      <c r="J162" s="102" t="s">
        <v>332</v>
      </c>
      <c r="K162" s="459"/>
      <c r="L162" s="459"/>
      <c r="M162" s="459"/>
      <c r="N162" s="459"/>
      <c r="O162" s="459"/>
      <c r="P162" s="459"/>
      <c r="Q162" s="459"/>
      <c r="R162" s="459"/>
      <c r="S162" s="459"/>
      <c r="T162" s="459"/>
      <c r="U162" s="459"/>
      <c r="V162" s="459"/>
      <c r="W162" s="459"/>
      <c r="X162" s="459"/>
      <c r="Y162" s="459"/>
      <c r="Z162" s="294"/>
      <c r="AA162" s="294"/>
      <c r="AB162" s="294"/>
      <c r="AC162" s="294"/>
    </row>
    <row r="163" spans="1:29" ht="47.25" x14ac:dyDescent="0.25">
      <c r="A163" s="102">
        <v>31</v>
      </c>
      <c r="B163" s="195" t="s">
        <v>272</v>
      </c>
      <c r="C163" s="127" t="s">
        <v>340</v>
      </c>
      <c r="D163" s="196" t="s">
        <v>341</v>
      </c>
      <c r="E163" s="118">
        <v>40</v>
      </c>
      <c r="F163" s="118">
        <v>144</v>
      </c>
      <c r="G163" s="102" t="s">
        <v>330</v>
      </c>
      <c r="H163" s="102" t="s">
        <v>331</v>
      </c>
      <c r="I163" s="102" t="s">
        <v>309</v>
      </c>
      <c r="J163" s="102" t="s">
        <v>332</v>
      </c>
      <c r="K163" s="459"/>
      <c r="L163" s="459"/>
      <c r="M163" s="459"/>
      <c r="N163" s="459"/>
      <c r="O163" s="459"/>
      <c r="P163" s="459"/>
      <c r="Q163" s="459"/>
      <c r="R163" s="459"/>
      <c r="S163" s="459"/>
      <c r="T163" s="459"/>
      <c r="U163" s="459"/>
      <c r="V163" s="459"/>
      <c r="W163" s="459"/>
      <c r="X163" s="459"/>
      <c r="Y163" s="459"/>
      <c r="Z163" s="294"/>
      <c r="AA163" s="294"/>
      <c r="AB163" s="294"/>
      <c r="AC163" s="294"/>
    </row>
    <row r="164" spans="1:29" ht="47.25" x14ac:dyDescent="0.25">
      <c r="A164" s="102">
        <v>32</v>
      </c>
      <c r="B164" s="195" t="s">
        <v>272</v>
      </c>
      <c r="C164" s="119" t="s">
        <v>342</v>
      </c>
      <c r="D164" s="102" t="s">
        <v>343</v>
      </c>
      <c r="E164" s="118">
        <v>197.6</v>
      </c>
      <c r="F164" s="118">
        <v>250</v>
      </c>
      <c r="G164" s="102" t="s">
        <v>6165</v>
      </c>
      <c r="H164" s="102" t="s">
        <v>331</v>
      </c>
      <c r="I164" s="102" t="s">
        <v>309</v>
      </c>
      <c r="J164" s="102" t="s">
        <v>332</v>
      </c>
      <c r="K164" s="459"/>
      <c r="L164" s="459"/>
      <c r="M164" s="459"/>
      <c r="N164" s="459"/>
      <c r="O164" s="459"/>
      <c r="P164" s="459"/>
      <c r="Q164" s="459"/>
      <c r="R164" s="459"/>
      <c r="S164" s="459"/>
      <c r="T164" s="459"/>
      <c r="U164" s="459"/>
      <c r="V164" s="459"/>
      <c r="W164" s="459"/>
      <c r="X164" s="459"/>
      <c r="Y164" s="459"/>
      <c r="Z164" s="294"/>
      <c r="AA164" s="294"/>
      <c r="AB164" s="294"/>
      <c r="AC164" s="294"/>
    </row>
    <row r="165" spans="1:29" ht="47.25" x14ac:dyDescent="0.25">
      <c r="A165" s="102">
        <v>33</v>
      </c>
      <c r="B165" s="195" t="s">
        <v>272</v>
      </c>
      <c r="C165" s="119" t="s">
        <v>344</v>
      </c>
      <c r="D165" s="102" t="s">
        <v>345</v>
      </c>
      <c r="E165" s="118">
        <v>1841.4</v>
      </c>
      <c r="F165" s="118">
        <v>1376.8</v>
      </c>
      <c r="G165" s="115" t="s">
        <v>275</v>
      </c>
      <c r="H165" s="115" t="s">
        <v>243</v>
      </c>
      <c r="I165" s="102" t="s">
        <v>309</v>
      </c>
      <c r="J165" s="102" t="s">
        <v>346</v>
      </c>
      <c r="K165" s="459"/>
      <c r="L165" s="459"/>
      <c r="M165" s="459"/>
      <c r="N165" s="459"/>
      <c r="O165" s="459"/>
      <c r="P165" s="459"/>
      <c r="Q165" s="459"/>
      <c r="R165" s="459"/>
      <c r="S165" s="459"/>
      <c r="T165" s="459"/>
      <c r="U165" s="459"/>
      <c r="V165" s="459"/>
      <c r="W165" s="459"/>
      <c r="X165" s="459"/>
      <c r="Y165" s="459"/>
      <c r="Z165" s="294"/>
      <c r="AA165" s="294"/>
      <c r="AB165" s="294"/>
      <c r="AC165" s="294"/>
    </row>
    <row r="166" spans="1:29" ht="47.25" x14ac:dyDescent="0.25">
      <c r="A166" s="102">
        <v>34</v>
      </c>
      <c r="B166" s="195" t="s">
        <v>272</v>
      </c>
      <c r="C166" s="119" t="s">
        <v>347</v>
      </c>
      <c r="D166" s="102" t="s">
        <v>348</v>
      </c>
      <c r="E166" s="118">
        <v>1784</v>
      </c>
      <c r="F166" s="118">
        <v>902.2</v>
      </c>
      <c r="G166" s="115" t="s">
        <v>275</v>
      </c>
      <c r="H166" s="196" t="s">
        <v>21</v>
      </c>
      <c r="I166" s="102" t="s">
        <v>22</v>
      </c>
      <c r="J166" s="102" t="s">
        <v>349</v>
      </c>
      <c r="K166" s="459"/>
      <c r="L166" s="459"/>
      <c r="M166" s="459"/>
      <c r="N166" s="459"/>
      <c r="O166" s="459"/>
      <c r="P166" s="459"/>
      <c r="Q166" s="459"/>
      <c r="R166" s="459"/>
      <c r="S166" s="459"/>
      <c r="T166" s="459"/>
      <c r="U166" s="459"/>
      <c r="V166" s="459"/>
      <c r="W166" s="459"/>
      <c r="X166" s="459"/>
      <c r="Y166" s="459"/>
      <c r="Z166" s="294"/>
      <c r="AA166" s="294"/>
      <c r="AB166" s="294"/>
      <c r="AC166" s="294"/>
    </row>
    <row r="167" spans="1:29" ht="63" x14ac:dyDescent="0.25">
      <c r="A167" s="102">
        <v>35</v>
      </c>
      <c r="B167" s="195" t="s">
        <v>6309</v>
      </c>
      <c r="C167" s="119" t="s">
        <v>350</v>
      </c>
      <c r="D167" s="102" t="s">
        <v>351</v>
      </c>
      <c r="E167" s="118">
        <v>3231</v>
      </c>
      <c r="F167" s="118">
        <v>3994</v>
      </c>
      <c r="G167" s="102" t="s">
        <v>6166</v>
      </c>
      <c r="H167" s="102" t="s">
        <v>298</v>
      </c>
      <c r="I167" s="102" t="s">
        <v>22</v>
      </c>
      <c r="J167" s="102" t="s">
        <v>352</v>
      </c>
      <c r="K167" s="459"/>
      <c r="L167" s="459"/>
      <c r="M167" s="459"/>
      <c r="N167" s="459"/>
      <c r="O167" s="459"/>
      <c r="P167" s="459"/>
      <c r="Q167" s="459"/>
      <c r="R167" s="459"/>
      <c r="S167" s="459"/>
      <c r="T167" s="459"/>
      <c r="U167" s="459"/>
      <c r="V167" s="459"/>
      <c r="W167" s="459"/>
      <c r="X167" s="459"/>
      <c r="Y167" s="459"/>
      <c r="Z167" s="294"/>
      <c r="AA167" s="294"/>
      <c r="AB167" s="294"/>
      <c r="AC167" s="294"/>
    </row>
    <row r="168" spans="1:29" x14ac:dyDescent="0.25">
      <c r="A168" s="30"/>
      <c r="B168" s="31" t="s">
        <v>359</v>
      </c>
      <c r="C168" s="31"/>
      <c r="D168" s="32"/>
      <c r="E168" s="33"/>
      <c r="F168" s="33"/>
      <c r="G168" s="34"/>
      <c r="H168" s="32"/>
      <c r="I168" s="32"/>
      <c r="J168" s="32"/>
      <c r="K168" s="459"/>
      <c r="L168" s="459"/>
      <c r="M168" s="459"/>
      <c r="N168" s="459"/>
      <c r="O168" s="459"/>
      <c r="P168" s="459"/>
      <c r="Q168" s="459"/>
      <c r="R168" s="459"/>
      <c r="S168" s="459"/>
      <c r="T168" s="459"/>
      <c r="U168" s="459"/>
      <c r="V168" s="459"/>
      <c r="W168" s="459"/>
      <c r="X168" s="459"/>
      <c r="Y168" s="459"/>
      <c r="Z168" s="294"/>
      <c r="AA168" s="294"/>
      <c r="AB168" s="294"/>
      <c r="AC168" s="294"/>
    </row>
    <row r="169" spans="1:29" ht="31.5" x14ac:dyDescent="0.25">
      <c r="A169" s="102">
        <v>1</v>
      </c>
      <c r="B169" s="119" t="s">
        <v>360</v>
      </c>
      <c r="C169" s="201" t="s">
        <v>361</v>
      </c>
      <c r="D169" s="125" t="s">
        <v>3011</v>
      </c>
      <c r="E169" s="118">
        <v>1070</v>
      </c>
      <c r="F169" s="118">
        <v>2127.6999999999998</v>
      </c>
      <c r="G169" s="115" t="s">
        <v>275</v>
      </c>
      <c r="H169" s="196" t="s">
        <v>21</v>
      </c>
      <c r="I169" s="102" t="s">
        <v>22</v>
      </c>
      <c r="J169" s="125" t="s">
        <v>362</v>
      </c>
      <c r="K169" s="459"/>
      <c r="L169" s="459"/>
      <c r="M169" s="459"/>
      <c r="N169" s="459"/>
      <c r="O169" s="459"/>
      <c r="P169" s="459"/>
      <c r="Q169" s="459"/>
      <c r="R169" s="459"/>
      <c r="S169" s="459"/>
      <c r="T169" s="459"/>
      <c r="U169" s="459"/>
      <c r="V169" s="459"/>
      <c r="W169" s="459"/>
      <c r="X169" s="459"/>
      <c r="Y169" s="459"/>
      <c r="Z169" s="294"/>
      <c r="AA169" s="294"/>
      <c r="AB169" s="294"/>
      <c r="AC169" s="294"/>
    </row>
    <row r="170" spans="1:29" ht="47.25" x14ac:dyDescent="0.25">
      <c r="A170" s="102">
        <v>2</v>
      </c>
      <c r="B170" s="119" t="s">
        <v>360</v>
      </c>
      <c r="C170" s="201" t="s">
        <v>3012</v>
      </c>
      <c r="D170" s="125" t="s">
        <v>363</v>
      </c>
      <c r="E170" s="118">
        <v>674.3</v>
      </c>
      <c r="F170" s="118">
        <v>1407.1</v>
      </c>
      <c r="G170" s="115" t="s">
        <v>275</v>
      </c>
      <c r="H170" s="196" t="s">
        <v>21</v>
      </c>
      <c r="I170" s="102" t="s">
        <v>22</v>
      </c>
      <c r="J170" s="125" t="s">
        <v>364</v>
      </c>
      <c r="K170" s="459"/>
      <c r="L170" s="459"/>
      <c r="M170" s="459"/>
      <c r="N170" s="459"/>
      <c r="O170" s="459"/>
      <c r="P170" s="459"/>
      <c r="Q170" s="459"/>
      <c r="R170" s="459"/>
      <c r="S170" s="459"/>
      <c r="T170" s="459"/>
      <c r="U170" s="459"/>
      <c r="V170" s="459"/>
      <c r="W170" s="459"/>
      <c r="X170" s="459"/>
      <c r="Y170" s="459"/>
      <c r="Z170" s="294"/>
      <c r="AA170" s="294"/>
      <c r="AB170" s="294"/>
      <c r="AC170" s="294"/>
    </row>
    <row r="171" spans="1:29" ht="47.25" x14ac:dyDescent="0.25">
      <c r="A171" s="102">
        <v>3</v>
      </c>
      <c r="B171" s="119" t="s">
        <v>360</v>
      </c>
      <c r="C171" s="119" t="s">
        <v>365</v>
      </c>
      <c r="D171" s="125" t="s">
        <v>366</v>
      </c>
      <c r="E171" s="118">
        <v>324</v>
      </c>
      <c r="F171" s="118">
        <v>108</v>
      </c>
      <c r="G171" s="115" t="s">
        <v>275</v>
      </c>
      <c r="H171" s="115" t="s">
        <v>243</v>
      </c>
      <c r="I171" s="125" t="s">
        <v>367</v>
      </c>
      <c r="J171" s="102" t="s">
        <v>368</v>
      </c>
      <c r="K171" s="459"/>
      <c r="L171" s="459"/>
      <c r="M171" s="459"/>
      <c r="N171" s="459"/>
      <c r="O171" s="459"/>
      <c r="P171" s="459"/>
      <c r="Q171" s="459"/>
      <c r="R171" s="459"/>
      <c r="S171" s="459"/>
      <c r="T171" s="459"/>
      <c r="U171" s="459"/>
      <c r="V171" s="459"/>
      <c r="W171" s="459"/>
      <c r="X171" s="459"/>
      <c r="Y171" s="459"/>
      <c r="Z171" s="294"/>
      <c r="AA171" s="294"/>
      <c r="AB171" s="294"/>
      <c r="AC171" s="294"/>
    </row>
    <row r="172" spans="1:29" ht="47.25" x14ac:dyDescent="0.25">
      <c r="A172" s="102">
        <v>4</v>
      </c>
      <c r="B172" s="119" t="s">
        <v>360</v>
      </c>
      <c r="C172" s="119" t="s">
        <v>369</v>
      </c>
      <c r="D172" s="125" t="s">
        <v>3013</v>
      </c>
      <c r="E172" s="118">
        <v>1188.8</v>
      </c>
      <c r="F172" s="118">
        <v>2874.2</v>
      </c>
      <c r="G172" s="115" t="s">
        <v>275</v>
      </c>
      <c r="H172" s="196" t="s">
        <v>21</v>
      </c>
      <c r="I172" s="102" t="s">
        <v>22</v>
      </c>
      <c r="J172" s="125" t="s">
        <v>370</v>
      </c>
      <c r="K172" s="459"/>
      <c r="L172" s="459"/>
      <c r="M172" s="459"/>
      <c r="N172" s="459"/>
      <c r="O172" s="459"/>
      <c r="P172" s="459"/>
      <c r="Q172" s="459"/>
      <c r="R172" s="459"/>
      <c r="S172" s="459"/>
      <c r="T172" s="459"/>
      <c r="U172" s="459"/>
      <c r="V172" s="459"/>
      <c r="W172" s="459"/>
      <c r="X172" s="459"/>
      <c r="Y172" s="459"/>
      <c r="Z172" s="294"/>
      <c r="AA172" s="294"/>
      <c r="AB172" s="294"/>
      <c r="AC172" s="294"/>
    </row>
    <row r="173" spans="1:29" ht="31.5" x14ac:dyDescent="0.25">
      <c r="A173" s="102">
        <v>5</v>
      </c>
      <c r="B173" s="119" t="s">
        <v>360</v>
      </c>
      <c r="C173" s="119" t="s">
        <v>371</v>
      </c>
      <c r="D173" s="102" t="s">
        <v>372</v>
      </c>
      <c r="E173" s="118">
        <v>10675.7</v>
      </c>
      <c r="F173" s="118">
        <v>4011.5</v>
      </c>
      <c r="G173" s="115" t="s">
        <v>275</v>
      </c>
      <c r="H173" s="196" t="s">
        <v>21</v>
      </c>
      <c r="I173" s="102" t="s">
        <v>22</v>
      </c>
      <c r="J173" s="125" t="s">
        <v>373</v>
      </c>
      <c r="K173" s="459"/>
      <c r="L173" s="459"/>
      <c r="M173" s="459"/>
      <c r="N173" s="459"/>
      <c r="O173" s="459"/>
      <c r="P173" s="459"/>
      <c r="Q173" s="459"/>
      <c r="R173" s="459"/>
      <c r="S173" s="459"/>
      <c r="T173" s="459"/>
      <c r="U173" s="459"/>
      <c r="V173" s="459"/>
      <c r="W173" s="459"/>
      <c r="X173" s="459"/>
      <c r="Y173" s="459"/>
      <c r="Z173" s="294"/>
      <c r="AA173" s="294"/>
      <c r="AB173" s="294"/>
      <c r="AC173" s="294"/>
    </row>
    <row r="174" spans="1:29" ht="31.5" x14ac:dyDescent="0.25">
      <c r="A174" s="102">
        <v>6</v>
      </c>
      <c r="B174" s="119" t="s">
        <v>360</v>
      </c>
      <c r="C174" s="119" t="s">
        <v>374</v>
      </c>
      <c r="D174" s="102" t="s">
        <v>375</v>
      </c>
      <c r="E174" s="118">
        <v>4427</v>
      </c>
      <c r="F174" s="118">
        <v>14323.9</v>
      </c>
      <c r="G174" s="115" t="s">
        <v>275</v>
      </c>
      <c r="H174" s="196" t="s">
        <v>21</v>
      </c>
      <c r="I174" s="102" t="s">
        <v>22</v>
      </c>
      <c r="J174" s="125" t="s">
        <v>376</v>
      </c>
      <c r="K174" s="459"/>
      <c r="L174" s="459"/>
      <c r="M174" s="459"/>
      <c r="N174" s="459"/>
      <c r="O174" s="459"/>
      <c r="P174" s="459"/>
      <c r="Q174" s="459"/>
      <c r="R174" s="459"/>
      <c r="S174" s="459"/>
      <c r="T174" s="459"/>
      <c r="U174" s="459"/>
      <c r="V174" s="459"/>
      <c r="W174" s="459"/>
      <c r="X174" s="459"/>
      <c r="Y174" s="459"/>
      <c r="Z174" s="294"/>
      <c r="AA174" s="294"/>
      <c r="AB174" s="294"/>
      <c r="AC174" s="294"/>
    </row>
    <row r="175" spans="1:29" ht="31.5" x14ac:dyDescent="0.25">
      <c r="A175" s="102">
        <v>7</v>
      </c>
      <c r="B175" s="119" t="s">
        <v>360</v>
      </c>
      <c r="C175" s="119" t="s">
        <v>377</v>
      </c>
      <c r="D175" s="102" t="s">
        <v>3014</v>
      </c>
      <c r="E175" s="118">
        <v>4466.8999999999996</v>
      </c>
      <c r="F175" s="118">
        <v>6101</v>
      </c>
      <c r="G175" s="115" t="s">
        <v>275</v>
      </c>
      <c r="H175" s="196" t="s">
        <v>21</v>
      </c>
      <c r="I175" s="102" t="s">
        <v>22</v>
      </c>
      <c r="J175" s="125" t="s">
        <v>378</v>
      </c>
      <c r="K175" s="459"/>
      <c r="L175" s="459"/>
      <c r="M175" s="459"/>
      <c r="N175" s="459"/>
      <c r="O175" s="459"/>
      <c r="P175" s="459"/>
      <c r="Q175" s="459"/>
      <c r="R175" s="459"/>
      <c r="S175" s="459"/>
      <c r="T175" s="459"/>
      <c r="U175" s="459"/>
      <c r="V175" s="459"/>
      <c r="W175" s="459"/>
      <c r="X175" s="459"/>
      <c r="Y175" s="459"/>
      <c r="Z175" s="294"/>
      <c r="AA175" s="294"/>
      <c r="AB175" s="294"/>
      <c r="AC175" s="294"/>
    </row>
    <row r="176" spans="1:29" ht="31.5" x14ac:dyDescent="0.25">
      <c r="A176" s="102">
        <v>8</v>
      </c>
      <c r="B176" s="119" t="s">
        <v>360</v>
      </c>
      <c r="C176" s="119" t="s">
        <v>379</v>
      </c>
      <c r="D176" s="102" t="s">
        <v>380</v>
      </c>
      <c r="E176" s="118">
        <v>1478.5</v>
      </c>
      <c r="F176" s="118">
        <v>3015.3</v>
      </c>
      <c r="G176" s="115" t="s">
        <v>275</v>
      </c>
      <c r="H176" s="196" t="s">
        <v>21</v>
      </c>
      <c r="I176" s="102" t="s">
        <v>22</v>
      </c>
      <c r="J176" s="102" t="s">
        <v>381</v>
      </c>
      <c r="K176" s="459"/>
      <c r="L176" s="459"/>
      <c r="M176" s="459"/>
      <c r="N176" s="459"/>
      <c r="O176" s="459"/>
      <c r="P176" s="459"/>
      <c r="Q176" s="459"/>
      <c r="R176" s="459"/>
      <c r="S176" s="459"/>
      <c r="T176" s="459"/>
      <c r="U176" s="459"/>
      <c r="V176" s="459"/>
      <c r="W176" s="459"/>
      <c r="X176" s="459"/>
      <c r="Y176" s="459"/>
      <c r="Z176" s="294"/>
      <c r="AA176" s="294"/>
      <c r="AB176" s="294"/>
      <c r="AC176" s="294"/>
    </row>
    <row r="177" spans="1:29" ht="31.5" x14ac:dyDescent="0.25">
      <c r="A177" s="102">
        <v>9</v>
      </c>
      <c r="B177" s="119" t="s">
        <v>360</v>
      </c>
      <c r="C177" s="119" t="s">
        <v>382</v>
      </c>
      <c r="D177" s="102" t="s">
        <v>383</v>
      </c>
      <c r="E177" s="118">
        <v>239.3</v>
      </c>
      <c r="F177" s="118">
        <v>456.8</v>
      </c>
      <c r="G177" s="115" t="s">
        <v>275</v>
      </c>
      <c r="H177" s="196" t="s">
        <v>21</v>
      </c>
      <c r="I177" s="102" t="s">
        <v>22</v>
      </c>
      <c r="J177" s="125" t="s">
        <v>384</v>
      </c>
      <c r="K177" s="459"/>
      <c r="L177" s="459"/>
      <c r="M177" s="459"/>
      <c r="N177" s="459"/>
      <c r="O177" s="459"/>
      <c r="P177" s="459"/>
      <c r="Q177" s="459"/>
      <c r="R177" s="459"/>
      <c r="S177" s="459"/>
      <c r="T177" s="459"/>
      <c r="U177" s="459"/>
      <c r="V177" s="459"/>
      <c r="W177" s="459"/>
      <c r="X177" s="459"/>
      <c r="Y177" s="459"/>
      <c r="Z177" s="294"/>
      <c r="AA177" s="294"/>
      <c r="AB177" s="294"/>
      <c r="AC177" s="294"/>
    </row>
    <row r="178" spans="1:29" ht="48.75" customHeight="1" x14ac:dyDescent="0.25">
      <c r="A178" s="102">
        <v>10</v>
      </c>
      <c r="B178" s="119" t="s">
        <v>360</v>
      </c>
      <c r="C178" s="119" t="s">
        <v>385</v>
      </c>
      <c r="D178" s="102" t="s">
        <v>386</v>
      </c>
      <c r="E178" s="118">
        <v>3280</v>
      </c>
      <c r="F178" s="118">
        <v>5658.2</v>
      </c>
      <c r="G178" s="115" t="s">
        <v>275</v>
      </c>
      <c r="H178" s="196" t="s">
        <v>21</v>
      </c>
      <c r="I178" s="102" t="s">
        <v>22</v>
      </c>
      <c r="J178" s="125" t="s">
        <v>387</v>
      </c>
      <c r="K178" s="459"/>
      <c r="L178" s="459"/>
      <c r="M178" s="459"/>
      <c r="N178" s="459"/>
      <c r="O178" s="459"/>
      <c r="P178" s="459"/>
      <c r="Q178" s="459"/>
      <c r="R178" s="459"/>
      <c r="S178" s="459"/>
      <c r="T178" s="459"/>
      <c r="U178" s="459"/>
      <c r="V178" s="459"/>
      <c r="W178" s="459"/>
      <c r="X178" s="459"/>
      <c r="Y178" s="459"/>
      <c r="Z178" s="294"/>
      <c r="AA178" s="294"/>
      <c r="AB178" s="294"/>
      <c r="AC178" s="294"/>
    </row>
    <row r="179" spans="1:29" ht="48.75" customHeight="1" x14ac:dyDescent="0.25">
      <c r="A179" s="102">
        <v>11</v>
      </c>
      <c r="B179" s="119" t="s">
        <v>360</v>
      </c>
      <c r="C179" s="119" t="s">
        <v>388</v>
      </c>
      <c r="D179" s="102" t="s">
        <v>389</v>
      </c>
      <c r="E179" s="118">
        <v>179</v>
      </c>
      <c r="F179" s="118">
        <v>448</v>
      </c>
      <c r="G179" s="115" t="s">
        <v>275</v>
      </c>
      <c r="H179" s="196" t="s">
        <v>21</v>
      </c>
      <c r="I179" s="102" t="s">
        <v>22</v>
      </c>
      <c r="J179" s="125" t="s">
        <v>387</v>
      </c>
      <c r="K179" s="459"/>
      <c r="L179" s="459"/>
      <c r="M179" s="459"/>
      <c r="N179" s="459"/>
      <c r="O179" s="459"/>
      <c r="P179" s="459"/>
      <c r="Q179" s="459"/>
      <c r="R179" s="459"/>
      <c r="S179" s="459"/>
      <c r="T179" s="459"/>
      <c r="U179" s="459"/>
      <c r="V179" s="459"/>
      <c r="W179" s="459"/>
      <c r="X179" s="459"/>
      <c r="Y179" s="459"/>
      <c r="Z179" s="294"/>
      <c r="AA179" s="294"/>
      <c r="AB179" s="294"/>
      <c r="AC179" s="294"/>
    </row>
    <row r="180" spans="1:29" ht="48.75" customHeight="1" x14ac:dyDescent="0.25">
      <c r="A180" s="102">
        <v>12</v>
      </c>
      <c r="B180" s="119" t="s">
        <v>360</v>
      </c>
      <c r="C180" s="119" t="s">
        <v>390</v>
      </c>
      <c r="D180" s="102" t="s">
        <v>391</v>
      </c>
      <c r="E180" s="118">
        <v>2818</v>
      </c>
      <c r="F180" s="118">
        <v>3147.5</v>
      </c>
      <c r="G180" s="115" t="s">
        <v>275</v>
      </c>
      <c r="H180" s="196" t="s">
        <v>21</v>
      </c>
      <c r="I180" s="102" t="s">
        <v>22</v>
      </c>
      <c r="J180" s="125" t="s">
        <v>392</v>
      </c>
      <c r="K180" s="459"/>
      <c r="L180" s="459"/>
      <c r="M180" s="459"/>
      <c r="N180" s="459"/>
      <c r="O180" s="459"/>
      <c r="P180" s="459"/>
      <c r="Q180" s="459"/>
      <c r="R180" s="459"/>
      <c r="S180" s="459"/>
      <c r="T180" s="459"/>
      <c r="U180" s="459"/>
      <c r="V180" s="459"/>
      <c r="W180" s="459"/>
      <c r="X180" s="459"/>
      <c r="Y180" s="459"/>
      <c r="Z180" s="294"/>
      <c r="AA180" s="294"/>
      <c r="AB180" s="294"/>
      <c r="AC180" s="294"/>
    </row>
    <row r="181" spans="1:29" ht="48.75" customHeight="1" x14ac:dyDescent="0.25">
      <c r="A181" s="102">
        <v>13</v>
      </c>
      <c r="B181" s="119" t="s">
        <v>360</v>
      </c>
      <c r="C181" s="119" t="s">
        <v>393</v>
      </c>
      <c r="D181" s="102" t="s">
        <v>394</v>
      </c>
      <c r="E181" s="118">
        <v>209</v>
      </c>
      <c r="F181" s="118">
        <v>222.3</v>
      </c>
      <c r="G181" s="115" t="s">
        <v>275</v>
      </c>
      <c r="H181" s="115" t="s">
        <v>243</v>
      </c>
      <c r="I181" s="125" t="s">
        <v>367</v>
      </c>
      <c r="J181" s="102" t="s">
        <v>395</v>
      </c>
      <c r="K181" s="459"/>
      <c r="L181" s="459"/>
      <c r="M181" s="459"/>
      <c r="N181" s="459"/>
      <c r="O181" s="459"/>
      <c r="P181" s="459"/>
      <c r="Q181" s="459"/>
      <c r="R181" s="459"/>
      <c r="S181" s="459"/>
      <c r="T181" s="459"/>
      <c r="U181" s="459"/>
      <c r="V181" s="459"/>
      <c r="W181" s="459"/>
      <c r="X181" s="459"/>
      <c r="Y181" s="459"/>
      <c r="Z181" s="294"/>
      <c r="AA181" s="294"/>
      <c r="AB181" s="294"/>
      <c r="AC181" s="294"/>
    </row>
    <row r="182" spans="1:29" ht="48.75" customHeight="1" x14ac:dyDescent="0.25">
      <c r="A182" s="102">
        <v>14</v>
      </c>
      <c r="B182" s="119" t="s">
        <v>360</v>
      </c>
      <c r="C182" s="119" t="s">
        <v>396</v>
      </c>
      <c r="D182" s="102" t="s">
        <v>397</v>
      </c>
      <c r="E182" s="118">
        <v>912.6</v>
      </c>
      <c r="F182" s="118">
        <v>945</v>
      </c>
      <c r="G182" s="115" t="s">
        <v>275</v>
      </c>
      <c r="H182" s="196" t="s">
        <v>21</v>
      </c>
      <c r="I182" s="102" t="s">
        <v>22</v>
      </c>
      <c r="J182" s="125" t="s">
        <v>398</v>
      </c>
      <c r="K182" s="459"/>
      <c r="L182" s="459"/>
      <c r="M182" s="459"/>
      <c r="N182" s="459"/>
      <c r="O182" s="459"/>
      <c r="P182" s="459"/>
      <c r="Q182" s="459"/>
      <c r="R182" s="459"/>
      <c r="S182" s="459"/>
      <c r="T182" s="459"/>
      <c r="U182" s="459"/>
      <c r="V182" s="459"/>
      <c r="W182" s="459"/>
      <c r="X182" s="459"/>
      <c r="Y182" s="459"/>
      <c r="Z182" s="294"/>
      <c r="AA182" s="294"/>
      <c r="AB182" s="294"/>
      <c r="AC182" s="294"/>
    </row>
    <row r="183" spans="1:29" ht="48.75" customHeight="1" x14ac:dyDescent="0.25">
      <c r="A183" s="102">
        <v>15</v>
      </c>
      <c r="B183" s="119" t="s">
        <v>360</v>
      </c>
      <c r="C183" s="119" t="s">
        <v>399</v>
      </c>
      <c r="D183" s="102" t="s">
        <v>400</v>
      </c>
      <c r="E183" s="118">
        <v>448</v>
      </c>
      <c r="F183" s="118">
        <v>877.3</v>
      </c>
      <c r="G183" s="115" t="s">
        <v>275</v>
      </c>
      <c r="H183" s="196" t="s">
        <v>21</v>
      </c>
      <c r="I183" s="102" t="s">
        <v>22</v>
      </c>
      <c r="J183" s="125" t="s">
        <v>398</v>
      </c>
      <c r="K183" s="459"/>
      <c r="L183" s="459"/>
      <c r="M183" s="459"/>
      <c r="N183" s="459"/>
      <c r="O183" s="459"/>
      <c r="P183" s="459"/>
      <c r="Q183" s="459"/>
      <c r="R183" s="459"/>
      <c r="S183" s="459"/>
      <c r="T183" s="459"/>
      <c r="U183" s="459"/>
      <c r="V183" s="459"/>
      <c r="W183" s="459"/>
      <c r="X183" s="459"/>
      <c r="Y183" s="459"/>
      <c r="Z183" s="294"/>
      <c r="AA183" s="294"/>
      <c r="AB183" s="294"/>
      <c r="AC183" s="294"/>
    </row>
    <row r="184" spans="1:29" ht="48.75" customHeight="1" x14ac:dyDescent="0.25">
      <c r="A184" s="102">
        <v>16</v>
      </c>
      <c r="B184" s="119" t="s">
        <v>360</v>
      </c>
      <c r="C184" s="119" t="s">
        <v>401</v>
      </c>
      <c r="D184" s="102" t="s">
        <v>389</v>
      </c>
      <c r="E184" s="118">
        <v>174</v>
      </c>
      <c r="F184" s="118">
        <v>1171.5999999999999</v>
      </c>
      <c r="G184" s="115" t="s">
        <v>275</v>
      </c>
      <c r="H184" s="196" t="s">
        <v>21</v>
      </c>
      <c r="I184" s="102" t="s">
        <v>22</v>
      </c>
      <c r="J184" s="125" t="s">
        <v>398</v>
      </c>
      <c r="K184" s="459"/>
      <c r="L184" s="459"/>
      <c r="M184" s="459"/>
      <c r="N184" s="459"/>
      <c r="O184" s="459"/>
      <c r="P184" s="459"/>
      <c r="Q184" s="459"/>
      <c r="R184" s="459"/>
      <c r="S184" s="459"/>
      <c r="T184" s="459"/>
      <c r="U184" s="459"/>
      <c r="V184" s="459"/>
      <c r="W184" s="459"/>
      <c r="X184" s="459"/>
      <c r="Y184" s="459"/>
      <c r="Z184" s="294"/>
      <c r="AA184" s="294"/>
      <c r="AB184" s="294"/>
      <c r="AC184" s="294"/>
    </row>
    <row r="185" spans="1:29" ht="48.75" customHeight="1" x14ac:dyDescent="0.25">
      <c r="A185" s="102">
        <v>17</v>
      </c>
      <c r="B185" s="119" t="s">
        <v>360</v>
      </c>
      <c r="C185" s="119" t="s">
        <v>402</v>
      </c>
      <c r="D185" s="102" t="s">
        <v>403</v>
      </c>
      <c r="E185" s="118">
        <v>4328</v>
      </c>
      <c r="F185" s="118">
        <v>4302.7</v>
      </c>
      <c r="G185" s="115" t="s">
        <v>275</v>
      </c>
      <c r="H185" s="196" t="s">
        <v>21</v>
      </c>
      <c r="I185" s="102" t="s">
        <v>22</v>
      </c>
      <c r="J185" s="125" t="s">
        <v>404</v>
      </c>
      <c r="K185" s="459"/>
      <c r="L185" s="459"/>
      <c r="M185" s="459"/>
      <c r="N185" s="459"/>
      <c r="O185" s="459"/>
      <c r="P185" s="459"/>
      <c r="Q185" s="459"/>
      <c r="R185" s="459"/>
      <c r="S185" s="459"/>
      <c r="T185" s="459"/>
      <c r="U185" s="459"/>
      <c r="V185" s="459"/>
      <c r="W185" s="459"/>
      <c r="X185" s="459"/>
      <c r="Y185" s="459"/>
      <c r="Z185" s="294"/>
      <c r="AA185" s="294"/>
      <c r="AB185" s="294"/>
      <c r="AC185" s="294"/>
    </row>
    <row r="186" spans="1:29" ht="48.75" customHeight="1" x14ac:dyDescent="0.25">
      <c r="A186" s="102">
        <v>18</v>
      </c>
      <c r="B186" s="119" t="s">
        <v>360</v>
      </c>
      <c r="C186" s="119" t="s">
        <v>405</v>
      </c>
      <c r="D186" s="102" t="s">
        <v>406</v>
      </c>
      <c r="E186" s="118">
        <v>476</v>
      </c>
      <c r="F186" s="118">
        <v>973.1</v>
      </c>
      <c r="G186" s="102" t="s">
        <v>1272</v>
      </c>
      <c r="H186" s="196" t="s">
        <v>21</v>
      </c>
      <c r="I186" s="102" t="s">
        <v>22</v>
      </c>
      <c r="J186" s="102"/>
      <c r="K186" s="459"/>
      <c r="L186" s="459"/>
      <c r="M186" s="459"/>
      <c r="N186" s="459"/>
      <c r="O186" s="459"/>
      <c r="P186" s="459"/>
      <c r="Q186" s="459"/>
      <c r="R186" s="459"/>
      <c r="S186" s="459"/>
      <c r="T186" s="459"/>
      <c r="U186" s="459"/>
      <c r="V186" s="459"/>
      <c r="W186" s="459"/>
      <c r="X186" s="459"/>
      <c r="Y186" s="459"/>
      <c r="Z186" s="294"/>
      <c r="AA186" s="294"/>
      <c r="AB186" s="294"/>
      <c r="AC186" s="294"/>
    </row>
    <row r="187" spans="1:29" ht="48.75" customHeight="1" x14ac:dyDescent="0.25">
      <c r="A187" s="102">
        <v>19</v>
      </c>
      <c r="B187" s="119" t="s">
        <v>360</v>
      </c>
      <c r="C187" s="119" t="s">
        <v>407</v>
      </c>
      <c r="D187" s="102" t="s">
        <v>408</v>
      </c>
      <c r="E187" s="118">
        <v>227</v>
      </c>
      <c r="F187" s="118">
        <v>950</v>
      </c>
      <c r="G187" s="102" t="s">
        <v>1272</v>
      </c>
      <c r="H187" s="196" t="s">
        <v>21</v>
      </c>
      <c r="I187" s="102" t="s">
        <v>22</v>
      </c>
      <c r="J187" s="102"/>
      <c r="K187" s="459"/>
      <c r="L187" s="459"/>
      <c r="M187" s="459"/>
      <c r="N187" s="459"/>
      <c r="O187" s="459"/>
      <c r="P187" s="459"/>
      <c r="Q187" s="459"/>
      <c r="R187" s="459"/>
      <c r="S187" s="459"/>
      <c r="T187" s="459"/>
      <c r="U187" s="459"/>
      <c r="V187" s="459"/>
      <c r="W187" s="459"/>
      <c r="X187" s="459"/>
      <c r="Y187" s="459"/>
      <c r="Z187" s="294"/>
      <c r="AA187" s="294"/>
      <c r="AB187" s="294"/>
      <c r="AC187" s="294"/>
    </row>
    <row r="188" spans="1:29" ht="48.75" customHeight="1" x14ac:dyDescent="0.25">
      <c r="A188" s="102">
        <v>20</v>
      </c>
      <c r="B188" s="119" t="s">
        <v>360</v>
      </c>
      <c r="C188" s="119" t="s">
        <v>409</v>
      </c>
      <c r="D188" s="102" t="s">
        <v>410</v>
      </c>
      <c r="E188" s="118">
        <v>300</v>
      </c>
      <c r="F188" s="118">
        <v>1364</v>
      </c>
      <c r="G188" s="102" t="s">
        <v>1272</v>
      </c>
      <c r="H188" s="115" t="s">
        <v>243</v>
      </c>
      <c r="I188" s="102" t="s">
        <v>37</v>
      </c>
      <c r="J188" s="102"/>
      <c r="K188" s="459"/>
      <c r="L188" s="459"/>
      <c r="M188" s="459"/>
      <c r="N188" s="459"/>
      <c r="O188" s="459"/>
      <c r="P188" s="459"/>
      <c r="Q188" s="459"/>
      <c r="R188" s="459"/>
      <c r="S188" s="459"/>
      <c r="T188" s="459"/>
      <c r="U188" s="459"/>
      <c r="V188" s="459"/>
      <c r="W188" s="459"/>
      <c r="X188" s="459"/>
      <c r="Y188" s="459"/>
      <c r="Z188" s="294"/>
      <c r="AA188" s="294"/>
      <c r="AB188" s="294"/>
      <c r="AC188" s="294"/>
    </row>
    <row r="189" spans="1:29" ht="48.75" customHeight="1" x14ac:dyDescent="0.25">
      <c r="A189" s="102">
        <v>21</v>
      </c>
      <c r="B189" s="119" t="s">
        <v>360</v>
      </c>
      <c r="C189" s="119" t="s">
        <v>411</v>
      </c>
      <c r="D189" s="102" t="s">
        <v>355</v>
      </c>
      <c r="E189" s="118">
        <v>250</v>
      </c>
      <c r="F189" s="118">
        <v>583.79999999999995</v>
      </c>
      <c r="G189" s="115" t="s">
        <v>275</v>
      </c>
      <c r="H189" s="196" t="s">
        <v>21</v>
      </c>
      <c r="I189" s="102" t="s">
        <v>22</v>
      </c>
      <c r="J189" s="102"/>
      <c r="K189" s="459"/>
      <c r="L189" s="459"/>
      <c r="M189" s="459"/>
      <c r="N189" s="459"/>
      <c r="O189" s="459"/>
      <c r="P189" s="459"/>
      <c r="Q189" s="459"/>
      <c r="R189" s="459"/>
      <c r="S189" s="459"/>
      <c r="T189" s="459"/>
      <c r="U189" s="459"/>
      <c r="V189" s="459"/>
      <c r="W189" s="459"/>
      <c r="X189" s="459"/>
      <c r="Y189" s="459"/>
      <c r="Z189" s="294"/>
      <c r="AA189" s="294"/>
      <c r="AB189" s="294"/>
      <c r="AC189" s="294"/>
    </row>
    <row r="190" spans="1:29" ht="48.75" customHeight="1" x14ac:dyDescent="0.25">
      <c r="A190" s="102">
        <v>22</v>
      </c>
      <c r="B190" s="119" t="s">
        <v>360</v>
      </c>
      <c r="C190" s="119" t="s">
        <v>412</v>
      </c>
      <c r="D190" s="128" t="s">
        <v>413</v>
      </c>
      <c r="E190" s="202"/>
      <c r="F190" s="203">
        <v>9905</v>
      </c>
      <c r="G190" s="102" t="s">
        <v>2506</v>
      </c>
      <c r="H190" s="102" t="s">
        <v>414</v>
      </c>
      <c r="I190" s="102" t="s">
        <v>22</v>
      </c>
      <c r="J190" s="128"/>
      <c r="K190" s="459"/>
      <c r="L190" s="459"/>
      <c r="M190" s="459"/>
      <c r="N190" s="459"/>
      <c r="O190" s="459"/>
      <c r="P190" s="459"/>
      <c r="Q190" s="459"/>
      <c r="R190" s="459"/>
      <c r="S190" s="459"/>
      <c r="T190" s="459"/>
      <c r="U190" s="459"/>
      <c r="V190" s="459"/>
      <c r="W190" s="459"/>
      <c r="X190" s="459"/>
      <c r="Y190" s="459"/>
      <c r="Z190" s="294"/>
      <c r="AA190" s="294"/>
      <c r="AB190" s="294"/>
      <c r="AC190" s="294"/>
    </row>
    <row r="191" spans="1:29" ht="48.75" customHeight="1" x14ac:dyDescent="0.25">
      <c r="A191" s="102">
        <v>23</v>
      </c>
      <c r="B191" s="119" t="s">
        <v>360</v>
      </c>
      <c r="C191" s="119" t="s">
        <v>415</v>
      </c>
      <c r="D191" s="128" t="s">
        <v>416</v>
      </c>
      <c r="E191" s="203">
        <v>402</v>
      </c>
      <c r="F191" s="203">
        <v>1607</v>
      </c>
      <c r="G191" s="102" t="s">
        <v>2506</v>
      </c>
      <c r="H191" s="102" t="s">
        <v>414</v>
      </c>
      <c r="I191" s="102" t="s">
        <v>22</v>
      </c>
      <c r="J191" s="128"/>
      <c r="K191" s="459"/>
      <c r="L191" s="459"/>
      <c r="M191" s="459"/>
      <c r="N191" s="459"/>
      <c r="O191" s="459"/>
      <c r="P191" s="459"/>
      <c r="Q191" s="459"/>
      <c r="R191" s="459"/>
      <c r="S191" s="459"/>
      <c r="T191" s="459"/>
      <c r="U191" s="459"/>
      <c r="V191" s="459"/>
      <c r="W191" s="459"/>
      <c r="X191" s="459"/>
      <c r="Y191" s="459"/>
      <c r="Z191" s="294"/>
      <c r="AA191" s="294"/>
      <c r="AB191" s="294"/>
      <c r="AC191" s="294"/>
    </row>
    <row r="192" spans="1:29" ht="48.75" customHeight="1" x14ac:dyDescent="0.25">
      <c r="A192" s="102">
        <v>24</v>
      </c>
      <c r="B192" s="119" t="s">
        <v>360</v>
      </c>
      <c r="C192" s="119" t="s">
        <v>417</v>
      </c>
      <c r="D192" s="128" t="s">
        <v>416</v>
      </c>
      <c r="E192" s="202"/>
      <c r="F192" s="203">
        <v>6509</v>
      </c>
      <c r="G192" s="102" t="s">
        <v>2506</v>
      </c>
      <c r="H192" s="102" t="s">
        <v>414</v>
      </c>
      <c r="I192" s="102" t="s">
        <v>22</v>
      </c>
      <c r="J192" s="128"/>
      <c r="K192" s="459"/>
      <c r="L192" s="459"/>
      <c r="M192" s="459"/>
      <c r="N192" s="459"/>
      <c r="O192" s="459"/>
      <c r="P192" s="459"/>
      <c r="Q192" s="459"/>
      <c r="R192" s="459"/>
      <c r="S192" s="459"/>
      <c r="T192" s="459"/>
      <c r="U192" s="459"/>
      <c r="V192" s="459"/>
      <c r="W192" s="459"/>
      <c r="X192" s="459"/>
      <c r="Y192" s="459"/>
      <c r="Z192" s="294"/>
      <c r="AA192" s="294"/>
      <c r="AB192" s="294"/>
      <c r="AC192" s="294"/>
    </row>
    <row r="193" spans="1:29" ht="48.75" customHeight="1" x14ac:dyDescent="0.25">
      <c r="A193" s="30"/>
      <c r="B193" s="31" t="s">
        <v>419</v>
      </c>
      <c r="C193" s="31"/>
      <c r="D193" s="32"/>
      <c r="E193" s="33"/>
      <c r="F193" s="33"/>
      <c r="G193" s="34"/>
      <c r="H193" s="32"/>
      <c r="I193" s="32"/>
      <c r="J193" s="32"/>
      <c r="K193" s="459"/>
      <c r="L193" s="459"/>
      <c r="M193" s="459"/>
      <c r="N193" s="459"/>
      <c r="O193" s="459"/>
      <c r="P193" s="459"/>
      <c r="Q193" s="459"/>
      <c r="R193" s="459"/>
      <c r="S193" s="459"/>
      <c r="T193" s="459"/>
      <c r="U193" s="459"/>
      <c r="V193" s="459"/>
      <c r="W193" s="459"/>
      <c r="X193" s="459"/>
      <c r="Y193" s="459"/>
      <c r="Z193" s="294"/>
      <c r="AA193" s="294"/>
      <c r="AB193" s="294"/>
      <c r="AC193" s="294"/>
    </row>
    <row r="194" spans="1:29" ht="67.5" customHeight="1" x14ac:dyDescent="0.25">
      <c r="A194" s="102">
        <v>1</v>
      </c>
      <c r="B194" s="119" t="s">
        <v>420</v>
      </c>
      <c r="C194" s="119" t="s">
        <v>421</v>
      </c>
      <c r="D194" s="102" t="s">
        <v>422</v>
      </c>
      <c r="E194" s="118">
        <v>1037</v>
      </c>
      <c r="F194" s="118">
        <v>890</v>
      </c>
      <c r="G194" s="115" t="s">
        <v>275</v>
      </c>
      <c r="H194" s="196" t="s">
        <v>21</v>
      </c>
      <c r="I194" s="102" t="s">
        <v>22</v>
      </c>
      <c r="J194" s="102" t="s">
        <v>423</v>
      </c>
      <c r="K194" s="459"/>
      <c r="L194" s="459"/>
      <c r="M194" s="459"/>
      <c r="N194" s="459"/>
      <c r="O194" s="459"/>
      <c r="P194" s="459"/>
      <c r="Q194" s="459"/>
      <c r="R194" s="459"/>
      <c r="S194" s="459"/>
      <c r="T194" s="459"/>
      <c r="U194" s="459"/>
      <c r="V194" s="459"/>
      <c r="W194" s="459"/>
      <c r="X194" s="459"/>
      <c r="Y194" s="459"/>
      <c r="Z194" s="294"/>
      <c r="AA194" s="294"/>
      <c r="AB194" s="294"/>
      <c r="AC194" s="294"/>
    </row>
    <row r="195" spans="1:29" ht="67.5" customHeight="1" x14ac:dyDescent="0.25">
      <c r="A195" s="102">
        <v>2</v>
      </c>
      <c r="B195" s="119" t="s">
        <v>420</v>
      </c>
      <c r="C195" s="119" t="s">
        <v>424</v>
      </c>
      <c r="D195" s="102" t="s">
        <v>425</v>
      </c>
      <c r="E195" s="118"/>
      <c r="F195" s="118">
        <v>249.8</v>
      </c>
      <c r="G195" s="115" t="s">
        <v>275</v>
      </c>
      <c r="H195" s="196" t="s">
        <v>21</v>
      </c>
      <c r="I195" s="102" t="s">
        <v>22</v>
      </c>
      <c r="J195" s="102" t="s">
        <v>426</v>
      </c>
      <c r="K195" s="459"/>
      <c r="L195" s="459"/>
      <c r="M195" s="459"/>
      <c r="N195" s="459"/>
      <c r="O195" s="459"/>
      <c r="P195" s="459"/>
      <c r="Q195" s="459"/>
      <c r="R195" s="459"/>
      <c r="S195" s="459"/>
      <c r="T195" s="459"/>
      <c r="U195" s="459"/>
      <c r="V195" s="459"/>
      <c r="W195" s="459"/>
      <c r="X195" s="459"/>
      <c r="Y195" s="459"/>
      <c r="Z195" s="294"/>
      <c r="AA195" s="294"/>
      <c r="AB195" s="294"/>
      <c r="AC195" s="294"/>
    </row>
    <row r="196" spans="1:29" ht="67.5" customHeight="1" x14ac:dyDescent="0.25">
      <c r="A196" s="102">
        <v>3</v>
      </c>
      <c r="B196" s="119" t="s">
        <v>420</v>
      </c>
      <c r="C196" s="119" t="s">
        <v>427</v>
      </c>
      <c r="D196" s="102" t="s">
        <v>428</v>
      </c>
      <c r="E196" s="118">
        <v>748</v>
      </c>
      <c r="F196" s="118">
        <v>3020.1</v>
      </c>
      <c r="G196" s="115" t="s">
        <v>275</v>
      </c>
      <c r="H196" s="196" t="s">
        <v>21</v>
      </c>
      <c r="I196" s="102" t="s">
        <v>77</v>
      </c>
      <c r="J196" s="102" t="s">
        <v>429</v>
      </c>
      <c r="K196" s="459"/>
      <c r="L196" s="459"/>
      <c r="M196" s="459"/>
      <c r="N196" s="459"/>
      <c r="O196" s="459"/>
      <c r="P196" s="459"/>
      <c r="Q196" s="459"/>
      <c r="R196" s="459"/>
      <c r="S196" s="459"/>
      <c r="T196" s="459"/>
      <c r="U196" s="459"/>
      <c r="V196" s="459"/>
      <c r="W196" s="459"/>
      <c r="X196" s="459"/>
      <c r="Y196" s="459"/>
      <c r="Z196" s="294"/>
      <c r="AA196" s="294"/>
      <c r="AB196" s="294"/>
      <c r="AC196" s="294"/>
    </row>
    <row r="197" spans="1:29" ht="67.5" customHeight="1" x14ac:dyDescent="0.25">
      <c r="A197" s="102">
        <v>4</v>
      </c>
      <c r="B197" s="119" t="s">
        <v>420</v>
      </c>
      <c r="C197" s="119" t="s">
        <v>430</v>
      </c>
      <c r="D197" s="102" t="s">
        <v>431</v>
      </c>
      <c r="E197" s="118">
        <v>337</v>
      </c>
      <c r="F197" s="118">
        <v>783</v>
      </c>
      <c r="G197" s="115" t="s">
        <v>275</v>
      </c>
      <c r="H197" s="115" t="s">
        <v>243</v>
      </c>
      <c r="I197" s="102" t="s">
        <v>22</v>
      </c>
      <c r="J197" s="102" t="s">
        <v>432</v>
      </c>
      <c r="K197" s="459"/>
      <c r="L197" s="459"/>
      <c r="M197" s="459"/>
      <c r="N197" s="459"/>
      <c r="O197" s="459"/>
      <c r="P197" s="459"/>
      <c r="Q197" s="459"/>
      <c r="R197" s="459"/>
      <c r="S197" s="459"/>
      <c r="T197" s="459"/>
      <c r="U197" s="459"/>
      <c r="V197" s="459"/>
      <c r="W197" s="459"/>
      <c r="X197" s="459"/>
      <c r="Y197" s="459"/>
      <c r="Z197" s="294"/>
      <c r="AA197" s="294"/>
      <c r="AB197" s="294"/>
      <c r="AC197" s="294"/>
    </row>
    <row r="198" spans="1:29" ht="93" customHeight="1" x14ac:dyDescent="0.25">
      <c r="A198" s="102">
        <v>5</v>
      </c>
      <c r="B198" s="119" t="s">
        <v>2830</v>
      </c>
      <c r="C198" s="119" t="s">
        <v>433</v>
      </c>
      <c r="D198" s="102" t="s">
        <v>425</v>
      </c>
      <c r="E198" s="118"/>
      <c r="F198" s="118"/>
      <c r="G198" s="102"/>
      <c r="H198" s="102" t="s">
        <v>434</v>
      </c>
      <c r="I198" s="102" t="s">
        <v>22</v>
      </c>
      <c r="J198" s="102" t="s">
        <v>2872</v>
      </c>
      <c r="K198" s="459"/>
      <c r="L198" s="459"/>
      <c r="M198" s="459"/>
      <c r="N198" s="459"/>
      <c r="O198" s="459"/>
      <c r="P198" s="459"/>
      <c r="Q198" s="459"/>
      <c r="R198" s="459"/>
      <c r="S198" s="459"/>
      <c r="T198" s="459"/>
      <c r="U198" s="459"/>
      <c r="V198" s="459"/>
      <c r="W198" s="459"/>
      <c r="X198" s="459"/>
      <c r="Y198" s="459"/>
      <c r="Z198" s="294"/>
      <c r="AA198" s="294"/>
      <c r="AB198" s="294"/>
      <c r="AC198" s="294"/>
    </row>
    <row r="199" spans="1:29" ht="31.5" x14ac:dyDescent="0.25">
      <c r="A199" s="102">
        <v>6</v>
      </c>
      <c r="B199" s="119" t="s">
        <v>420</v>
      </c>
      <c r="C199" s="119" t="s">
        <v>435</v>
      </c>
      <c r="D199" s="102" t="s">
        <v>436</v>
      </c>
      <c r="E199" s="118">
        <v>6183.9</v>
      </c>
      <c r="F199" s="118">
        <v>8785.9</v>
      </c>
      <c r="G199" s="115" t="s">
        <v>275</v>
      </c>
      <c r="H199" s="196" t="s">
        <v>21</v>
      </c>
      <c r="I199" s="102" t="s">
        <v>22</v>
      </c>
      <c r="J199" s="102" t="s">
        <v>437</v>
      </c>
      <c r="K199" s="459"/>
      <c r="L199" s="459"/>
      <c r="M199" s="459"/>
      <c r="N199" s="459"/>
      <c r="O199" s="459"/>
      <c r="P199" s="459"/>
      <c r="Q199" s="459"/>
      <c r="R199" s="459"/>
      <c r="S199" s="459"/>
      <c r="T199" s="459"/>
      <c r="U199" s="459"/>
      <c r="V199" s="459"/>
      <c r="W199" s="459"/>
      <c r="X199" s="459"/>
      <c r="Y199" s="459"/>
      <c r="Z199" s="294"/>
      <c r="AA199" s="294"/>
      <c r="AB199" s="294"/>
      <c r="AC199" s="294"/>
    </row>
    <row r="200" spans="1:29" ht="47.25" x14ac:dyDescent="0.25">
      <c r="A200" s="102">
        <v>7</v>
      </c>
      <c r="B200" s="119" t="s">
        <v>420</v>
      </c>
      <c r="C200" s="119" t="s">
        <v>438</v>
      </c>
      <c r="D200" s="102" t="s">
        <v>3015</v>
      </c>
      <c r="E200" s="118">
        <v>2510.9</v>
      </c>
      <c r="F200" s="118">
        <v>5085.1000000000004</v>
      </c>
      <c r="G200" s="115" t="s">
        <v>275</v>
      </c>
      <c r="H200" s="196" t="s">
        <v>21</v>
      </c>
      <c r="I200" s="102" t="s">
        <v>22</v>
      </c>
      <c r="J200" s="102" t="s">
        <v>439</v>
      </c>
      <c r="K200" s="459"/>
      <c r="L200" s="459"/>
      <c r="M200" s="459"/>
      <c r="N200" s="459"/>
      <c r="O200" s="459"/>
      <c r="P200" s="459"/>
      <c r="Q200" s="459"/>
      <c r="R200" s="459"/>
      <c r="S200" s="459"/>
      <c r="T200" s="459"/>
      <c r="U200" s="459"/>
      <c r="V200" s="459"/>
      <c r="W200" s="459"/>
      <c r="X200" s="459"/>
      <c r="Y200" s="459"/>
      <c r="Z200" s="294"/>
      <c r="AA200" s="294"/>
      <c r="AB200" s="294"/>
      <c r="AC200" s="294"/>
    </row>
    <row r="201" spans="1:29" ht="31.5" x14ac:dyDescent="0.25">
      <c r="A201" s="102">
        <v>8</v>
      </c>
      <c r="B201" s="119" t="s">
        <v>420</v>
      </c>
      <c r="C201" s="119" t="s">
        <v>440</v>
      </c>
      <c r="D201" s="102" t="s">
        <v>441</v>
      </c>
      <c r="E201" s="118">
        <v>4828.5</v>
      </c>
      <c r="F201" s="118">
        <v>4004</v>
      </c>
      <c r="G201" s="115" t="s">
        <v>275</v>
      </c>
      <c r="H201" s="196" t="s">
        <v>21</v>
      </c>
      <c r="I201" s="102" t="s">
        <v>22</v>
      </c>
      <c r="J201" s="102" t="s">
        <v>442</v>
      </c>
      <c r="K201" s="459"/>
      <c r="L201" s="459"/>
      <c r="M201" s="459"/>
      <c r="N201" s="459"/>
      <c r="O201" s="459"/>
      <c r="P201" s="459"/>
      <c r="Q201" s="459"/>
      <c r="R201" s="459"/>
      <c r="S201" s="459"/>
      <c r="T201" s="459"/>
      <c r="U201" s="459"/>
      <c r="V201" s="459"/>
      <c r="W201" s="459"/>
      <c r="X201" s="459"/>
      <c r="Y201" s="459"/>
      <c r="Z201" s="294"/>
      <c r="AA201" s="294"/>
      <c r="AB201" s="294"/>
      <c r="AC201" s="294"/>
    </row>
    <row r="202" spans="1:29" ht="31.5" x14ac:dyDescent="0.25">
      <c r="A202" s="102">
        <v>9</v>
      </c>
      <c r="B202" s="119" t="s">
        <v>420</v>
      </c>
      <c r="C202" s="119" t="s">
        <v>443</v>
      </c>
      <c r="D202" s="102" t="s">
        <v>444</v>
      </c>
      <c r="E202" s="118">
        <v>2609</v>
      </c>
      <c r="F202" s="118">
        <v>7866.5</v>
      </c>
      <c r="G202" s="115" t="s">
        <v>275</v>
      </c>
      <c r="H202" s="196" t="s">
        <v>21</v>
      </c>
      <c r="I202" s="102" t="s">
        <v>22</v>
      </c>
      <c r="J202" s="102" t="s">
        <v>445</v>
      </c>
      <c r="K202" s="459"/>
      <c r="L202" s="459"/>
      <c r="M202" s="459"/>
      <c r="N202" s="459"/>
      <c r="O202" s="459"/>
      <c r="P202" s="459"/>
      <c r="Q202" s="459"/>
      <c r="R202" s="459"/>
      <c r="S202" s="459"/>
      <c r="T202" s="459"/>
      <c r="U202" s="459"/>
      <c r="V202" s="459"/>
      <c r="W202" s="459"/>
      <c r="X202" s="459"/>
      <c r="Y202" s="459"/>
      <c r="Z202" s="294"/>
      <c r="AA202" s="294"/>
      <c r="AB202" s="294"/>
      <c r="AC202" s="294"/>
    </row>
    <row r="203" spans="1:29" ht="94.5" customHeight="1" x14ac:dyDescent="0.25">
      <c r="A203" s="102">
        <v>10</v>
      </c>
      <c r="B203" s="119" t="s">
        <v>420</v>
      </c>
      <c r="C203" s="119" t="s">
        <v>446</v>
      </c>
      <c r="D203" s="102" t="s">
        <v>447</v>
      </c>
      <c r="E203" s="118">
        <v>155</v>
      </c>
      <c r="F203" s="118">
        <v>331</v>
      </c>
      <c r="G203" s="115" t="s">
        <v>275</v>
      </c>
      <c r="H203" s="115" t="s">
        <v>243</v>
      </c>
      <c r="I203" s="102" t="s">
        <v>367</v>
      </c>
      <c r="J203" s="102" t="s">
        <v>448</v>
      </c>
      <c r="K203" s="459"/>
      <c r="L203" s="459"/>
      <c r="M203" s="459"/>
      <c r="N203" s="459"/>
      <c r="O203" s="459"/>
      <c r="P203" s="459"/>
      <c r="Q203" s="459"/>
      <c r="R203" s="459"/>
      <c r="S203" s="459"/>
      <c r="T203" s="459"/>
      <c r="U203" s="459"/>
      <c r="V203" s="459"/>
      <c r="W203" s="459"/>
      <c r="X203" s="459"/>
      <c r="Y203" s="459"/>
      <c r="Z203" s="294"/>
      <c r="AA203" s="294"/>
      <c r="AB203" s="294"/>
      <c r="AC203" s="294"/>
    </row>
    <row r="204" spans="1:29" ht="31.5" x14ac:dyDescent="0.25">
      <c r="A204" s="102">
        <v>11</v>
      </c>
      <c r="B204" s="119" t="s">
        <v>420</v>
      </c>
      <c r="C204" s="119" t="s">
        <v>449</v>
      </c>
      <c r="D204" s="102" t="s">
        <v>450</v>
      </c>
      <c r="E204" s="118">
        <v>638</v>
      </c>
      <c r="F204" s="118">
        <v>390</v>
      </c>
      <c r="G204" s="115" t="s">
        <v>275</v>
      </c>
      <c r="H204" s="196" t="s">
        <v>21</v>
      </c>
      <c r="I204" s="102" t="s">
        <v>22</v>
      </c>
      <c r="J204" s="102" t="s">
        <v>445</v>
      </c>
      <c r="K204" s="459"/>
      <c r="L204" s="459"/>
      <c r="M204" s="459"/>
      <c r="N204" s="459"/>
      <c r="O204" s="459"/>
      <c r="P204" s="459"/>
      <c r="Q204" s="459"/>
      <c r="R204" s="459"/>
      <c r="S204" s="459"/>
      <c r="T204" s="459"/>
      <c r="U204" s="459"/>
      <c r="V204" s="459"/>
      <c r="W204" s="459"/>
      <c r="X204" s="459"/>
      <c r="Y204" s="459"/>
      <c r="Z204" s="294"/>
      <c r="AA204" s="294"/>
      <c r="AB204" s="294"/>
      <c r="AC204" s="294"/>
    </row>
    <row r="205" spans="1:29" ht="31.5" x14ac:dyDescent="0.25">
      <c r="A205" s="102">
        <v>12</v>
      </c>
      <c r="B205" s="119" t="s">
        <v>420</v>
      </c>
      <c r="C205" s="119" t="s">
        <v>451</v>
      </c>
      <c r="D205" s="102" t="s">
        <v>452</v>
      </c>
      <c r="E205" s="118">
        <v>1117.2</v>
      </c>
      <c r="F205" s="118">
        <v>2943</v>
      </c>
      <c r="G205" s="115" t="s">
        <v>275</v>
      </c>
      <c r="H205" s="196" t="s">
        <v>21</v>
      </c>
      <c r="I205" s="102" t="s">
        <v>22</v>
      </c>
      <c r="J205" s="102" t="s">
        <v>453</v>
      </c>
      <c r="K205" s="459"/>
      <c r="L205" s="459"/>
      <c r="M205" s="459"/>
      <c r="N205" s="459"/>
      <c r="O205" s="459"/>
      <c r="P205" s="459"/>
      <c r="Q205" s="459"/>
      <c r="R205" s="459"/>
      <c r="S205" s="459"/>
      <c r="T205" s="459"/>
      <c r="U205" s="459"/>
      <c r="V205" s="459"/>
      <c r="W205" s="459"/>
      <c r="X205" s="459"/>
      <c r="Y205" s="459"/>
      <c r="Z205" s="294"/>
      <c r="AA205" s="294"/>
      <c r="AB205" s="294"/>
      <c r="AC205" s="294"/>
    </row>
    <row r="206" spans="1:29" ht="47.25" x14ac:dyDescent="0.25">
      <c r="A206" s="102">
        <v>13</v>
      </c>
      <c r="B206" s="119" t="s">
        <v>420</v>
      </c>
      <c r="C206" s="119" t="s">
        <v>454</v>
      </c>
      <c r="D206" s="102" t="s">
        <v>455</v>
      </c>
      <c r="E206" s="118">
        <v>3573</v>
      </c>
      <c r="F206" s="118">
        <v>3513.1</v>
      </c>
      <c r="G206" s="115" t="s">
        <v>275</v>
      </c>
      <c r="H206" s="196" t="s">
        <v>21</v>
      </c>
      <c r="I206" s="102" t="s">
        <v>22</v>
      </c>
      <c r="J206" s="102" t="s">
        <v>456</v>
      </c>
      <c r="K206" s="459"/>
      <c r="L206" s="459"/>
      <c r="M206" s="459"/>
      <c r="N206" s="459"/>
      <c r="O206" s="459"/>
      <c r="P206" s="459"/>
      <c r="Q206" s="459"/>
      <c r="R206" s="459"/>
      <c r="S206" s="459"/>
      <c r="T206" s="459"/>
      <c r="U206" s="459"/>
      <c r="V206" s="459"/>
      <c r="W206" s="459"/>
      <c r="X206" s="459"/>
      <c r="Y206" s="459"/>
      <c r="Z206" s="294"/>
      <c r="AA206" s="294"/>
      <c r="AB206" s="294"/>
      <c r="AC206" s="294"/>
    </row>
    <row r="207" spans="1:29" ht="31.5" x14ac:dyDescent="0.25">
      <c r="A207" s="102">
        <v>14</v>
      </c>
      <c r="B207" s="119" t="s">
        <v>420</v>
      </c>
      <c r="C207" s="119" t="s">
        <v>457</v>
      </c>
      <c r="D207" s="102" t="s">
        <v>458</v>
      </c>
      <c r="E207" s="118">
        <v>1801</v>
      </c>
      <c r="F207" s="118">
        <v>3829</v>
      </c>
      <c r="G207" s="115" t="s">
        <v>275</v>
      </c>
      <c r="H207" s="196" t="s">
        <v>21</v>
      </c>
      <c r="I207" s="102" t="s">
        <v>22</v>
      </c>
      <c r="J207" s="102" t="s">
        <v>459</v>
      </c>
      <c r="K207" s="459"/>
      <c r="L207" s="459"/>
      <c r="M207" s="459"/>
      <c r="N207" s="459"/>
      <c r="O207" s="459"/>
      <c r="P207" s="459"/>
      <c r="Q207" s="459"/>
      <c r="R207" s="459"/>
      <c r="S207" s="459"/>
      <c r="T207" s="459"/>
      <c r="U207" s="459"/>
      <c r="V207" s="459"/>
      <c r="W207" s="459"/>
      <c r="X207" s="459"/>
      <c r="Y207" s="459"/>
      <c r="Z207" s="294"/>
      <c r="AA207" s="294"/>
      <c r="AB207" s="294"/>
      <c r="AC207" s="294"/>
    </row>
    <row r="208" spans="1:29" ht="40.5" customHeight="1" x14ac:dyDescent="0.25">
      <c r="A208" s="102">
        <v>15</v>
      </c>
      <c r="B208" s="119" t="s">
        <v>420</v>
      </c>
      <c r="C208" s="119" t="s">
        <v>460</v>
      </c>
      <c r="D208" s="102" t="s">
        <v>461</v>
      </c>
      <c r="E208" s="118">
        <v>410</v>
      </c>
      <c r="F208" s="118">
        <v>581</v>
      </c>
      <c r="G208" s="115" t="s">
        <v>275</v>
      </c>
      <c r="H208" s="196" t="s">
        <v>21</v>
      </c>
      <c r="I208" s="102" t="s">
        <v>22</v>
      </c>
      <c r="J208" s="102" t="s">
        <v>459</v>
      </c>
      <c r="K208" s="459"/>
      <c r="L208" s="459"/>
      <c r="M208" s="459"/>
      <c r="N208" s="459"/>
      <c r="O208" s="459"/>
      <c r="P208" s="459"/>
      <c r="Q208" s="459"/>
      <c r="R208" s="459"/>
      <c r="S208" s="459"/>
      <c r="T208" s="459"/>
      <c r="U208" s="459"/>
      <c r="V208" s="459"/>
      <c r="W208" s="459"/>
      <c r="X208" s="459"/>
      <c r="Y208" s="459"/>
      <c r="Z208" s="294"/>
      <c r="AA208" s="294"/>
      <c r="AB208" s="294"/>
      <c r="AC208" s="294"/>
    </row>
    <row r="209" spans="1:29" ht="40.5" customHeight="1" x14ac:dyDescent="0.25">
      <c r="A209" s="102">
        <v>16</v>
      </c>
      <c r="B209" s="119" t="s">
        <v>420</v>
      </c>
      <c r="C209" s="119" t="s">
        <v>462</v>
      </c>
      <c r="D209" s="102" t="s">
        <v>447</v>
      </c>
      <c r="E209" s="118">
        <v>90</v>
      </c>
      <c r="F209" s="118">
        <v>131.6</v>
      </c>
      <c r="G209" s="19" t="s">
        <v>3305</v>
      </c>
      <c r="H209" s="115" t="s">
        <v>243</v>
      </c>
      <c r="I209" s="102" t="s">
        <v>367</v>
      </c>
      <c r="J209" s="102" t="s">
        <v>463</v>
      </c>
      <c r="K209" s="459"/>
      <c r="L209" s="459"/>
      <c r="M209" s="459"/>
      <c r="N209" s="459"/>
      <c r="O209" s="459"/>
      <c r="P209" s="459"/>
      <c r="Q209" s="459"/>
      <c r="R209" s="459"/>
      <c r="S209" s="459"/>
      <c r="T209" s="459"/>
      <c r="U209" s="459"/>
      <c r="V209" s="459"/>
      <c r="W209" s="459"/>
      <c r="X209" s="459"/>
      <c r="Y209" s="459"/>
      <c r="Z209" s="294"/>
      <c r="AA209" s="294"/>
      <c r="AB209" s="294"/>
      <c r="AC209" s="294"/>
    </row>
    <row r="210" spans="1:29" ht="31.5" x14ac:dyDescent="0.25">
      <c r="A210" s="102">
        <v>17</v>
      </c>
      <c r="B210" s="119" t="s">
        <v>420</v>
      </c>
      <c r="C210" s="119" t="s">
        <v>464</v>
      </c>
      <c r="D210" s="102" t="s">
        <v>465</v>
      </c>
      <c r="E210" s="118">
        <v>231</v>
      </c>
      <c r="F210" s="118">
        <v>148</v>
      </c>
      <c r="G210" s="102" t="s">
        <v>1272</v>
      </c>
      <c r="H210" s="196" t="s">
        <v>21</v>
      </c>
      <c r="I210" s="102" t="s">
        <v>22</v>
      </c>
      <c r="J210" s="102"/>
      <c r="K210" s="459"/>
      <c r="L210" s="459"/>
      <c r="M210" s="459"/>
      <c r="N210" s="459"/>
      <c r="O210" s="459"/>
      <c r="P210" s="459"/>
      <c r="Q210" s="459"/>
      <c r="R210" s="459"/>
      <c r="S210" s="459"/>
      <c r="T210" s="459"/>
      <c r="U210" s="459"/>
      <c r="V210" s="459"/>
      <c r="W210" s="459"/>
      <c r="X210" s="459"/>
      <c r="Y210" s="459"/>
      <c r="Z210" s="294"/>
      <c r="AA210" s="294"/>
      <c r="AB210" s="294"/>
      <c r="AC210" s="294"/>
    </row>
    <row r="211" spans="1:29" ht="31.5" x14ac:dyDescent="0.25">
      <c r="A211" s="102">
        <v>18</v>
      </c>
      <c r="B211" s="119" t="s">
        <v>420</v>
      </c>
      <c r="C211" s="119" t="s">
        <v>466</v>
      </c>
      <c r="D211" s="102" t="s">
        <v>467</v>
      </c>
      <c r="E211" s="118">
        <v>234</v>
      </c>
      <c r="F211" s="118">
        <v>1547</v>
      </c>
      <c r="G211" s="102" t="s">
        <v>1272</v>
      </c>
      <c r="H211" s="196" t="s">
        <v>21</v>
      </c>
      <c r="I211" s="102" t="s">
        <v>22</v>
      </c>
      <c r="J211" s="102"/>
      <c r="K211" s="459"/>
      <c r="L211" s="459"/>
      <c r="M211" s="459"/>
      <c r="N211" s="459"/>
      <c r="O211" s="459"/>
      <c r="P211" s="459"/>
      <c r="Q211" s="459"/>
      <c r="R211" s="459"/>
      <c r="S211" s="459"/>
      <c r="T211" s="459"/>
      <c r="U211" s="459"/>
      <c r="V211" s="459"/>
      <c r="W211" s="459"/>
      <c r="X211" s="459"/>
      <c r="Y211" s="459"/>
      <c r="Z211" s="294"/>
      <c r="AA211" s="294"/>
      <c r="AB211" s="294"/>
      <c r="AC211" s="294"/>
    </row>
    <row r="212" spans="1:29" ht="47.25" x14ac:dyDescent="0.25">
      <c r="A212" s="102">
        <v>19</v>
      </c>
      <c r="B212" s="119" t="s">
        <v>420</v>
      </c>
      <c r="C212" s="119" t="s">
        <v>468</v>
      </c>
      <c r="D212" s="102" t="s">
        <v>469</v>
      </c>
      <c r="E212" s="118">
        <v>199</v>
      </c>
      <c r="F212" s="118">
        <v>778</v>
      </c>
      <c r="G212" s="102" t="s">
        <v>1272</v>
      </c>
      <c r="H212" s="115" t="s">
        <v>243</v>
      </c>
      <c r="I212" s="102" t="s">
        <v>22</v>
      </c>
      <c r="J212" s="102" t="s">
        <v>470</v>
      </c>
      <c r="K212" s="459"/>
      <c r="L212" s="459"/>
      <c r="M212" s="459"/>
      <c r="N212" s="459"/>
      <c r="O212" s="459"/>
      <c r="P212" s="459"/>
      <c r="Q212" s="459"/>
      <c r="R212" s="459"/>
      <c r="S212" s="459"/>
      <c r="T212" s="459"/>
      <c r="U212" s="459"/>
      <c r="V212" s="459"/>
      <c r="W212" s="459"/>
      <c r="X212" s="459"/>
      <c r="Y212" s="459"/>
      <c r="Z212" s="294"/>
      <c r="AA212" s="294"/>
      <c r="AB212" s="294"/>
      <c r="AC212" s="294"/>
    </row>
    <row r="213" spans="1:29" ht="47.25" x14ac:dyDescent="0.25">
      <c r="A213" s="102">
        <v>20</v>
      </c>
      <c r="B213" s="119" t="s">
        <v>420</v>
      </c>
      <c r="C213" s="119" t="s">
        <v>6126</v>
      </c>
      <c r="D213" s="102" t="s">
        <v>471</v>
      </c>
      <c r="E213" s="118">
        <v>1684</v>
      </c>
      <c r="F213" s="118">
        <v>996.9</v>
      </c>
      <c r="G213" s="115" t="s">
        <v>275</v>
      </c>
      <c r="H213" s="115" t="s">
        <v>243</v>
      </c>
      <c r="I213" s="102" t="s">
        <v>37</v>
      </c>
      <c r="J213" s="102" t="s">
        <v>473</v>
      </c>
      <c r="K213" s="459"/>
      <c r="L213" s="459"/>
      <c r="M213" s="459"/>
      <c r="N213" s="459"/>
      <c r="O213" s="459"/>
      <c r="P213" s="459"/>
      <c r="Q213" s="459"/>
      <c r="R213" s="459"/>
      <c r="S213" s="459"/>
      <c r="T213" s="459"/>
      <c r="U213" s="459"/>
      <c r="V213" s="459"/>
      <c r="W213" s="459"/>
      <c r="X213" s="459"/>
      <c r="Y213" s="459"/>
      <c r="Z213" s="294"/>
      <c r="AA213" s="294"/>
      <c r="AB213" s="294"/>
      <c r="AC213" s="294"/>
    </row>
    <row r="214" spans="1:29" ht="47.25" x14ac:dyDescent="0.25">
      <c r="A214" s="102">
        <v>21</v>
      </c>
      <c r="B214" s="119" t="s">
        <v>420</v>
      </c>
      <c r="C214" s="119" t="s">
        <v>6127</v>
      </c>
      <c r="D214" s="102" t="s">
        <v>474</v>
      </c>
      <c r="E214" s="118">
        <v>430</v>
      </c>
      <c r="F214" s="118">
        <v>297.5</v>
      </c>
      <c r="G214" s="102" t="s">
        <v>1436</v>
      </c>
      <c r="H214" s="115" t="s">
        <v>243</v>
      </c>
      <c r="I214" s="102" t="s">
        <v>37</v>
      </c>
      <c r="J214" s="102" t="s">
        <v>475</v>
      </c>
      <c r="K214" s="459"/>
      <c r="L214" s="459"/>
      <c r="M214" s="459"/>
      <c r="N214" s="459"/>
      <c r="O214" s="459"/>
      <c r="P214" s="459"/>
      <c r="Q214" s="459"/>
      <c r="R214" s="459"/>
      <c r="S214" s="459"/>
      <c r="T214" s="459"/>
      <c r="U214" s="459"/>
      <c r="V214" s="459"/>
      <c r="W214" s="459"/>
      <c r="X214" s="459"/>
      <c r="Y214" s="459"/>
      <c r="Z214" s="294"/>
      <c r="AA214" s="294"/>
      <c r="AB214" s="294"/>
      <c r="AC214" s="294"/>
    </row>
    <row r="215" spans="1:29" ht="47.25" x14ac:dyDescent="0.25">
      <c r="A215" s="102">
        <v>22</v>
      </c>
      <c r="B215" s="119" t="s">
        <v>420</v>
      </c>
      <c r="C215" s="119" t="s">
        <v>476</v>
      </c>
      <c r="D215" s="102" t="s">
        <v>471</v>
      </c>
      <c r="E215" s="118">
        <v>1206.7</v>
      </c>
      <c r="F215" s="118">
        <v>1777.7</v>
      </c>
      <c r="G215" s="115" t="s">
        <v>275</v>
      </c>
      <c r="H215" s="115" t="s">
        <v>243</v>
      </c>
      <c r="I215" s="102" t="s">
        <v>37</v>
      </c>
      <c r="J215" s="102" t="s">
        <v>473</v>
      </c>
      <c r="K215" s="459"/>
      <c r="L215" s="459"/>
      <c r="M215" s="459"/>
      <c r="N215" s="459"/>
      <c r="O215" s="459"/>
      <c r="P215" s="459"/>
      <c r="Q215" s="459"/>
      <c r="R215" s="459"/>
      <c r="S215" s="459"/>
      <c r="T215" s="459"/>
      <c r="U215" s="459"/>
      <c r="V215" s="459"/>
      <c r="W215" s="459"/>
      <c r="X215" s="459"/>
      <c r="Y215" s="459"/>
      <c r="Z215" s="294"/>
      <c r="AA215" s="294"/>
      <c r="AB215" s="294"/>
      <c r="AC215" s="294"/>
    </row>
    <row r="216" spans="1:29" x14ac:dyDescent="0.25">
      <c r="A216" s="30"/>
      <c r="B216" s="31" t="s">
        <v>478</v>
      </c>
      <c r="C216" s="31"/>
      <c r="D216" s="32"/>
      <c r="E216" s="33"/>
      <c r="F216" s="33"/>
      <c r="G216" s="34"/>
      <c r="H216" s="32"/>
      <c r="I216" s="32"/>
      <c r="J216" s="32"/>
      <c r="K216" s="459"/>
      <c r="L216" s="459"/>
      <c r="M216" s="459"/>
      <c r="N216" s="459"/>
      <c r="O216" s="459"/>
      <c r="P216" s="459"/>
      <c r="Q216" s="459"/>
      <c r="R216" s="459"/>
      <c r="S216" s="459"/>
      <c r="T216" s="459"/>
      <c r="U216" s="459"/>
      <c r="V216" s="459"/>
      <c r="W216" s="459"/>
      <c r="X216" s="459"/>
      <c r="Y216" s="459"/>
      <c r="Z216" s="294"/>
      <c r="AA216" s="294"/>
      <c r="AB216" s="294"/>
      <c r="AC216" s="294"/>
    </row>
    <row r="217" spans="1:29" ht="31.5" x14ac:dyDescent="0.25">
      <c r="A217" s="102">
        <v>1</v>
      </c>
      <c r="B217" s="119" t="s">
        <v>479</v>
      </c>
      <c r="C217" s="119" t="s">
        <v>480</v>
      </c>
      <c r="D217" s="125" t="s">
        <v>481</v>
      </c>
      <c r="E217" s="118">
        <v>3442.4</v>
      </c>
      <c r="F217" s="118">
        <v>3466.8</v>
      </c>
      <c r="G217" s="115" t="s">
        <v>275</v>
      </c>
      <c r="H217" s="196" t="s">
        <v>21</v>
      </c>
      <c r="I217" s="102" t="s">
        <v>22</v>
      </c>
      <c r="J217" s="125" t="s">
        <v>482</v>
      </c>
      <c r="K217" s="459"/>
      <c r="L217" s="459"/>
      <c r="M217" s="459"/>
      <c r="N217" s="459"/>
      <c r="O217" s="459"/>
      <c r="P217" s="459"/>
      <c r="Q217" s="459"/>
      <c r="R217" s="459"/>
      <c r="S217" s="459"/>
      <c r="T217" s="459"/>
      <c r="U217" s="459"/>
      <c r="V217" s="459"/>
      <c r="W217" s="459"/>
      <c r="X217" s="459"/>
      <c r="Y217" s="459"/>
      <c r="Z217" s="294"/>
      <c r="AA217" s="294"/>
      <c r="AB217" s="294"/>
      <c r="AC217" s="294"/>
    </row>
    <row r="218" spans="1:29" ht="47.25" x14ac:dyDescent="0.25">
      <c r="A218" s="102">
        <v>2</v>
      </c>
      <c r="B218" s="119" t="s">
        <v>479</v>
      </c>
      <c r="C218" s="119" t="s">
        <v>483</v>
      </c>
      <c r="D218" s="102" t="s">
        <v>3016</v>
      </c>
      <c r="E218" s="118">
        <v>2874</v>
      </c>
      <c r="F218" s="118">
        <v>5377</v>
      </c>
      <c r="G218" s="115" t="s">
        <v>275</v>
      </c>
      <c r="H218" s="196" t="s">
        <v>21</v>
      </c>
      <c r="I218" s="102" t="s">
        <v>22</v>
      </c>
      <c r="J218" s="125" t="s">
        <v>484</v>
      </c>
      <c r="K218" s="459"/>
      <c r="L218" s="459"/>
      <c r="M218" s="459"/>
      <c r="N218" s="459"/>
      <c r="O218" s="459"/>
      <c r="P218" s="459"/>
      <c r="Q218" s="459"/>
      <c r="R218" s="459"/>
      <c r="S218" s="459"/>
      <c r="T218" s="459"/>
      <c r="U218" s="459"/>
      <c r="V218" s="459"/>
      <c r="W218" s="459"/>
      <c r="X218" s="459"/>
      <c r="Y218" s="459"/>
      <c r="Z218" s="294"/>
      <c r="AA218" s="294"/>
      <c r="AB218" s="294"/>
      <c r="AC218" s="294"/>
    </row>
    <row r="219" spans="1:29" ht="31.5" x14ac:dyDescent="0.25">
      <c r="A219" s="102">
        <v>3</v>
      </c>
      <c r="B219" s="119" t="s">
        <v>479</v>
      </c>
      <c r="C219" s="119" t="s">
        <v>485</v>
      </c>
      <c r="D219" s="102" t="s">
        <v>3016</v>
      </c>
      <c r="E219" s="118">
        <v>8476</v>
      </c>
      <c r="F219" s="118">
        <v>5881.1</v>
      </c>
      <c r="G219" s="115" t="s">
        <v>275</v>
      </c>
      <c r="H219" s="196" t="s">
        <v>21</v>
      </c>
      <c r="I219" s="102" t="s">
        <v>22</v>
      </c>
      <c r="J219" s="125" t="s">
        <v>486</v>
      </c>
      <c r="K219" s="459"/>
      <c r="L219" s="459"/>
      <c r="M219" s="459"/>
      <c r="N219" s="459"/>
      <c r="O219" s="459"/>
      <c r="P219" s="459"/>
      <c r="Q219" s="459"/>
      <c r="R219" s="459"/>
      <c r="S219" s="459"/>
      <c r="T219" s="459"/>
      <c r="U219" s="459"/>
      <c r="V219" s="459"/>
      <c r="W219" s="459"/>
      <c r="X219" s="459"/>
      <c r="Y219" s="459"/>
      <c r="Z219" s="294"/>
      <c r="AA219" s="294"/>
      <c r="AB219" s="294"/>
      <c r="AC219" s="294"/>
    </row>
    <row r="220" spans="1:29" ht="63" x14ac:dyDescent="0.25">
      <c r="A220" s="102">
        <v>4</v>
      </c>
      <c r="B220" s="119" t="s">
        <v>479</v>
      </c>
      <c r="C220" s="119" t="s">
        <v>487</v>
      </c>
      <c r="D220" s="102" t="s">
        <v>488</v>
      </c>
      <c r="E220" s="118">
        <v>1367</v>
      </c>
      <c r="F220" s="118">
        <v>2036.7</v>
      </c>
      <c r="G220" s="115" t="s">
        <v>275</v>
      </c>
      <c r="H220" s="102" t="s">
        <v>203</v>
      </c>
      <c r="I220" s="102" t="s">
        <v>22</v>
      </c>
      <c r="J220" s="125" t="s">
        <v>489</v>
      </c>
      <c r="K220" s="459"/>
      <c r="L220" s="459"/>
      <c r="M220" s="459"/>
      <c r="N220" s="459"/>
      <c r="O220" s="459"/>
      <c r="P220" s="459"/>
      <c r="Q220" s="459"/>
      <c r="R220" s="459"/>
      <c r="S220" s="459"/>
      <c r="T220" s="459"/>
      <c r="U220" s="459"/>
      <c r="V220" s="459"/>
      <c r="W220" s="459"/>
      <c r="X220" s="459"/>
      <c r="Y220" s="459"/>
      <c r="Z220" s="294"/>
      <c r="AA220" s="294"/>
      <c r="AB220" s="294"/>
      <c r="AC220" s="294"/>
    </row>
    <row r="221" spans="1:29" ht="47.25" x14ac:dyDescent="0.25">
      <c r="A221" s="102">
        <v>5</v>
      </c>
      <c r="B221" s="119" t="s">
        <v>479</v>
      </c>
      <c r="C221" s="119" t="s">
        <v>490</v>
      </c>
      <c r="D221" s="102" t="s">
        <v>491</v>
      </c>
      <c r="E221" s="118">
        <v>1011.8</v>
      </c>
      <c r="F221" s="118">
        <v>5067.5</v>
      </c>
      <c r="G221" s="115" t="s">
        <v>275</v>
      </c>
      <c r="H221" s="115" t="s">
        <v>243</v>
      </c>
      <c r="I221" s="125" t="s">
        <v>367</v>
      </c>
      <c r="J221" s="102" t="s">
        <v>492</v>
      </c>
      <c r="K221" s="459"/>
      <c r="L221" s="459"/>
      <c r="M221" s="459"/>
      <c r="N221" s="459"/>
      <c r="O221" s="459"/>
      <c r="P221" s="459"/>
      <c r="Q221" s="459"/>
      <c r="R221" s="459"/>
      <c r="S221" s="459"/>
      <c r="T221" s="459"/>
      <c r="U221" s="459"/>
      <c r="V221" s="459"/>
      <c r="W221" s="459"/>
      <c r="X221" s="459"/>
      <c r="Y221" s="459"/>
      <c r="Z221" s="294"/>
      <c r="AA221" s="294"/>
      <c r="AB221" s="294"/>
      <c r="AC221" s="294"/>
    </row>
    <row r="222" spans="1:29" ht="31.5" x14ac:dyDescent="0.25">
      <c r="A222" s="102">
        <v>7</v>
      </c>
      <c r="B222" s="119" t="s">
        <v>479</v>
      </c>
      <c r="C222" s="119" t="s">
        <v>493</v>
      </c>
      <c r="D222" s="102" t="s">
        <v>494</v>
      </c>
      <c r="E222" s="118">
        <v>3483.7</v>
      </c>
      <c r="F222" s="118">
        <v>8676</v>
      </c>
      <c r="G222" s="115" t="s">
        <v>275</v>
      </c>
      <c r="H222" s="196" t="s">
        <v>21</v>
      </c>
      <c r="I222" s="102" t="s">
        <v>22</v>
      </c>
      <c r="J222" s="102"/>
      <c r="K222" s="459"/>
      <c r="L222" s="459"/>
      <c r="M222" s="459"/>
      <c r="N222" s="459"/>
      <c r="O222" s="459"/>
      <c r="P222" s="459"/>
      <c r="Q222" s="459"/>
      <c r="R222" s="459"/>
      <c r="S222" s="459"/>
      <c r="T222" s="459"/>
      <c r="U222" s="459"/>
      <c r="V222" s="459"/>
      <c r="W222" s="459"/>
      <c r="X222" s="459"/>
      <c r="Y222" s="459"/>
      <c r="Z222" s="294"/>
      <c r="AA222" s="294"/>
      <c r="AB222" s="294"/>
      <c r="AC222" s="294"/>
    </row>
    <row r="223" spans="1:29" ht="31.5" x14ac:dyDescent="0.25">
      <c r="A223" s="102">
        <v>8</v>
      </c>
      <c r="B223" s="119" t="s">
        <v>479</v>
      </c>
      <c r="C223" s="119" t="s">
        <v>495</v>
      </c>
      <c r="D223" s="102" t="s">
        <v>3017</v>
      </c>
      <c r="E223" s="118">
        <v>3214.9</v>
      </c>
      <c r="F223" s="118">
        <v>4564.1000000000004</v>
      </c>
      <c r="G223" s="115" t="s">
        <v>275</v>
      </c>
      <c r="H223" s="196" t="s">
        <v>21</v>
      </c>
      <c r="I223" s="102" t="s">
        <v>22</v>
      </c>
      <c r="J223" s="102"/>
      <c r="K223" s="459"/>
      <c r="L223" s="459"/>
      <c r="M223" s="459"/>
      <c r="N223" s="459"/>
      <c r="O223" s="459"/>
      <c r="P223" s="459"/>
      <c r="Q223" s="459"/>
      <c r="R223" s="459"/>
      <c r="S223" s="459"/>
      <c r="T223" s="459"/>
      <c r="U223" s="459"/>
      <c r="V223" s="459"/>
      <c r="W223" s="459"/>
      <c r="X223" s="459"/>
      <c r="Y223" s="459"/>
      <c r="Z223" s="294"/>
      <c r="AA223" s="294"/>
      <c r="AB223" s="294"/>
      <c r="AC223" s="294"/>
    </row>
    <row r="224" spans="1:29" ht="31.5" x14ac:dyDescent="0.25">
      <c r="A224" s="102">
        <v>9</v>
      </c>
      <c r="B224" s="119" t="s">
        <v>479</v>
      </c>
      <c r="C224" s="119" t="s">
        <v>496</v>
      </c>
      <c r="D224" s="102" t="s">
        <v>3018</v>
      </c>
      <c r="E224" s="118">
        <v>1953.1</v>
      </c>
      <c r="F224" s="118">
        <v>22172.5</v>
      </c>
      <c r="G224" s="115" t="s">
        <v>275</v>
      </c>
      <c r="H224" s="196" t="s">
        <v>21</v>
      </c>
      <c r="I224" s="102" t="s">
        <v>22</v>
      </c>
      <c r="J224" s="102"/>
      <c r="K224" s="459"/>
      <c r="L224" s="459"/>
      <c r="M224" s="459"/>
      <c r="N224" s="459"/>
      <c r="O224" s="459"/>
      <c r="P224" s="459"/>
      <c r="Q224" s="459"/>
      <c r="R224" s="459"/>
      <c r="S224" s="459"/>
      <c r="T224" s="459"/>
      <c r="U224" s="459"/>
      <c r="V224" s="459"/>
      <c r="W224" s="459"/>
      <c r="X224" s="459"/>
      <c r="Y224" s="459"/>
      <c r="Z224" s="294"/>
      <c r="AA224" s="294"/>
      <c r="AB224" s="294"/>
      <c r="AC224" s="294"/>
    </row>
    <row r="225" spans="1:29" ht="31.5" x14ac:dyDescent="0.25">
      <c r="A225" s="102">
        <v>10</v>
      </c>
      <c r="B225" s="119" t="s">
        <v>479</v>
      </c>
      <c r="C225" s="119" t="s">
        <v>497</v>
      </c>
      <c r="D225" s="102" t="s">
        <v>518</v>
      </c>
      <c r="E225" s="118">
        <v>1751</v>
      </c>
      <c r="F225" s="118">
        <v>4182</v>
      </c>
      <c r="G225" s="115" t="s">
        <v>275</v>
      </c>
      <c r="H225" s="196" t="s">
        <v>21</v>
      </c>
      <c r="I225" s="102" t="s">
        <v>22</v>
      </c>
      <c r="J225" s="102"/>
      <c r="K225" s="459"/>
      <c r="L225" s="459"/>
      <c r="M225" s="459"/>
      <c r="N225" s="459"/>
      <c r="O225" s="459"/>
      <c r="P225" s="459"/>
      <c r="Q225" s="459"/>
      <c r="R225" s="459"/>
      <c r="S225" s="459"/>
      <c r="T225" s="459"/>
      <c r="U225" s="459"/>
      <c r="V225" s="459"/>
      <c r="W225" s="459"/>
      <c r="X225" s="459"/>
      <c r="Y225" s="459"/>
      <c r="Z225" s="294"/>
      <c r="AA225" s="294"/>
      <c r="AB225" s="294"/>
      <c r="AC225" s="294"/>
    </row>
    <row r="226" spans="1:29" ht="31.5" x14ac:dyDescent="0.25">
      <c r="A226" s="102">
        <v>11</v>
      </c>
      <c r="B226" s="119" t="s">
        <v>479</v>
      </c>
      <c r="C226" s="119" t="s">
        <v>498</v>
      </c>
      <c r="D226" s="102" t="s">
        <v>499</v>
      </c>
      <c r="E226" s="118">
        <v>4830.5</v>
      </c>
      <c r="F226" s="118">
        <v>8294.9</v>
      </c>
      <c r="G226" s="115" t="s">
        <v>275</v>
      </c>
      <c r="H226" s="196" t="s">
        <v>21</v>
      </c>
      <c r="I226" s="102" t="s">
        <v>22</v>
      </c>
      <c r="J226" s="102"/>
      <c r="K226" s="459"/>
      <c r="L226" s="459"/>
      <c r="M226" s="459"/>
      <c r="N226" s="459"/>
      <c r="O226" s="459"/>
      <c r="P226" s="459"/>
      <c r="Q226" s="459"/>
      <c r="R226" s="459"/>
      <c r="S226" s="459"/>
      <c r="T226" s="459"/>
      <c r="U226" s="459"/>
      <c r="V226" s="459"/>
      <c r="W226" s="459"/>
      <c r="X226" s="459"/>
      <c r="Y226" s="459"/>
      <c r="Z226" s="294"/>
      <c r="AA226" s="294"/>
      <c r="AB226" s="294"/>
      <c r="AC226" s="294"/>
    </row>
    <row r="227" spans="1:29" ht="31.5" x14ac:dyDescent="0.25">
      <c r="A227" s="102">
        <v>12</v>
      </c>
      <c r="B227" s="119" t="s">
        <v>479</v>
      </c>
      <c r="C227" s="119" t="s">
        <v>500</v>
      </c>
      <c r="D227" s="102" t="s">
        <v>501</v>
      </c>
      <c r="E227" s="118">
        <v>2298.5</v>
      </c>
      <c r="F227" s="118">
        <v>2451.1999999999998</v>
      </c>
      <c r="G227" s="115" t="s">
        <v>275</v>
      </c>
      <c r="H227" s="196" t="s">
        <v>21</v>
      </c>
      <c r="I227" s="102" t="s">
        <v>22</v>
      </c>
      <c r="J227" s="102"/>
      <c r="K227" s="459"/>
      <c r="L227" s="459"/>
      <c r="M227" s="459"/>
      <c r="N227" s="459"/>
      <c r="O227" s="459"/>
      <c r="P227" s="459"/>
      <c r="Q227" s="459"/>
      <c r="R227" s="459"/>
      <c r="S227" s="459"/>
      <c r="T227" s="459"/>
      <c r="U227" s="459"/>
      <c r="V227" s="459"/>
      <c r="W227" s="459"/>
      <c r="X227" s="459"/>
      <c r="Y227" s="459"/>
      <c r="Z227" s="294"/>
      <c r="AA227" s="294"/>
      <c r="AB227" s="294"/>
      <c r="AC227" s="294"/>
    </row>
    <row r="228" spans="1:29" ht="31.5" x14ac:dyDescent="0.25">
      <c r="A228" s="102">
        <v>13</v>
      </c>
      <c r="B228" s="119" t="s">
        <v>479</v>
      </c>
      <c r="C228" s="119" t="s">
        <v>502</v>
      </c>
      <c r="D228" s="102" t="s">
        <v>503</v>
      </c>
      <c r="E228" s="118">
        <v>4054.3</v>
      </c>
      <c r="F228" s="118">
        <v>4849</v>
      </c>
      <c r="G228" s="115" t="s">
        <v>275</v>
      </c>
      <c r="H228" s="196" t="s">
        <v>21</v>
      </c>
      <c r="I228" s="102" t="s">
        <v>22</v>
      </c>
      <c r="J228" s="102"/>
      <c r="K228" s="459"/>
      <c r="L228" s="459"/>
      <c r="M228" s="459"/>
      <c r="N228" s="459"/>
      <c r="O228" s="459"/>
      <c r="P228" s="459"/>
      <c r="Q228" s="459"/>
      <c r="R228" s="459"/>
      <c r="S228" s="459"/>
      <c r="T228" s="459"/>
      <c r="U228" s="459"/>
      <c r="V228" s="459"/>
      <c r="W228" s="459"/>
      <c r="X228" s="459"/>
      <c r="Y228" s="459"/>
      <c r="Z228" s="294"/>
      <c r="AA228" s="294"/>
      <c r="AB228" s="294"/>
      <c r="AC228" s="294"/>
    </row>
    <row r="229" spans="1:29" ht="31.5" x14ac:dyDescent="0.25">
      <c r="A229" s="102">
        <v>14</v>
      </c>
      <c r="B229" s="119" t="s">
        <v>479</v>
      </c>
      <c r="C229" s="119" t="s">
        <v>504</v>
      </c>
      <c r="D229" s="102" t="s">
        <v>505</v>
      </c>
      <c r="E229" s="118">
        <v>2307</v>
      </c>
      <c r="F229" s="118">
        <v>5888</v>
      </c>
      <c r="G229" s="115" t="s">
        <v>275</v>
      </c>
      <c r="H229" s="196" t="s">
        <v>21</v>
      </c>
      <c r="I229" s="102" t="s">
        <v>22</v>
      </c>
      <c r="J229" s="102"/>
      <c r="K229" s="459"/>
      <c r="L229" s="459"/>
      <c r="M229" s="459"/>
      <c r="N229" s="459"/>
      <c r="O229" s="459"/>
      <c r="P229" s="459"/>
      <c r="Q229" s="459"/>
      <c r="R229" s="459"/>
      <c r="S229" s="459"/>
      <c r="T229" s="459"/>
      <c r="U229" s="459"/>
      <c r="V229" s="459"/>
      <c r="W229" s="459"/>
      <c r="X229" s="459"/>
      <c r="Y229" s="459"/>
      <c r="Z229" s="294"/>
      <c r="AA229" s="294"/>
      <c r="AB229" s="294"/>
      <c r="AC229" s="294"/>
    </row>
    <row r="230" spans="1:29" ht="31.5" x14ac:dyDescent="0.25">
      <c r="A230" s="102">
        <v>15</v>
      </c>
      <c r="B230" s="119" t="s">
        <v>479</v>
      </c>
      <c r="C230" s="195" t="s">
        <v>506</v>
      </c>
      <c r="D230" s="102" t="s">
        <v>507</v>
      </c>
      <c r="E230" s="118">
        <v>2395</v>
      </c>
      <c r="F230" s="118">
        <v>4775</v>
      </c>
      <c r="G230" s="115" t="s">
        <v>275</v>
      </c>
      <c r="H230" s="196" t="s">
        <v>21</v>
      </c>
      <c r="I230" s="102" t="s">
        <v>22</v>
      </c>
      <c r="J230" s="102"/>
      <c r="K230" s="459"/>
      <c r="L230" s="459"/>
      <c r="M230" s="459"/>
      <c r="N230" s="459"/>
      <c r="O230" s="459"/>
      <c r="P230" s="459"/>
      <c r="Q230" s="459"/>
      <c r="R230" s="459"/>
      <c r="S230" s="459"/>
      <c r="T230" s="459"/>
      <c r="U230" s="459"/>
      <c r="V230" s="459"/>
      <c r="W230" s="459"/>
      <c r="X230" s="459"/>
      <c r="Y230" s="459"/>
      <c r="Z230" s="294"/>
      <c r="AA230" s="294"/>
      <c r="AB230" s="294"/>
      <c r="AC230" s="294"/>
    </row>
    <row r="231" spans="1:29" ht="110.25" x14ac:dyDescent="0.25">
      <c r="A231" s="102">
        <v>16</v>
      </c>
      <c r="B231" s="119" t="s">
        <v>479</v>
      </c>
      <c r="C231" s="195" t="s">
        <v>508</v>
      </c>
      <c r="D231" s="102" t="s">
        <v>509</v>
      </c>
      <c r="E231" s="118">
        <v>325</v>
      </c>
      <c r="F231" s="118">
        <v>2449</v>
      </c>
      <c r="G231" s="115" t="s">
        <v>275</v>
      </c>
      <c r="H231" s="196" t="s">
        <v>21</v>
      </c>
      <c r="I231" s="102" t="s">
        <v>510</v>
      </c>
      <c r="J231" s="102" t="s">
        <v>3019</v>
      </c>
      <c r="K231" s="459"/>
      <c r="L231" s="459"/>
      <c r="M231" s="459"/>
      <c r="N231" s="459"/>
      <c r="O231" s="459"/>
      <c r="P231" s="459"/>
      <c r="Q231" s="459"/>
      <c r="R231" s="459"/>
      <c r="S231" s="459"/>
      <c r="T231" s="459"/>
      <c r="U231" s="459"/>
      <c r="V231" s="459"/>
      <c r="W231" s="459"/>
      <c r="X231" s="459"/>
      <c r="Y231" s="459"/>
      <c r="Z231" s="294"/>
      <c r="AA231" s="294"/>
      <c r="AB231" s="294"/>
      <c r="AC231" s="294"/>
    </row>
    <row r="232" spans="1:29" ht="31.5" x14ac:dyDescent="0.25">
      <c r="A232" s="102">
        <v>17</v>
      </c>
      <c r="B232" s="119" t="s">
        <v>479</v>
      </c>
      <c r="C232" s="119" t="s">
        <v>511</v>
      </c>
      <c r="D232" s="102" t="s">
        <v>512</v>
      </c>
      <c r="E232" s="118">
        <v>2945.4</v>
      </c>
      <c r="F232" s="118">
        <v>4071.4</v>
      </c>
      <c r="G232" s="115" t="s">
        <v>275</v>
      </c>
      <c r="H232" s="196" t="s">
        <v>21</v>
      </c>
      <c r="I232" s="102" t="s">
        <v>22</v>
      </c>
      <c r="J232" s="102"/>
      <c r="K232" s="459"/>
      <c r="L232" s="459"/>
      <c r="M232" s="459"/>
      <c r="N232" s="459"/>
      <c r="O232" s="459"/>
      <c r="P232" s="459"/>
      <c r="Q232" s="459"/>
      <c r="R232" s="459"/>
      <c r="S232" s="459"/>
      <c r="T232" s="459"/>
      <c r="U232" s="459"/>
      <c r="V232" s="459"/>
      <c r="W232" s="459"/>
      <c r="X232" s="459"/>
      <c r="Y232" s="459"/>
      <c r="Z232" s="294"/>
      <c r="AA232" s="294"/>
      <c r="AB232" s="294"/>
      <c r="AC232" s="294"/>
    </row>
    <row r="233" spans="1:29" ht="31.5" x14ac:dyDescent="0.25">
      <c r="A233" s="102">
        <v>18</v>
      </c>
      <c r="B233" s="119" t="s">
        <v>479</v>
      </c>
      <c r="C233" s="119" t="s">
        <v>513</v>
      </c>
      <c r="D233" s="102" t="s">
        <v>514</v>
      </c>
      <c r="E233" s="118">
        <v>2794</v>
      </c>
      <c r="F233" s="118">
        <v>3655.3</v>
      </c>
      <c r="G233" s="115" t="s">
        <v>275</v>
      </c>
      <c r="H233" s="196" t="s">
        <v>21</v>
      </c>
      <c r="I233" s="102" t="s">
        <v>22</v>
      </c>
      <c r="J233" s="102"/>
      <c r="K233" s="459"/>
      <c r="L233" s="459"/>
      <c r="M233" s="459"/>
      <c r="N233" s="459"/>
      <c r="O233" s="459"/>
      <c r="P233" s="459"/>
      <c r="Q233" s="459"/>
      <c r="R233" s="459"/>
      <c r="S233" s="459"/>
      <c r="T233" s="459"/>
      <c r="U233" s="459"/>
      <c r="V233" s="459"/>
      <c r="W233" s="459"/>
      <c r="X233" s="459"/>
      <c r="Y233" s="459"/>
      <c r="Z233" s="294"/>
      <c r="AA233" s="294"/>
      <c r="AB233" s="294"/>
      <c r="AC233" s="294"/>
    </row>
    <row r="234" spans="1:29" ht="31.5" x14ac:dyDescent="0.25">
      <c r="A234" s="102">
        <v>19</v>
      </c>
      <c r="B234" s="119" t="s">
        <v>479</v>
      </c>
      <c r="C234" s="119" t="s">
        <v>515</v>
      </c>
      <c r="D234" s="102" t="s">
        <v>516</v>
      </c>
      <c r="E234" s="118">
        <v>798.8</v>
      </c>
      <c r="F234" s="118">
        <v>1036.7</v>
      </c>
      <c r="G234" s="115" t="s">
        <v>275</v>
      </c>
      <c r="H234" s="196" t="s">
        <v>21</v>
      </c>
      <c r="I234" s="102" t="s">
        <v>22</v>
      </c>
      <c r="J234" s="102"/>
      <c r="K234" s="459"/>
      <c r="L234" s="459"/>
      <c r="M234" s="459"/>
      <c r="N234" s="459"/>
      <c r="O234" s="459"/>
      <c r="P234" s="459"/>
      <c r="Q234" s="459"/>
      <c r="R234" s="459"/>
      <c r="S234" s="459"/>
      <c r="T234" s="459"/>
      <c r="U234" s="459"/>
      <c r="V234" s="459"/>
      <c r="W234" s="459"/>
      <c r="X234" s="459"/>
      <c r="Y234" s="459"/>
      <c r="Z234" s="294"/>
      <c r="AA234" s="294"/>
      <c r="AB234" s="294"/>
      <c r="AC234" s="294"/>
    </row>
    <row r="235" spans="1:29" ht="31.5" x14ac:dyDescent="0.25">
      <c r="A235" s="102">
        <v>20</v>
      </c>
      <c r="B235" s="119" t="s">
        <v>479</v>
      </c>
      <c r="C235" s="195" t="s">
        <v>517</v>
      </c>
      <c r="D235" s="102" t="s">
        <v>518</v>
      </c>
      <c r="E235" s="118">
        <v>1654</v>
      </c>
      <c r="F235" s="118">
        <v>2722.3</v>
      </c>
      <c r="G235" s="115" t="s">
        <v>275</v>
      </c>
      <c r="H235" s="196" t="s">
        <v>21</v>
      </c>
      <c r="I235" s="102" t="s">
        <v>22</v>
      </c>
      <c r="J235" s="102"/>
      <c r="K235" s="459"/>
      <c r="L235" s="459"/>
      <c r="M235" s="459"/>
      <c r="N235" s="459"/>
      <c r="O235" s="459"/>
      <c r="P235" s="459"/>
      <c r="Q235" s="459"/>
      <c r="R235" s="459"/>
      <c r="S235" s="459"/>
      <c r="T235" s="459"/>
      <c r="U235" s="459"/>
      <c r="V235" s="459"/>
      <c r="W235" s="459"/>
      <c r="X235" s="459"/>
      <c r="Y235" s="459"/>
      <c r="Z235" s="294"/>
      <c r="AA235" s="294"/>
      <c r="AB235" s="294"/>
      <c r="AC235" s="294"/>
    </row>
    <row r="236" spans="1:29" ht="126" x14ac:dyDescent="0.25">
      <c r="A236" s="102">
        <v>21</v>
      </c>
      <c r="B236" s="119" t="s">
        <v>479</v>
      </c>
      <c r="C236" s="195" t="s">
        <v>519</v>
      </c>
      <c r="D236" s="102" t="s">
        <v>509</v>
      </c>
      <c r="E236" s="118">
        <v>234</v>
      </c>
      <c r="F236" s="118"/>
      <c r="G236" s="115" t="s">
        <v>275</v>
      </c>
      <c r="H236" s="196" t="s">
        <v>21</v>
      </c>
      <c r="I236" s="102" t="s">
        <v>510</v>
      </c>
      <c r="J236" s="102" t="s">
        <v>520</v>
      </c>
      <c r="K236" s="459"/>
      <c r="L236" s="459"/>
      <c r="M236" s="459"/>
      <c r="N236" s="459"/>
      <c r="O236" s="459"/>
      <c r="P236" s="459"/>
      <c r="Q236" s="459"/>
      <c r="R236" s="459"/>
      <c r="S236" s="459"/>
      <c r="T236" s="459"/>
      <c r="U236" s="459"/>
      <c r="V236" s="459"/>
      <c r="W236" s="459"/>
      <c r="X236" s="459"/>
      <c r="Y236" s="459"/>
      <c r="Z236" s="294"/>
      <c r="AA236" s="294"/>
      <c r="AB236" s="294"/>
      <c r="AC236" s="294"/>
    </row>
    <row r="237" spans="1:29" ht="31.5" x14ac:dyDescent="0.25">
      <c r="A237" s="102">
        <v>22</v>
      </c>
      <c r="B237" s="119" t="s">
        <v>479</v>
      </c>
      <c r="C237" s="195" t="s">
        <v>521</v>
      </c>
      <c r="D237" s="102" t="s">
        <v>3020</v>
      </c>
      <c r="E237" s="118">
        <v>640</v>
      </c>
      <c r="F237" s="118">
        <v>728</v>
      </c>
      <c r="G237" s="102" t="s">
        <v>1272</v>
      </c>
      <c r="H237" s="196" t="s">
        <v>21</v>
      </c>
      <c r="I237" s="102" t="s">
        <v>22</v>
      </c>
      <c r="J237" s="102"/>
      <c r="K237" s="459"/>
      <c r="L237" s="459"/>
      <c r="M237" s="459"/>
      <c r="N237" s="459"/>
      <c r="O237" s="459"/>
      <c r="P237" s="459"/>
      <c r="Q237" s="459"/>
      <c r="R237" s="459"/>
      <c r="S237" s="459"/>
      <c r="T237" s="459"/>
      <c r="U237" s="459"/>
      <c r="V237" s="459"/>
      <c r="W237" s="459"/>
      <c r="X237" s="459"/>
      <c r="Y237" s="459"/>
      <c r="Z237" s="294"/>
      <c r="AA237" s="294"/>
      <c r="AB237" s="294"/>
      <c r="AC237" s="294"/>
    </row>
    <row r="238" spans="1:29" ht="31.5" x14ac:dyDescent="0.25">
      <c r="A238" s="102">
        <v>23</v>
      </c>
      <c r="B238" s="119" t="s">
        <v>479</v>
      </c>
      <c r="C238" s="195" t="s">
        <v>522</v>
      </c>
      <c r="D238" s="102" t="s">
        <v>3021</v>
      </c>
      <c r="E238" s="118">
        <v>400</v>
      </c>
      <c r="F238" s="118">
        <v>200</v>
      </c>
      <c r="G238" s="102" t="s">
        <v>1272</v>
      </c>
      <c r="H238" s="196" t="s">
        <v>21</v>
      </c>
      <c r="I238" s="102" t="s">
        <v>22</v>
      </c>
      <c r="J238" s="102"/>
      <c r="K238" s="459"/>
      <c r="L238" s="459"/>
      <c r="M238" s="459"/>
      <c r="N238" s="459"/>
      <c r="O238" s="459"/>
      <c r="P238" s="459"/>
      <c r="Q238" s="459"/>
      <c r="R238" s="459"/>
      <c r="S238" s="459"/>
      <c r="T238" s="459"/>
      <c r="U238" s="459"/>
      <c r="V238" s="459"/>
      <c r="W238" s="459"/>
      <c r="X238" s="459"/>
      <c r="Y238" s="459"/>
      <c r="Z238" s="294"/>
      <c r="AA238" s="294"/>
      <c r="AB238" s="294"/>
      <c r="AC238" s="294"/>
    </row>
    <row r="239" spans="1:29" ht="31.5" x14ac:dyDescent="0.25">
      <c r="A239" s="102">
        <v>24</v>
      </c>
      <c r="B239" s="119" t="s">
        <v>479</v>
      </c>
      <c r="C239" s="195" t="s">
        <v>523</v>
      </c>
      <c r="D239" s="102" t="s">
        <v>36</v>
      </c>
      <c r="E239" s="118">
        <v>297</v>
      </c>
      <c r="F239" s="118">
        <v>1310</v>
      </c>
      <c r="G239" s="102" t="s">
        <v>1272</v>
      </c>
      <c r="H239" s="196" t="s">
        <v>21</v>
      </c>
      <c r="I239" s="102" t="s">
        <v>22</v>
      </c>
      <c r="J239" s="102"/>
      <c r="K239" s="459"/>
      <c r="L239" s="459"/>
      <c r="M239" s="459"/>
      <c r="N239" s="459"/>
      <c r="O239" s="459"/>
      <c r="P239" s="459"/>
      <c r="Q239" s="459"/>
      <c r="R239" s="459"/>
      <c r="S239" s="459"/>
      <c r="T239" s="459"/>
      <c r="U239" s="459"/>
      <c r="V239" s="459"/>
      <c r="W239" s="459"/>
      <c r="X239" s="459"/>
      <c r="Y239" s="459"/>
      <c r="Z239" s="294"/>
      <c r="AA239" s="294"/>
      <c r="AB239" s="294"/>
      <c r="AC239" s="294"/>
    </row>
    <row r="240" spans="1:29" ht="31.5" x14ac:dyDescent="0.25">
      <c r="A240" s="102">
        <v>25</v>
      </c>
      <c r="B240" s="119" t="s">
        <v>479</v>
      </c>
      <c r="C240" s="195" t="s">
        <v>524</v>
      </c>
      <c r="D240" s="102" t="s">
        <v>525</v>
      </c>
      <c r="E240" s="118">
        <v>280</v>
      </c>
      <c r="F240" s="118">
        <v>1325</v>
      </c>
      <c r="G240" s="102" t="s">
        <v>1272</v>
      </c>
      <c r="H240" s="196" t="s">
        <v>21</v>
      </c>
      <c r="I240" s="102" t="s">
        <v>22</v>
      </c>
      <c r="J240" s="102"/>
      <c r="K240" s="459"/>
      <c r="L240" s="459"/>
      <c r="M240" s="459"/>
      <c r="N240" s="459"/>
      <c r="O240" s="459"/>
      <c r="P240" s="459"/>
      <c r="Q240" s="459"/>
      <c r="R240" s="459"/>
      <c r="S240" s="459"/>
      <c r="T240" s="459"/>
      <c r="U240" s="459"/>
      <c r="V240" s="459"/>
      <c r="W240" s="459"/>
      <c r="X240" s="459"/>
      <c r="Y240" s="459"/>
      <c r="Z240" s="294"/>
      <c r="AA240" s="294"/>
      <c r="AB240" s="294"/>
      <c r="AC240" s="294"/>
    </row>
    <row r="241" spans="1:29" x14ac:dyDescent="0.25">
      <c r="A241" s="30"/>
      <c r="B241" s="31" t="s">
        <v>526</v>
      </c>
      <c r="C241" s="31"/>
      <c r="D241" s="32"/>
      <c r="E241" s="33"/>
      <c r="F241" s="33"/>
      <c r="G241" s="34"/>
      <c r="H241" s="32"/>
      <c r="I241" s="32"/>
      <c r="J241" s="32"/>
      <c r="K241" s="459"/>
      <c r="L241" s="459"/>
      <c r="M241" s="459"/>
      <c r="N241" s="459"/>
      <c r="O241" s="459"/>
      <c r="P241" s="459"/>
      <c r="Q241" s="459"/>
      <c r="R241" s="459"/>
      <c r="S241" s="459"/>
      <c r="T241" s="459"/>
      <c r="U241" s="459"/>
      <c r="V241" s="459"/>
      <c r="W241" s="459"/>
      <c r="X241" s="459"/>
      <c r="Y241" s="459"/>
      <c r="Z241" s="294"/>
      <c r="AA241" s="294"/>
      <c r="AB241" s="294"/>
      <c r="AC241" s="294"/>
    </row>
    <row r="242" spans="1:29" ht="31.5" x14ac:dyDescent="0.25">
      <c r="A242" s="102">
        <v>1</v>
      </c>
      <c r="B242" s="119" t="s">
        <v>526</v>
      </c>
      <c r="C242" s="119" t="s">
        <v>527</v>
      </c>
      <c r="D242" s="102" t="s">
        <v>3022</v>
      </c>
      <c r="E242" s="118">
        <v>2727.8</v>
      </c>
      <c r="F242" s="118">
        <v>5185.26</v>
      </c>
      <c r="G242" s="115" t="s">
        <v>275</v>
      </c>
      <c r="H242" s="196" t="s">
        <v>21</v>
      </c>
      <c r="I242" s="102" t="s">
        <v>22</v>
      </c>
      <c r="J242" s="102" t="s">
        <v>528</v>
      </c>
      <c r="K242" s="459"/>
      <c r="L242" s="459"/>
      <c r="M242" s="459"/>
      <c r="N242" s="459"/>
      <c r="O242" s="459"/>
      <c r="P242" s="459"/>
      <c r="Q242" s="459"/>
      <c r="R242" s="459"/>
      <c r="S242" s="459"/>
      <c r="T242" s="459"/>
      <c r="U242" s="459"/>
      <c r="V242" s="459"/>
      <c r="W242" s="459"/>
      <c r="X242" s="459"/>
      <c r="Y242" s="459"/>
      <c r="Z242" s="294"/>
      <c r="AA242" s="294"/>
      <c r="AB242" s="294"/>
      <c r="AC242" s="294"/>
    </row>
    <row r="243" spans="1:29" ht="31.5" x14ac:dyDescent="0.25">
      <c r="A243" s="102">
        <v>2</v>
      </c>
      <c r="B243" s="119" t="s">
        <v>526</v>
      </c>
      <c r="C243" s="119" t="s">
        <v>529</v>
      </c>
      <c r="D243" s="102" t="s">
        <v>3022</v>
      </c>
      <c r="E243" s="118">
        <v>1116.5999999999999</v>
      </c>
      <c r="F243" s="118">
        <v>1812.8</v>
      </c>
      <c r="G243" s="115" t="s">
        <v>275</v>
      </c>
      <c r="H243" s="196" t="s">
        <v>21</v>
      </c>
      <c r="I243" s="102" t="s">
        <v>22</v>
      </c>
      <c r="J243" s="102" t="s">
        <v>530</v>
      </c>
      <c r="K243" s="459"/>
      <c r="L243" s="459"/>
      <c r="M243" s="459"/>
      <c r="N243" s="459"/>
      <c r="O243" s="459"/>
      <c r="P243" s="459"/>
      <c r="Q243" s="459"/>
      <c r="R243" s="459"/>
      <c r="S243" s="459"/>
      <c r="T243" s="459"/>
      <c r="U243" s="459"/>
      <c r="V243" s="459"/>
      <c r="W243" s="459"/>
      <c r="X243" s="459"/>
      <c r="Y243" s="459"/>
      <c r="Z243" s="294"/>
      <c r="AA243" s="294"/>
      <c r="AB243" s="294"/>
      <c r="AC243" s="294"/>
    </row>
    <row r="244" spans="1:29" ht="47.25" x14ac:dyDescent="0.25">
      <c r="A244" s="102">
        <v>3</v>
      </c>
      <c r="B244" s="119" t="s">
        <v>526</v>
      </c>
      <c r="C244" s="119" t="s">
        <v>531</v>
      </c>
      <c r="D244" s="102" t="s">
        <v>3023</v>
      </c>
      <c r="E244" s="118">
        <v>6158.9</v>
      </c>
      <c r="F244" s="118">
        <v>5715.3</v>
      </c>
      <c r="G244" s="115" t="s">
        <v>275</v>
      </c>
      <c r="H244" s="196" t="s">
        <v>21</v>
      </c>
      <c r="I244" s="102" t="s">
        <v>22</v>
      </c>
      <c r="J244" s="102" t="s">
        <v>532</v>
      </c>
      <c r="K244" s="459"/>
      <c r="L244" s="459"/>
      <c r="M244" s="459"/>
      <c r="N244" s="459"/>
      <c r="O244" s="459"/>
      <c r="P244" s="459"/>
      <c r="Q244" s="459"/>
      <c r="R244" s="459"/>
      <c r="S244" s="459"/>
      <c r="T244" s="459"/>
      <c r="U244" s="459"/>
      <c r="V244" s="459"/>
      <c r="W244" s="459"/>
      <c r="X244" s="459"/>
      <c r="Y244" s="459"/>
      <c r="Z244" s="294"/>
      <c r="AA244" s="294"/>
      <c r="AB244" s="294"/>
      <c r="AC244" s="294"/>
    </row>
    <row r="245" spans="1:29" ht="78.75" x14ac:dyDescent="0.25">
      <c r="A245" s="102">
        <v>4</v>
      </c>
      <c r="B245" s="119" t="s">
        <v>526</v>
      </c>
      <c r="C245" s="119" t="s">
        <v>533</v>
      </c>
      <c r="D245" s="102" t="s">
        <v>3024</v>
      </c>
      <c r="E245" s="118">
        <v>636.9</v>
      </c>
      <c r="F245" s="118">
        <v>977.9</v>
      </c>
      <c r="G245" s="115" t="s">
        <v>275</v>
      </c>
      <c r="H245" s="115" t="s">
        <v>245</v>
      </c>
      <c r="I245" s="102" t="s">
        <v>22</v>
      </c>
      <c r="J245" s="102" t="s">
        <v>534</v>
      </c>
      <c r="K245" s="459"/>
      <c r="L245" s="459"/>
      <c r="M245" s="459"/>
      <c r="N245" s="459"/>
      <c r="O245" s="459"/>
      <c r="P245" s="459"/>
      <c r="Q245" s="459"/>
      <c r="R245" s="459"/>
      <c r="S245" s="459"/>
      <c r="T245" s="459"/>
      <c r="U245" s="459"/>
      <c r="V245" s="459"/>
      <c r="W245" s="459"/>
      <c r="X245" s="459"/>
      <c r="Y245" s="459"/>
      <c r="Z245" s="294"/>
      <c r="AA245" s="294"/>
      <c r="AB245" s="294"/>
      <c r="AC245" s="294"/>
    </row>
    <row r="246" spans="1:29" ht="63" x14ac:dyDescent="0.25">
      <c r="A246" s="102">
        <v>5</v>
      </c>
      <c r="B246" s="119" t="s">
        <v>526</v>
      </c>
      <c r="C246" s="119" t="s">
        <v>535</v>
      </c>
      <c r="D246" s="102" t="s">
        <v>3025</v>
      </c>
      <c r="E246" s="118">
        <v>691</v>
      </c>
      <c r="F246" s="118">
        <v>1293</v>
      </c>
      <c r="G246" s="115" t="s">
        <v>275</v>
      </c>
      <c r="H246" s="102" t="s">
        <v>203</v>
      </c>
      <c r="I246" s="102" t="s">
        <v>22</v>
      </c>
      <c r="J246" s="102" t="s">
        <v>536</v>
      </c>
      <c r="K246" s="459"/>
      <c r="L246" s="459"/>
      <c r="M246" s="459"/>
      <c r="N246" s="459"/>
      <c r="O246" s="459"/>
      <c r="P246" s="459"/>
      <c r="Q246" s="459"/>
      <c r="R246" s="459"/>
      <c r="S246" s="459"/>
      <c r="T246" s="459"/>
      <c r="U246" s="459"/>
      <c r="V246" s="459"/>
      <c r="W246" s="459"/>
      <c r="X246" s="459"/>
      <c r="Y246" s="459"/>
      <c r="Z246" s="294"/>
      <c r="AA246" s="294"/>
      <c r="AB246" s="294"/>
      <c r="AC246" s="294"/>
    </row>
    <row r="247" spans="1:29" ht="31.5" x14ac:dyDescent="0.25">
      <c r="A247" s="102">
        <v>8</v>
      </c>
      <c r="B247" s="119" t="s">
        <v>526</v>
      </c>
      <c r="C247" s="119" t="s">
        <v>537</v>
      </c>
      <c r="D247" s="102" t="s">
        <v>3026</v>
      </c>
      <c r="E247" s="118">
        <v>5167.8</v>
      </c>
      <c r="F247" s="118">
        <v>6305.4</v>
      </c>
      <c r="G247" s="115" t="s">
        <v>275</v>
      </c>
      <c r="H247" s="196" t="s">
        <v>21</v>
      </c>
      <c r="I247" s="102" t="s">
        <v>22</v>
      </c>
      <c r="J247" s="102"/>
      <c r="K247" s="459"/>
      <c r="L247" s="459"/>
      <c r="M247" s="459"/>
      <c r="N247" s="459"/>
      <c r="O247" s="459"/>
      <c r="P247" s="459"/>
      <c r="Q247" s="459"/>
      <c r="R247" s="459"/>
      <c r="S247" s="459"/>
      <c r="T247" s="459"/>
      <c r="U247" s="459"/>
      <c r="V247" s="459"/>
      <c r="W247" s="459"/>
      <c r="X247" s="459"/>
      <c r="Y247" s="459"/>
      <c r="Z247" s="294"/>
      <c r="AA247" s="294"/>
      <c r="AB247" s="294"/>
      <c r="AC247" s="294"/>
    </row>
    <row r="248" spans="1:29" ht="31.5" x14ac:dyDescent="0.25">
      <c r="A248" s="102">
        <v>9</v>
      </c>
      <c r="B248" s="119" t="s">
        <v>526</v>
      </c>
      <c r="C248" s="119" t="s">
        <v>538</v>
      </c>
      <c r="D248" s="102" t="s">
        <v>3027</v>
      </c>
      <c r="E248" s="118">
        <v>2973.5</v>
      </c>
      <c r="F248" s="118">
        <v>8122.7</v>
      </c>
      <c r="G248" s="115" t="s">
        <v>275</v>
      </c>
      <c r="H248" s="196" t="s">
        <v>21</v>
      </c>
      <c r="I248" s="102" t="s">
        <v>22</v>
      </c>
      <c r="J248" s="102"/>
      <c r="K248" s="459"/>
      <c r="L248" s="459"/>
      <c r="M248" s="459"/>
      <c r="N248" s="459"/>
      <c r="O248" s="459"/>
      <c r="P248" s="459"/>
      <c r="Q248" s="459"/>
      <c r="R248" s="459"/>
      <c r="S248" s="459"/>
      <c r="T248" s="459"/>
      <c r="U248" s="459"/>
      <c r="V248" s="459"/>
      <c r="W248" s="459"/>
      <c r="X248" s="459"/>
      <c r="Y248" s="459"/>
      <c r="Z248" s="294"/>
      <c r="AA248" s="294"/>
      <c r="AB248" s="294"/>
      <c r="AC248" s="294"/>
    </row>
    <row r="249" spans="1:29" ht="31.5" x14ac:dyDescent="0.25">
      <c r="A249" s="102">
        <v>10</v>
      </c>
      <c r="B249" s="119" t="s">
        <v>526</v>
      </c>
      <c r="C249" s="119" t="s">
        <v>539</v>
      </c>
      <c r="D249" s="102" t="s">
        <v>3025</v>
      </c>
      <c r="E249" s="118">
        <v>2622.6</v>
      </c>
      <c r="F249" s="118">
        <v>6318.2</v>
      </c>
      <c r="G249" s="115" t="s">
        <v>275</v>
      </c>
      <c r="H249" s="196" t="s">
        <v>21</v>
      </c>
      <c r="I249" s="102" t="s">
        <v>22</v>
      </c>
      <c r="J249" s="102"/>
      <c r="K249" s="459"/>
      <c r="L249" s="459"/>
      <c r="M249" s="459"/>
      <c r="N249" s="459"/>
      <c r="O249" s="459"/>
      <c r="P249" s="459"/>
      <c r="Q249" s="459"/>
      <c r="R249" s="459"/>
      <c r="S249" s="459"/>
      <c r="T249" s="459"/>
      <c r="U249" s="459"/>
      <c r="V249" s="459"/>
      <c r="W249" s="459"/>
      <c r="X249" s="459"/>
      <c r="Y249" s="459"/>
      <c r="Z249" s="294"/>
      <c r="AA249" s="294"/>
      <c r="AB249" s="294"/>
      <c r="AC249" s="294"/>
    </row>
    <row r="250" spans="1:29" ht="31.5" x14ac:dyDescent="0.25">
      <c r="A250" s="102">
        <v>11</v>
      </c>
      <c r="B250" s="119" t="s">
        <v>526</v>
      </c>
      <c r="C250" s="119" t="s">
        <v>540</v>
      </c>
      <c r="D250" s="102" t="s">
        <v>3024</v>
      </c>
      <c r="E250" s="118">
        <v>2064.8000000000002</v>
      </c>
      <c r="F250" s="118">
        <v>4181.3</v>
      </c>
      <c r="G250" s="115" t="s">
        <v>275</v>
      </c>
      <c r="H250" s="196" t="s">
        <v>21</v>
      </c>
      <c r="I250" s="102" t="s">
        <v>22</v>
      </c>
      <c r="J250" s="102"/>
      <c r="K250" s="459"/>
      <c r="L250" s="459"/>
      <c r="M250" s="459"/>
      <c r="N250" s="459"/>
      <c r="O250" s="459"/>
      <c r="P250" s="459"/>
      <c r="Q250" s="459"/>
      <c r="R250" s="459"/>
      <c r="S250" s="459"/>
      <c r="T250" s="459"/>
      <c r="U250" s="459"/>
      <c r="V250" s="459"/>
      <c r="W250" s="459"/>
      <c r="X250" s="459"/>
      <c r="Y250" s="459"/>
      <c r="Z250" s="294"/>
      <c r="AA250" s="294"/>
      <c r="AB250" s="294"/>
      <c r="AC250" s="294"/>
    </row>
    <row r="251" spans="1:29" ht="31.5" x14ac:dyDescent="0.25">
      <c r="A251" s="102">
        <v>12</v>
      </c>
      <c r="B251" s="119" t="s">
        <v>526</v>
      </c>
      <c r="C251" s="119" t="s">
        <v>541</v>
      </c>
      <c r="D251" s="102" t="s">
        <v>3028</v>
      </c>
      <c r="E251" s="118">
        <v>6036.6</v>
      </c>
      <c r="F251" s="118">
        <v>10617.3</v>
      </c>
      <c r="G251" s="115" t="s">
        <v>275</v>
      </c>
      <c r="H251" s="196" t="s">
        <v>21</v>
      </c>
      <c r="I251" s="102" t="s">
        <v>22</v>
      </c>
      <c r="J251" s="102"/>
      <c r="K251" s="459"/>
      <c r="L251" s="459"/>
      <c r="M251" s="459"/>
      <c r="N251" s="459"/>
      <c r="O251" s="459"/>
      <c r="P251" s="459"/>
      <c r="Q251" s="459"/>
      <c r="R251" s="459"/>
      <c r="S251" s="459"/>
      <c r="T251" s="459"/>
      <c r="U251" s="459"/>
      <c r="V251" s="459"/>
      <c r="W251" s="459"/>
      <c r="X251" s="459"/>
      <c r="Y251" s="459"/>
      <c r="Z251" s="294"/>
      <c r="AA251" s="294"/>
      <c r="AB251" s="294"/>
      <c r="AC251" s="294"/>
    </row>
    <row r="252" spans="1:29" ht="31.5" x14ac:dyDescent="0.25">
      <c r="A252" s="102">
        <v>13</v>
      </c>
      <c r="B252" s="119" t="s">
        <v>526</v>
      </c>
      <c r="C252" s="119" t="s">
        <v>542</v>
      </c>
      <c r="D252" s="102" t="s">
        <v>3029</v>
      </c>
      <c r="E252" s="118">
        <v>3824</v>
      </c>
      <c r="F252" s="118">
        <v>4982</v>
      </c>
      <c r="G252" s="115" t="s">
        <v>275</v>
      </c>
      <c r="H252" s="196" t="s">
        <v>21</v>
      </c>
      <c r="I252" s="102" t="s">
        <v>22</v>
      </c>
      <c r="J252" s="102"/>
      <c r="K252" s="459"/>
      <c r="L252" s="459"/>
      <c r="M252" s="459"/>
      <c r="N252" s="459"/>
      <c r="O252" s="459"/>
      <c r="P252" s="459"/>
      <c r="Q252" s="459"/>
      <c r="R252" s="459"/>
      <c r="S252" s="459"/>
      <c r="T252" s="459"/>
      <c r="U252" s="459"/>
      <c r="V252" s="459"/>
      <c r="W252" s="459"/>
      <c r="X252" s="459"/>
      <c r="Y252" s="459"/>
      <c r="Z252" s="294"/>
      <c r="AA252" s="294"/>
      <c r="AB252" s="294"/>
      <c r="AC252" s="294"/>
    </row>
    <row r="253" spans="1:29" ht="31.5" x14ac:dyDescent="0.25">
      <c r="A253" s="102">
        <v>14</v>
      </c>
      <c r="B253" s="119" t="s">
        <v>526</v>
      </c>
      <c r="C253" s="119" t="s">
        <v>543</v>
      </c>
      <c r="D253" s="102" t="s">
        <v>3025</v>
      </c>
      <c r="E253" s="118">
        <v>2824.5</v>
      </c>
      <c r="F253" s="118">
        <v>5655.1</v>
      </c>
      <c r="G253" s="115" t="s">
        <v>275</v>
      </c>
      <c r="H253" s="196" t="s">
        <v>21</v>
      </c>
      <c r="I253" s="102" t="s">
        <v>22</v>
      </c>
      <c r="J253" s="102"/>
      <c r="K253" s="459"/>
      <c r="L253" s="459"/>
      <c r="M253" s="459"/>
      <c r="N253" s="459"/>
      <c r="O253" s="459"/>
      <c r="P253" s="459"/>
      <c r="Q253" s="459"/>
      <c r="R253" s="459"/>
      <c r="S253" s="459"/>
      <c r="T253" s="459"/>
      <c r="U253" s="459"/>
      <c r="V253" s="459"/>
      <c r="W253" s="459"/>
      <c r="X253" s="459"/>
      <c r="Y253" s="459"/>
      <c r="Z253" s="294"/>
      <c r="AA253" s="294"/>
      <c r="AB253" s="294"/>
      <c r="AC253" s="294"/>
    </row>
    <row r="254" spans="1:29" ht="31.5" x14ac:dyDescent="0.25">
      <c r="A254" s="102">
        <v>15</v>
      </c>
      <c r="B254" s="119" t="s">
        <v>526</v>
      </c>
      <c r="C254" s="119" t="s">
        <v>544</v>
      </c>
      <c r="D254" s="102" t="s">
        <v>3030</v>
      </c>
      <c r="E254" s="118">
        <v>189</v>
      </c>
      <c r="F254" s="118">
        <v>549</v>
      </c>
      <c r="G254" s="115" t="s">
        <v>275</v>
      </c>
      <c r="H254" s="196" t="s">
        <v>21</v>
      </c>
      <c r="I254" s="102" t="s">
        <v>22</v>
      </c>
      <c r="J254" s="102"/>
      <c r="K254" s="459"/>
      <c r="L254" s="459"/>
      <c r="M254" s="459"/>
      <c r="N254" s="459"/>
      <c r="O254" s="459"/>
      <c r="P254" s="459"/>
      <c r="Q254" s="459"/>
      <c r="R254" s="459"/>
      <c r="S254" s="459"/>
      <c r="T254" s="459"/>
      <c r="U254" s="459"/>
      <c r="V254" s="459"/>
      <c r="W254" s="459"/>
      <c r="X254" s="459"/>
      <c r="Y254" s="459"/>
      <c r="Z254" s="294"/>
      <c r="AA254" s="294"/>
      <c r="AB254" s="294"/>
      <c r="AC254" s="294"/>
    </row>
    <row r="255" spans="1:29" ht="31.5" x14ac:dyDescent="0.25">
      <c r="A255" s="102">
        <v>16</v>
      </c>
      <c r="B255" s="119" t="s">
        <v>526</v>
      </c>
      <c r="C255" s="119" t="s">
        <v>545</v>
      </c>
      <c r="D255" s="102" t="s">
        <v>3031</v>
      </c>
      <c r="E255" s="118">
        <v>139</v>
      </c>
      <c r="F255" s="118">
        <v>536.20000000000005</v>
      </c>
      <c r="G255" s="115" t="s">
        <v>275</v>
      </c>
      <c r="H255" s="196" t="s">
        <v>21</v>
      </c>
      <c r="I255" s="102" t="s">
        <v>22</v>
      </c>
      <c r="J255" s="102"/>
      <c r="K255" s="459"/>
      <c r="L255" s="459"/>
      <c r="M255" s="459"/>
      <c r="N255" s="459"/>
      <c r="O255" s="459"/>
      <c r="P255" s="459"/>
      <c r="Q255" s="459"/>
      <c r="R255" s="459"/>
      <c r="S255" s="459"/>
      <c r="T255" s="459"/>
      <c r="U255" s="459"/>
      <c r="V255" s="459"/>
      <c r="W255" s="459"/>
      <c r="X255" s="459"/>
      <c r="Y255" s="459"/>
      <c r="Z255" s="294"/>
      <c r="AA255" s="294"/>
      <c r="AB255" s="294"/>
      <c r="AC255" s="294"/>
    </row>
    <row r="256" spans="1:29" ht="31.5" x14ac:dyDescent="0.25">
      <c r="A256" s="102">
        <v>17</v>
      </c>
      <c r="B256" s="119" t="s">
        <v>526</v>
      </c>
      <c r="C256" s="119" t="s">
        <v>546</v>
      </c>
      <c r="D256" s="102" t="s">
        <v>3032</v>
      </c>
      <c r="E256" s="118">
        <v>1110.0999999999999</v>
      </c>
      <c r="F256" s="118">
        <v>1375.4</v>
      </c>
      <c r="G256" s="115" t="s">
        <v>275</v>
      </c>
      <c r="H256" s="196" t="s">
        <v>21</v>
      </c>
      <c r="I256" s="102" t="s">
        <v>22</v>
      </c>
      <c r="J256" s="102"/>
      <c r="K256" s="459"/>
      <c r="L256" s="459"/>
      <c r="M256" s="459"/>
      <c r="N256" s="459"/>
      <c r="O256" s="459"/>
      <c r="P256" s="459"/>
      <c r="Q256" s="459"/>
      <c r="R256" s="459"/>
      <c r="S256" s="459"/>
      <c r="T256" s="459"/>
      <c r="U256" s="459"/>
      <c r="V256" s="459"/>
      <c r="W256" s="459"/>
      <c r="X256" s="459"/>
      <c r="Y256" s="459"/>
      <c r="Z256" s="294"/>
      <c r="AA256" s="294"/>
      <c r="AB256" s="294"/>
      <c r="AC256" s="294"/>
    </row>
    <row r="257" spans="1:29" ht="31.5" x14ac:dyDescent="0.25">
      <c r="A257" s="102">
        <v>18</v>
      </c>
      <c r="B257" s="119" t="s">
        <v>526</v>
      </c>
      <c r="C257" s="119" t="s">
        <v>547</v>
      </c>
      <c r="D257" s="102" t="s">
        <v>3033</v>
      </c>
      <c r="E257" s="118">
        <v>264</v>
      </c>
      <c r="F257" s="118">
        <v>1361.4</v>
      </c>
      <c r="G257" s="115" t="s">
        <v>275</v>
      </c>
      <c r="H257" s="196" t="s">
        <v>21</v>
      </c>
      <c r="I257" s="102" t="s">
        <v>22</v>
      </c>
      <c r="J257" s="102"/>
      <c r="K257" s="459"/>
      <c r="L257" s="459"/>
      <c r="M257" s="459"/>
      <c r="N257" s="459"/>
      <c r="O257" s="459"/>
      <c r="P257" s="459"/>
      <c r="Q257" s="459"/>
      <c r="R257" s="459"/>
      <c r="S257" s="459"/>
      <c r="T257" s="459"/>
      <c r="U257" s="459"/>
      <c r="V257" s="459"/>
      <c r="W257" s="459"/>
      <c r="X257" s="459"/>
      <c r="Y257" s="459"/>
      <c r="Z257" s="294"/>
      <c r="AA257" s="294"/>
      <c r="AB257" s="294"/>
      <c r="AC257" s="294"/>
    </row>
    <row r="258" spans="1:29" ht="31.5" x14ac:dyDescent="0.25">
      <c r="A258" s="102">
        <v>19</v>
      </c>
      <c r="B258" s="119" t="s">
        <v>526</v>
      </c>
      <c r="C258" s="119" t="s">
        <v>548</v>
      </c>
      <c r="D258" s="102" t="s">
        <v>3024</v>
      </c>
      <c r="E258" s="118">
        <v>2515.5</v>
      </c>
      <c r="F258" s="118">
        <v>4729</v>
      </c>
      <c r="G258" s="115" t="s">
        <v>275</v>
      </c>
      <c r="H258" s="196" t="s">
        <v>21</v>
      </c>
      <c r="I258" s="102" t="s">
        <v>22</v>
      </c>
      <c r="J258" s="102"/>
      <c r="K258" s="459"/>
      <c r="L258" s="459"/>
      <c r="M258" s="459"/>
      <c r="N258" s="459"/>
      <c r="O258" s="459"/>
      <c r="P258" s="459"/>
      <c r="Q258" s="459"/>
      <c r="R258" s="459"/>
      <c r="S258" s="459"/>
      <c r="T258" s="459"/>
      <c r="U258" s="459"/>
      <c r="V258" s="459"/>
      <c r="W258" s="459"/>
      <c r="X258" s="459"/>
      <c r="Y258" s="459"/>
      <c r="Z258" s="294"/>
      <c r="AA258" s="294"/>
      <c r="AB258" s="294"/>
      <c r="AC258" s="294"/>
    </row>
    <row r="259" spans="1:29" ht="31.5" x14ac:dyDescent="0.25">
      <c r="A259" s="102">
        <v>20</v>
      </c>
      <c r="B259" s="119" t="s">
        <v>526</v>
      </c>
      <c r="C259" s="119" t="s">
        <v>549</v>
      </c>
      <c r="D259" s="102" t="s">
        <v>3034</v>
      </c>
      <c r="E259" s="118">
        <v>276.7</v>
      </c>
      <c r="F259" s="118">
        <v>799.1</v>
      </c>
      <c r="G259" s="115" t="s">
        <v>275</v>
      </c>
      <c r="H259" s="196" t="s">
        <v>21</v>
      </c>
      <c r="I259" s="102" t="s">
        <v>22</v>
      </c>
      <c r="J259" s="102"/>
      <c r="K259" s="459"/>
      <c r="L259" s="459"/>
      <c r="M259" s="459"/>
      <c r="N259" s="459"/>
      <c r="O259" s="459"/>
      <c r="P259" s="459"/>
      <c r="Q259" s="459"/>
      <c r="R259" s="459"/>
      <c r="S259" s="459"/>
      <c r="T259" s="459"/>
      <c r="U259" s="459"/>
      <c r="V259" s="459"/>
      <c r="W259" s="459"/>
      <c r="X259" s="459"/>
      <c r="Y259" s="459"/>
      <c r="Z259" s="294"/>
      <c r="AA259" s="294"/>
      <c r="AB259" s="294"/>
      <c r="AC259" s="294"/>
    </row>
    <row r="260" spans="1:29" ht="31.5" x14ac:dyDescent="0.25">
      <c r="A260" s="102">
        <v>21</v>
      </c>
      <c r="B260" s="119" t="s">
        <v>526</v>
      </c>
      <c r="C260" s="119" t="s">
        <v>550</v>
      </c>
      <c r="D260" s="102" t="s">
        <v>3035</v>
      </c>
      <c r="E260" s="118">
        <v>174.2</v>
      </c>
      <c r="F260" s="118">
        <v>386.6</v>
      </c>
      <c r="G260" s="115" t="s">
        <v>275</v>
      </c>
      <c r="H260" s="196" t="s">
        <v>21</v>
      </c>
      <c r="I260" s="102" t="s">
        <v>22</v>
      </c>
      <c r="J260" s="102"/>
      <c r="K260" s="459"/>
      <c r="L260" s="459"/>
      <c r="M260" s="459"/>
      <c r="N260" s="459"/>
      <c r="O260" s="459"/>
      <c r="P260" s="459"/>
      <c r="Q260" s="459"/>
      <c r="R260" s="459"/>
      <c r="S260" s="459"/>
      <c r="T260" s="459"/>
      <c r="U260" s="459"/>
      <c r="V260" s="459"/>
      <c r="W260" s="459"/>
      <c r="X260" s="459"/>
      <c r="Y260" s="459"/>
      <c r="Z260" s="294"/>
      <c r="AA260" s="294"/>
      <c r="AB260" s="294"/>
      <c r="AC260" s="294"/>
    </row>
    <row r="261" spans="1:29" ht="31.5" x14ac:dyDescent="0.25">
      <c r="A261" s="102">
        <v>22</v>
      </c>
      <c r="B261" s="119" t="s">
        <v>526</v>
      </c>
      <c r="C261" s="119" t="s">
        <v>551</v>
      </c>
      <c r="D261" s="102" t="s">
        <v>3036</v>
      </c>
      <c r="E261" s="118">
        <v>841.9</v>
      </c>
      <c r="F261" s="118">
        <v>333.9</v>
      </c>
      <c r="G261" s="115" t="s">
        <v>275</v>
      </c>
      <c r="H261" s="196" t="s">
        <v>21</v>
      </c>
      <c r="I261" s="102" t="s">
        <v>22</v>
      </c>
      <c r="J261" s="102"/>
      <c r="K261" s="459"/>
      <c r="L261" s="459"/>
      <c r="M261" s="459"/>
      <c r="N261" s="459"/>
      <c r="O261" s="459"/>
      <c r="P261" s="459"/>
      <c r="Q261" s="459"/>
      <c r="R261" s="459"/>
      <c r="S261" s="459"/>
      <c r="T261" s="459"/>
      <c r="U261" s="459"/>
      <c r="V261" s="459"/>
      <c r="W261" s="459"/>
      <c r="X261" s="459"/>
      <c r="Y261" s="459"/>
      <c r="Z261" s="294"/>
      <c r="AA261" s="294"/>
      <c r="AB261" s="294"/>
      <c r="AC261" s="294"/>
    </row>
    <row r="262" spans="1:29" ht="47.25" x14ac:dyDescent="0.25">
      <c r="A262" s="102">
        <v>25</v>
      </c>
      <c r="B262" s="119" t="s">
        <v>526</v>
      </c>
      <c r="C262" s="119" t="s">
        <v>552</v>
      </c>
      <c r="D262" s="102" t="s">
        <v>3037</v>
      </c>
      <c r="E262" s="118">
        <v>3820</v>
      </c>
      <c r="F262" s="118">
        <v>3893</v>
      </c>
      <c r="G262" s="115" t="s">
        <v>275</v>
      </c>
      <c r="H262" s="196" t="s">
        <v>21</v>
      </c>
      <c r="I262" s="102" t="s">
        <v>22</v>
      </c>
      <c r="J262" s="102"/>
      <c r="K262" s="459"/>
      <c r="L262" s="459"/>
      <c r="M262" s="459"/>
      <c r="N262" s="459"/>
      <c r="O262" s="459"/>
      <c r="P262" s="459"/>
      <c r="Q262" s="459"/>
      <c r="R262" s="459"/>
      <c r="S262" s="459"/>
      <c r="T262" s="459"/>
      <c r="U262" s="459"/>
      <c r="V262" s="459"/>
      <c r="W262" s="459"/>
      <c r="X262" s="459"/>
      <c r="Y262" s="459"/>
      <c r="Z262" s="294"/>
      <c r="AA262" s="294"/>
      <c r="AB262" s="294"/>
      <c r="AC262" s="294"/>
    </row>
    <row r="263" spans="1:29" ht="31.5" x14ac:dyDescent="0.25">
      <c r="A263" s="102">
        <v>26</v>
      </c>
      <c r="B263" s="119" t="s">
        <v>526</v>
      </c>
      <c r="C263" s="119" t="s">
        <v>553</v>
      </c>
      <c r="D263" s="102" t="s">
        <v>3038</v>
      </c>
      <c r="E263" s="118">
        <v>349.2</v>
      </c>
      <c r="F263" s="118">
        <v>253.6</v>
      </c>
      <c r="G263" s="115" t="s">
        <v>275</v>
      </c>
      <c r="H263" s="196" t="s">
        <v>21</v>
      </c>
      <c r="I263" s="102" t="s">
        <v>22</v>
      </c>
      <c r="J263" s="102"/>
      <c r="K263" s="459"/>
      <c r="L263" s="459"/>
      <c r="M263" s="459"/>
      <c r="N263" s="459"/>
      <c r="O263" s="459"/>
      <c r="P263" s="459"/>
      <c r="Q263" s="459"/>
      <c r="R263" s="459"/>
      <c r="S263" s="459"/>
      <c r="T263" s="459"/>
      <c r="U263" s="459"/>
      <c r="V263" s="459"/>
      <c r="W263" s="459"/>
      <c r="X263" s="459"/>
      <c r="Y263" s="459"/>
      <c r="Z263" s="294"/>
      <c r="AA263" s="294"/>
      <c r="AB263" s="294"/>
      <c r="AC263" s="294"/>
    </row>
    <row r="264" spans="1:29" ht="31.5" x14ac:dyDescent="0.25">
      <c r="A264" s="102">
        <v>27</v>
      </c>
      <c r="B264" s="119" t="s">
        <v>526</v>
      </c>
      <c r="C264" s="119" t="s">
        <v>554</v>
      </c>
      <c r="D264" s="102" t="s">
        <v>3039</v>
      </c>
      <c r="E264" s="118">
        <v>1397.6</v>
      </c>
      <c r="F264" s="118">
        <v>2490</v>
      </c>
      <c r="G264" s="115" t="s">
        <v>275</v>
      </c>
      <c r="H264" s="196" t="s">
        <v>21</v>
      </c>
      <c r="I264" s="102" t="s">
        <v>22</v>
      </c>
      <c r="J264" s="102"/>
      <c r="K264" s="459"/>
      <c r="L264" s="459"/>
      <c r="M264" s="459"/>
      <c r="N264" s="459"/>
      <c r="O264" s="459"/>
      <c r="P264" s="459"/>
      <c r="Q264" s="459"/>
      <c r="R264" s="459"/>
      <c r="S264" s="459"/>
      <c r="T264" s="459"/>
      <c r="U264" s="459"/>
      <c r="V264" s="459"/>
      <c r="W264" s="459"/>
      <c r="X264" s="459"/>
      <c r="Y264" s="459"/>
      <c r="Z264" s="294"/>
      <c r="AA264" s="294"/>
      <c r="AB264" s="294"/>
      <c r="AC264" s="294"/>
    </row>
    <row r="265" spans="1:29" ht="31.5" x14ac:dyDescent="0.25">
      <c r="A265" s="102">
        <v>28</v>
      </c>
      <c r="B265" s="119" t="s">
        <v>526</v>
      </c>
      <c r="C265" s="119" t="s">
        <v>555</v>
      </c>
      <c r="D265" s="102" t="s">
        <v>3040</v>
      </c>
      <c r="E265" s="118">
        <v>382.8</v>
      </c>
      <c r="F265" s="118">
        <v>600</v>
      </c>
      <c r="G265" s="115" t="s">
        <v>275</v>
      </c>
      <c r="H265" s="196" t="s">
        <v>21</v>
      </c>
      <c r="I265" s="102" t="s">
        <v>22</v>
      </c>
      <c r="J265" s="102"/>
      <c r="K265" s="459"/>
      <c r="L265" s="459"/>
      <c r="M265" s="459"/>
      <c r="N265" s="459"/>
      <c r="O265" s="459"/>
      <c r="P265" s="459"/>
      <c r="Q265" s="459"/>
      <c r="R265" s="459"/>
      <c r="S265" s="459"/>
      <c r="T265" s="459"/>
      <c r="U265" s="459"/>
      <c r="V265" s="459"/>
      <c r="W265" s="459"/>
      <c r="X265" s="459"/>
      <c r="Y265" s="459"/>
      <c r="Z265" s="294"/>
      <c r="AA265" s="294"/>
      <c r="AB265" s="294"/>
      <c r="AC265" s="294"/>
    </row>
    <row r="266" spans="1:29" ht="47.25" x14ac:dyDescent="0.25">
      <c r="A266" s="102">
        <v>29</v>
      </c>
      <c r="B266" s="119" t="s">
        <v>526</v>
      </c>
      <c r="C266" s="119" t="s">
        <v>556</v>
      </c>
      <c r="D266" s="102" t="s">
        <v>3041</v>
      </c>
      <c r="E266" s="118">
        <v>543.6</v>
      </c>
      <c r="F266" s="118">
        <v>994</v>
      </c>
      <c r="G266" s="115" t="s">
        <v>275</v>
      </c>
      <c r="H266" s="196" t="s">
        <v>21</v>
      </c>
      <c r="I266" s="102" t="s">
        <v>22</v>
      </c>
      <c r="J266" s="102"/>
      <c r="K266" s="459"/>
      <c r="L266" s="459"/>
      <c r="M266" s="459"/>
      <c r="N266" s="459"/>
      <c r="O266" s="459"/>
      <c r="P266" s="459"/>
      <c r="Q266" s="459"/>
      <c r="R266" s="459"/>
      <c r="S266" s="459"/>
      <c r="T266" s="459"/>
      <c r="U266" s="459"/>
      <c r="V266" s="459"/>
      <c r="W266" s="459"/>
      <c r="X266" s="459"/>
      <c r="Y266" s="459"/>
      <c r="Z266" s="294"/>
      <c r="AA266" s="294"/>
      <c r="AB266" s="294"/>
      <c r="AC266" s="294"/>
    </row>
    <row r="267" spans="1:29" ht="31.5" x14ac:dyDescent="0.25">
      <c r="A267" s="102">
        <v>30</v>
      </c>
      <c r="B267" s="119" t="s">
        <v>526</v>
      </c>
      <c r="C267" s="119" t="s">
        <v>557</v>
      </c>
      <c r="D267" s="102" t="s">
        <v>3042</v>
      </c>
      <c r="E267" s="118">
        <v>154.6</v>
      </c>
      <c r="F267" s="118">
        <v>408.7</v>
      </c>
      <c r="G267" s="115" t="s">
        <v>275</v>
      </c>
      <c r="H267" s="196" t="s">
        <v>21</v>
      </c>
      <c r="I267" s="102" t="s">
        <v>22</v>
      </c>
      <c r="J267" s="102"/>
      <c r="K267" s="459"/>
      <c r="L267" s="459"/>
      <c r="M267" s="459"/>
      <c r="N267" s="459"/>
      <c r="O267" s="459"/>
      <c r="P267" s="459"/>
      <c r="Q267" s="459"/>
      <c r="R267" s="459"/>
      <c r="S267" s="459"/>
      <c r="T267" s="459"/>
      <c r="U267" s="459"/>
      <c r="V267" s="459"/>
      <c r="W267" s="459"/>
      <c r="X267" s="459"/>
      <c r="Y267" s="459"/>
      <c r="Z267" s="294"/>
      <c r="AA267" s="294"/>
      <c r="AB267" s="294"/>
      <c r="AC267" s="294"/>
    </row>
    <row r="268" spans="1:29" ht="31.5" x14ac:dyDescent="0.25">
      <c r="A268" s="102">
        <v>31</v>
      </c>
      <c r="B268" s="119" t="s">
        <v>526</v>
      </c>
      <c r="C268" s="119" t="s">
        <v>558</v>
      </c>
      <c r="D268" s="102" t="s">
        <v>3029</v>
      </c>
      <c r="E268" s="118">
        <v>742.8</v>
      </c>
      <c r="F268" s="118">
        <v>1135.9000000000001</v>
      </c>
      <c r="G268" s="115" t="s">
        <v>275</v>
      </c>
      <c r="H268" s="196" t="s">
        <v>21</v>
      </c>
      <c r="I268" s="102" t="s">
        <v>22</v>
      </c>
      <c r="J268" s="102"/>
      <c r="K268" s="459"/>
      <c r="L268" s="459"/>
      <c r="M268" s="459"/>
      <c r="N268" s="459"/>
      <c r="O268" s="459"/>
      <c r="P268" s="459"/>
      <c r="Q268" s="459"/>
      <c r="R268" s="459"/>
      <c r="S268" s="459"/>
      <c r="T268" s="459"/>
      <c r="U268" s="459"/>
      <c r="V268" s="459"/>
      <c r="W268" s="459"/>
      <c r="X268" s="459"/>
      <c r="Y268" s="459"/>
      <c r="Z268" s="294"/>
      <c r="AA268" s="294"/>
      <c r="AB268" s="294"/>
      <c r="AC268" s="294"/>
    </row>
    <row r="269" spans="1:29" ht="31.5" x14ac:dyDescent="0.25">
      <c r="A269" s="102">
        <v>32</v>
      </c>
      <c r="B269" s="119" t="s">
        <v>526</v>
      </c>
      <c r="C269" s="119" t="s">
        <v>559</v>
      </c>
      <c r="D269" s="102" t="s">
        <v>3043</v>
      </c>
      <c r="E269" s="118">
        <v>311.2</v>
      </c>
      <c r="F269" s="118">
        <v>716.1</v>
      </c>
      <c r="G269" s="115" t="s">
        <v>275</v>
      </c>
      <c r="H269" s="196" t="s">
        <v>21</v>
      </c>
      <c r="I269" s="102" t="s">
        <v>22</v>
      </c>
      <c r="J269" s="102"/>
      <c r="K269" s="459"/>
      <c r="L269" s="459"/>
      <c r="M269" s="459"/>
      <c r="N269" s="459"/>
      <c r="O269" s="459"/>
      <c r="P269" s="459"/>
      <c r="Q269" s="459"/>
      <c r="R269" s="459"/>
      <c r="S269" s="459"/>
      <c r="T269" s="459"/>
      <c r="U269" s="459"/>
      <c r="V269" s="459"/>
      <c r="W269" s="459"/>
      <c r="X269" s="459"/>
      <c r="Y269" s="459"/>
      <c r="Z269" s="294"/>
      <c r="AA269" s="294"/>
      <c r="AB269" s="294"/>
      <c r="AC269" s="294"/>
    </row>
    <row r="270" spans="1:29" ht="31.5" x14ac:dyDescent="0.25">
      <c r="A270" s="102">
        <v>33</v>
      </c>
      <c r="B270" s="119" t="s">
        <v>526</v>
      </c>
      <c r="C270" s="119" t="s">
        <v>560</v>
      </c>
      <c r="D270" s="102" t="s">
        <v>3025</v>
      </c>
      <c r="E270" s="118">
        <v>1676.4</v>
      </c>
      <c r="F270" s="118">
        <v>4339.8</v>
      </c>
      <c r="G270" s="115" t="s">
        <v>275</v>
      </c>
      <c r="H270" s="196" t="s">
        <v>21</v>
      </c>
      <c r="I270" s="102" t="s">
        <v>22</v>
      </c>
      <c r="J270" s="102"/>
      <c r="K270" s="459"/>
      <c r="L270" s="459"/>
      <c r="M270" s="459"/>
      <c r="N270" s="459"/>
      <c r="O270" s="459"/>
      <c r="P270" s="459"/>
      <c r="Q270" s="459"/>
      <c r="R270" s="459"/>
      <c r="S270" s="459"/>
      <c r="T270" s="459"/>
      <c r="U270" s="459"/>
      <c r="V270" s="459"/>
      <c r="W270" s="459"/>
      <c r="X270" s="459"/>
      <c r="Y270" s="459"/>
      <c r="Z270" s="294"/>
      <c r="AA270" s="294"/>
      <c r="AB270" s="294"/>
      <c r="AC270" s="294"/>
    </row>
    <row r="271" spans="1:29" ht="31.5" x14ac:dyDescent="0.25">
      <c r="A271" s="102">
        <v>34</v>
      </c>
      <c r="B271" s="119" t="s">
        <v>526</v>
      </c>
      <c r="C271" s="119" t="s">
        <v>561</v>
      </c>
      <c r="D271" s="102" t="s">
        <v>3030</v>
      </c>
      <c r="E271" s="118">
        <v>65</v>
      </c>
      <c r="F271" s="118">
        <v>348.2</v>
      </c>
      <c r="G271" s="115" t="s">
        <v>275</v>
      </c>
      <c r="H271" s="196" t="s">
        <v>21</v>
      </c>
      <c r="I271" s="102" t="s">
        <v>22</v>
      </c>
      <c r="J271" s="102"/>
      <c r="K271" s="459"/>
      <c r="L271" s="459"/>
      <c r="M271" s="459"/>
      <c r="N271" s="459"/>
      <c r="O271" s="459"/>
      <c r="P271" s="459"/>
      <c r="Q271" s="459"/>
      <c r="R271" s="459"/>
      <c r="S271" s="459"/>
      <c r="T271" s="459"/>
      <c r="U271" s="459"/>
      <c r="V271" s="459"/>
      <c r="W271" s="459"/>
      <c r="X271" s="459"/>
      <c r="Y271" s="459"/>
      <c r="Z271" s="294"/>
      <c r="AA271" s="294"/>
      <c r="AB271" s="294"/>
      <c r="AC271" s="294"/>
    </row>
    <row r="272" spans="1:29" ht="31.5" x14ac:dyDescent="0.25">
      <c r="A272" s="102">
        <v>35</v>
      </c>
      <c r="B272" s="119" t="s">
        <v>526</v>
      </c>
      <c r="C272" s="119" t="s">
        <v>562</v>
      </c>
      <c r="D272" s="102" t="s">
        <v>3031</v>
      </c>
      <c r="E272" s="118">
        <v>122</v>
      </c>
      <c r="F272" s="118">
        <v>527.79999999999995</v>
      </c>
      <c r="G272" s="115" t="s">
        <v>275</v>
      </c>
      <c r="H272" s="196" t="s">
        <v>21</v>
      </c>
      <c r="I272" s="102" t="s">
        <v>22</v>
      </c>
      <c r="J272" s="102"/>
      <c r="K272" s="459"/>
      <c r="L272" s="459"/>
      <c r="M272" s="459"/>
      <c r="N272" s="459"/>
      <c r="O272" s="459"/>
      <c r="P272" s="459"/>
      <c r="Q272" s="459"/>
      <c r="R272" s="459"/>
      <c r="S272" s="459"/>
      <c r="T272" s="459"/>
      <c r="U272" s="459"/>
      <c r="V272" s="459"/>
      <c r="W272" s="459"/>
      <c r="X272" s="459"/>
      <c r="Y272" s="459"/>
      <c r="Z272" s="294"/>
      <c r="AA272" s="294"/>
      <c r="AB272" s="294"/>
      <c r="AC272" s="294"/>
    </row>
    <row r="273" spans="1:29" ht="63" x14ac:dyDescent="0.25">
      <c r="A273" s="102">
        <v>36</v>
      </c>
      <c r="B273" s="119" t="s">
        <v>526</v>
      </c>
      <c r="C273" s="119" t="s">
        <v>563</v>
      </c>
      <c r="D273" s="102" t="s">
        <v>3044</v>
      </c>
      <c r="E273" s="118">
        <v>80</v>
      </c>
      <c r="F273" s="118">
        <v>1450.5</v>
      </c>
      <c r="G273" s="115" t="s">
        <v>275</v>
      </c>
      <c r="H273" s="115" t="s">
        <v>243</v>
      </c>
      <c r="I273" s="102" t="s">
        <v>37</v>
      </c>
      <c r="J273" s="102" t="s">
        <v>564</v>
      </c>
      <c r="K273" s="459"/>
      <c r="L273" s="459"/>
      <c r="M273" s="459"/>
      <c r="N273" s="459"/>
      <c r="O273" s="459"/>
      <c r="P273" s="459"/>
      <c r="Q273" s="459"/>
      <c r="R273" s="459"/>
      <c r="S273" s="459"/>
      <c r="T273" s="459"/>
      <c r="U273" s="459"/>
      <c r="V273" s="459"/>
      <c r="W273" s="459"/>
      <c r="X273" s="459"/>
      <c r="Y273" s="459"/>
      <c r="Z273" s="294"/>
      <c r="AA273" s="294"/>
      <c r="AB273" s="294"/>
      <c r="AC273" s="294"/>
    </row>
    <row r="274" spans="1:29" ht="31.5" x14ac:dyDescent="0.25">
      <c r="A274" s="102">
        <v>37</v>
      </c>
      <c r="B274" s="119" t="s">
        <v>526</v>
      </c>
      <c r="C274" s="119" t="s">
        <v>565</v>
      </c>
      <c r="D274" s="102" t="s">
        <v>3045</v>
      </c>
      <c r="E274" s="118">
        <v>2274.1999999999998</v>
      </c>
      <c r="F274" s="118">
        <v>1922.5</v>
      </c>
      <c r="G274" s="115" t="s">
        <v>275</v>
      </c>
      <c r="H274" s="196" t="s">
        <v>21</v>
      </c>
      <c r="I274" s="102" t="s">
        <v>22</v>
      </c>
      <c r="J274" s="115"/>
      <c r="K274" s="459"/>
      <c r="L274" s="459"/>
      <c r="M274" s="459"/>
      <c r="N274" s="459"/>
      <c r="O274" s="459"/>
      <c r="P274" s="459"/>
      <c r="Q274" s="459"/>
      <c r="R274" s="459"/>
      <c r="S274" s="459"/>
      <c r="T274" s="459"/>
      <c r="U274" s="459"/>
      <c r="V274" s="459"/>
      <c r="W274" s="459"/>
      <c r="X274" s="459"/>
      <c r="Y274" s="459"/>
      <c r="Z274" s="294"/>
      <c r="AA274" s="294"/>
      <c r="AB274" s="294"/>
      <c r="AC274" s="294"/>
    </row>
    <row r="275" spans="1:29" ht="31.5" x14ac:dyDescent="0.25">
      <c r="A275" s="102">
        <v>38</v>
      </c>
      <c r="B275" s="119" t="s">
        <v>526</v>
      </c>
      <c r="C275" s="119" t="s">
        <v>566</v>
      </c>
      <c r="D275" s="102" t="s">
        <v>3046</v>
      </c>
      <c r="E275" s="118">
        <v>362.4</v>
      </c>
      <c r="F275" s="118">
        <v>793.9</v>
      </c>
      <c r="G275" s="115" t="s">
        <v>275</v>
      </c>
      <c r="H275" s="196" t="s">
        <v>21</v>
      </c>
      <c r="I275" s="102" t="s">
        <v>22</v>
      </c>
      <c r="J275" s="115"/>
      <c r="K275" s="459"/>
      <c r="L275" s="459"/>
      <c r="M275" s="459"/>
      <c r="N275" s="459"/>
      <c r="O275" s="459"/>
      <c r="P275" s="459"/>
      <c r="Q275" s="459"/>
      <c r="R275" s="459"/>
      <c r="S275" s="459"/>
      <c r="T275" s="459"/>
      <c r="U275" s="459"/>
      <c r="V275" s="459"/>
      <c r="W275" s="459"/>
      <c r="X275" s="459"/>
      <c r="Y275" s="459"/>
      <c r="Z275" s="294"/>
      <c r="AA275" s="294"/>
      <c r="AB275" s="294"/>
      <c r="AC275" s="294"/>
    </row>
    <row r="276" spans="1:29" ht="63" x14ac:dyDescent="0.25">
      <c r="A276" s="102">
        <v>39</v>
      </c>
      <c r="B276" s="119" t="s">
        <v>526</v>
      </c>
      <c r="C276" s="119" t="s">
        <v>567</v>
      </c>
      <c r="D276" s="102" t="s">
        <v>3047</v>
      </c>
      <c r="E276" s="118">
        <v>43</v>
      </c>
      <c r="F276" s="118">
        <v>170.2</v>
      </c>
      <c r="G276" s="115" t="s">
        <v>275</v>
      </c>
      <c r="H276" s="115" t="s">
        <v>243</v>
      </c>
      <c r="I276" s="102" t="s">
        <v>37</v>
      </c>
      <c r="J276" s="102" t="s">
        <v>564</v>
      </c>
      <c r="K276" s="459"/>
      <c r="L276" s="459"/>
      <c r="M276" s="459"/>
      <c r="N276" s="459"/>
      <c r="O276" s="459"/>
      <c r="P276" s="459"/>
      <c r="Q276" s="459"/>
      <c r="R276" s="459"/>
      <c r="S276" s="459"/>
      <c r="T276" s="459"/>
      <c r="U276" s="459"/>
      <c r="V276" s="459"/>
      <c r="W276" s="459"/>
      <c r="X276" s="459"/>
      <c r="Y276" s="459"/>
      <c r="Z276" s="294"/>
      <c r="AA276" s="294"/>
      <c r="AB276" s="294"/>
      <c r="AC276" s="294"/>
    </row>
    <row r="277" spans="1:29" ht="31.5" x14ac:dyDescent="0.25">
      <c r="A277" s="102">
        <v>40</v>
      </c>
      <c r="B277" s="119" t="s">
        <v>526</v>
      </c>
      <c r="C277" s="119" t="s">
        <v>568</v>
      </c>
      <c r="D277" s="102" t="s">
        <v>3048</v>
      </c>
      <c r="E277" s="118">
        <v>138</v>
      </c>
      <c r="F277" s="118">
        <v>269</v>
      </c>
      <c r="G277" s="102" t="s">
        <v>1272</v>
      </c>
      <c r="H277" s="196" t="s">
        <v>21</v>
      </c>
      <c r="I277" s="102" t="s">
        <v>22</v>
      </c>
      <c r="J277" s="115"/>
      <c r="K277" s="459"/>
      <c r="L277" s="459"/>
      <c r="M277" s="459"/>
      <c r="N277" s="459"/>
      <c r="O277" s="459"/>
      <c r="P277" s="459"/>
      <c r="Q277" s="459"/>
      <c r="R277" s="459"/>
      <c r="S277" s="459"/>
      <c r="T277" s="459"/>
      <c r="U277" s="459"/>
      <c r="V277" s="459"/>
      <c r="W277" s="459"/>
      <c r="X277" s="459"/>
      <c r="Y277" s="459"/>
      <c r="Z277" s="294"/>
      <c r="AA277" s="294"/>
      <c r="AB277" s="294"/>
      <c r="AC277" s="294"/>
    </row>
    <row r="278" spans="1:29" ht="31.5" x14ac:dyDescent="0.25">
      <c r="A278" s="102">
        <v>41</v>
      </c>
      <c r="B278" s="119" t="s">
        <v>526</v>
      </c>
      <c r="C278" s="119" t="s">
        <v>569</v>
      </c>
      <c r="D278" s="102" t="s">
        <v>570</v>
      </c>
      <c r="E278" s="118">
        <v>342</v>
      </c>
      <c r="F278" s="118">
        <v>500</v>
      </c>
      <c r="G278" s="102" t="s">
        <v>1272</v>
      </c>
      <c r="H278" s="196" t="s">
        <v>21</v>
      </c>
      <c r="I278" s="102" t="s">
        <v>22</v>
      </c>
      <c r="J278" s="115"/>
      <c r="K278" s="459"/>
      <c r="L278" s="459"/>
      <c r="M278" s="459"/>
      <c r="N278" s="459"/>
      <c r="O278" s="459"/>
      <c r="P278" s="459"/>
      <c r="Q278" s="459"/>
      <c r="R278" s="459"/>
      <c r="S278" s="459"/>
      <c r="T278" s="459"/>
      <c r="U278" s="459"/>
      <c r="V278" s="459"/>
      <c r="W278" s="459"/>
      <c r="X278" s="459"/>
      <c r="Y278" s="459"/>
      <c r="Z278" s="294"/>
      <c r="AA278" s="294"/>
      <c r="AB278" s="294"/>
      <c r="AC278" s="294"/>
    </row>
    <row r="279" spans="1:29" ht="31.5" x14ac:dyDescent="0.25">
      <c r="A279" s="102">
        <v>42</v>
      </c>
      <c r="B279" s="119" t="s">
        <v>526</v>
      </c>
      <c r="C279" s="119" t="s">
        <v>571</v>
      </c>
      <c r="D279" s="102" t="s">
        <v>3049</v>
      </c>
      <c r="E279" s="118">
        <v>593</v>
      </c>
      <c r="F279" s="118">
        <v>900.1</v>
      </c>
      <c r="G279" s="102" t="s">
        <v>1272</v>
      </c>
      <c r="H279" s="196" t="s">
        <v>21</v>
      </c>
      <c r="I279" s="102" t="s">
        <v>22</v>
      </c>
      <c r="J279" s="115"/>
      <c r="K279" s="459"/>
      <c r="L279" s="459"/>
      <c r="M279" s="459"/>
      <c r="N279" s="459"/>
      <c r="O279" s="459"/>
      <c r="P279" s="459"/>
      <c r="Q279" s="459"/>
      <c r="R279" s="459"/>
      <c r="S279" s="459"/>
      <c r="T279" s="459"/>
      <c r="U279" s="459"/>
      <c r="V279" s="459"/>
      <c r="W279" s="459"/>
      <c r="X279" s="459"/>
      <c r="Y279" s="459"/>
      <c r="Z279" s="294"/>
      <c r="AA279" s="294"/>
      <c r="AB279" s="294"/>
      <c r="AC279" s="294"/>
    </row>
    <row r="280" spans="1:29" ht="31.5" x14ac:dyDescent="0.25">
      <c r="A280" s="102">
        <v>43</v>
      </c>
      <c r="B280" s="119" t="s">
        <v>526</v>
      </c>
      <c r="C280" s="119" t="s">
        <v>572</v>
      </c>
      <c r="D280" s="102" t="s">
        <v>573</v>
      </c>
      <c r="E280" s="118">
        <v>538</v>
      </c>
      <c r="F280" s="118">
        <v>861</v>
      </c>
      <c r="G280" s="102" t="s">
        <v>1272</v>
      </c>
      <c r="H280" s="196" t="s">
        <v>21</v>
      </c>
      <c r="I280" s="102" t="s">
        <v>22</v>
      </c>
      <c r="J280" s="115"/>
      <c r="K280" s="459"/>
      <c r="L280" s="459"/>
      <c r="M280" s="459"/>
      <c r="N280" s="459"/>
      <c r="O280" s="459"/>
      <c r="P280" s="459"/>
      <c r="Q280" s="459"/>
      <c r="R280" s="459"/>
      <c r="S280" s="459"/>
      <c r="T280" s="459"/>
      <c r="U280" s="459"/>
      <c r="V280" s="459"/>
      <c r="W280" s="459"/>
      <c r="X280" s="459"/>
      <c r="Y280" s="459"/>
      <c r="Z280" s="294"/>
      <c r="AA280" s="294"/>
      <c r="AB280" s="294"/>
      <c r="AC280" s="294"/>
    </row>
    <row r="281" spans="1:29" ht="31.5" x14ac:dyDescent="0.25">
      <c r="A281" s="102">
        <v>44</v>
      </c>
      <c r="B281" s="119" t="s">
        <v>526</v>
      </c>
      <c r="C281" s="119" t="s">
        <v>574</v>
      </c>
      <c r="D281" s="102" t="s">
        <v>297</v>
      </c>
      <c r="E281" s="118">
        <v>325</v>
      </c>
      <c r="F281" s="118">
        <v>183</v>
      </c>
      <c r="G281" s="102" t="s">
        <v>1272</v>
      </c>
      <c r="H281" s="115" t="s">
        <v>243</v>
      </c>
      <c r="I281" s="102" t="s">
        <v>22</v>
      </c>
      <c r="J281" s="115"/>
      <c r="K281" s="459"/>
      <c r="L281" s="459"/>
      <c r="M281" s="459"/>
      <c r="N281" s="459"/>
      <c r="O281" s="459"/>
      <c r="P281" s="459"/>
      <c r="Q281" s="459"/>
      <c r="R281" s="459"/>
      <c r="S281" s="459"/>
      <c r="T281" s="459"/>
      <c r="U281" s="459"/>
      <c r="V281" s="459"/>
      <c r="W281" s="459"/>
      <c r="X281" s="459"/>
      <c r="Y281" s="459"/>
      <c r="Z281" s="294"/>
      <c r="AA281" s="294"/>
      <c r="AB281" s="294"/>
      <c r="AC281" s="294"/>
    </row>
    <row r="282" spans="1:29" ht="31.5" x14ac:dyDescent="0.25">
      <c r="A282" s="102">
        <v>45</v>
      </c>
      <c r="B282" s="119" t="s">
        <v>526</v>
      </c>
      <c r="C282" s="119" t="s">
        <v>575</v>
      </c>
      <c r="D282" s="102" t="s">
        <v>3049</v>
      </c>
      <c r="E282" s="118"/>
      <c r="F282" s="118">
        <v>349.2</v>
      </c>
      <c r="G282" s="102" t="s">
        <v>1272</v>
      </c>
      <c r="H282" s="115" t="s">
        <v>243</v>
      </c>
      <c r="I282" s="102" t="s">
        <v>22</v>
      </c>
      <c r="J282" s="102" t="s">
        <v>576</v>
      </c>
      <c r="K282" s="459"/>
      <c r="L282" s="459"/>
      <c r="M282" s="459"/>
      <c r="N282" s="459"/>
      <c r="O282" s="459"/>
      <c r="P282" s="459"/>
      <c r="Q282" s="459"/>
      <c r="R282" s="459"/>
      <c r="S282" s="459"/>
      <c r="T282" s="459"/>
      <c r="U282" s="459"/>
      <c r="V282" s="459"/>
      <c r="W282" s="459"/>
      <c r="X282" s="459"/>
      <c r="Y282" s="459"/>
      <c r="Z282" s="294"/>
      <c r="AA282" s="294"/>
      <c r="AB282" s="294"/>
      <c r="AC282" s="294"/>
    </row>
    <row r="283" spans="1:29" ht="31.5" x14ac:dyDescent="0.25">
      <c r="A283" s="102">
        <v>46</v>
      </c>
      <c r="B283" s="119" t="s">
        <v>526</v>
      </c>
      <c r="C283" s="119" t="s">
        <v>577</v>
      </c>
      <c r="D283" s="102" t="s">
        <v>573</v>
      </c>
      <c r="E283" s="118">
        <v>146</v>
      </c>
      <c r="F283" s="118">
        <v>311.8</v>
      </c>
      <c r="G283" s="102" t="s">
        <v>1272</v>
      </c>
      <c r="H283" s="115" t="s">
        <v>243</v>
      </c>
      <c r="I283" s="102" t="s">
        <v>22</v>
      </c>
      <c r="J283" s="102" t="s">
        <v>578</v>
      </c>
      <c r="K283" s="459"/>
      <c r="L283" s="459"/>
      <c r="M283" s="459"/>
      <c r="N283" s="459"/>
      <c r="O283" s="459"/>
      <c r="P283" s="459"/>
      <c r="Q283" s="459"/>
      <c r="R283" s="459"/>
      <c r="S283" s="459"/>
      <c r="T283" s="459"/>
      <c r="U283" s="459"/>
      <c r="V283" s="459"/>
      <c r="W283" s="459"/>
      <c r="X283" s="459"/>
      <c r="Y283" s="459"/>
      <c r="Z283" s="294"/>
      <c r="AA283" s="294"/>
      <c r="AB283" s="294"/>
      <c r="AC283" s="294"/>
    </row>
    <row r="284" spans="1:29" ht="31.5" x14ac:dyDescent="0.25">
      <c r="A284" s="102">
        <v>47</v>
      </c>
      <c r="B284" s="119" t="s">
        <v>526</v>
      </c>
      <c r="C284" s="119" t="s">
        <v>579</v>
      </c>
      <c r="D284" s="102" t="s">
        <v>582</v>
      </c>
      <c r="E284" s="118">
        <v>810</v>
      </c>
      <c r="F284" s="118">
        <v>6386.6</v>
      </c>
      <c r="G284" s="102" t="s">
        <v>2931</v>
      </c>
      <c r="H284" s="51" t="s">
        <v>3642</v>
      </c>
      <c r="I284" s="102" t="s">
        <v>22</v>
      </c>
      <c r="J284" s="115" t="s">
        <v>580</v>
      </c>
      <c r="K284" s="459"/>
      <c r="L284" s="459"/>
      <c r="M284" s="459"/>
      <c r="N284" s="459"/>
      <c r="O284" s="459"/>
      <c r="P284" s="459"/>
      <c r="Q284" s="459"/>
      <c r="R284" s="459"/>
      <c r="S284" s="459"/>
      <c r="T284" s="459"/>
      <c r="U284" s="459"/>
      <c r="V284" s="459"/>
      <c r="W284" s="459"/>
      <c r="X284" s="459"/>
      <c r="Y284" s="459"/>
      <c r="Z284" s="294"/>
      <c r="AA284" s="294"/>
      <c r="AB284" s="294"/>
      <c r="AC284" s="294"/>
    </row>
    <row r="285" spans="1:29" ht="31.5" x14ac:dyDescent="0.25">
      <c r="A285" s="102">
        <v>48</v>
      </c>
      <c r="B285" s="119" t="s">
        <v>526</v>
      </c>
      <c r="C285" s="119" t="s">
        <v>581</v>
      </c>
      <c r="D285" s="102" t="s">
        <v>582</v>
      </c>
      <c r="E285" s="118">
        <v>568</v>
      </c>
      <c r="F285" s="118">
        <v>247</v>
      </c>
      <c r="G285" s="102" t="s">
        <v>2931</v>
      </c>
      <c r="H285" s="51" t="s">
        <v>3642</v>
      </c>
      <c r="I285" s="102" t="s">
        <v>22</v>
      </c>
      <c r="J285" s="115"/>
      <c r="K285" s="459"/>
      <c r="L285" s="459"/>
      <c r="M285" s="459"/>
      <c r="N285" s="459"/>
      <c r="O285" s="459"/>
      <c r="P285" s="459"/>
      <c r="Q285" s="459"/>
      <c r="R285" s="459"/>
      <c r="S285" s="459"/>
      <c r="T285" s="459"/>
      <c r="U285" s="459"/>
      <c r="V285" s="459"/>
      <c r="W285" s="459"/>
      <c r="X285" s="459"/>
      <c r="Y285" s="459"/>
      <c r="Z285" s="294"/>
      <c r="AA285" s="294"/>
      <c r="AB285" s="294"/>
      <c r="AC285" s="294"/>
    </row>
    <row r="286" spans="1:29" x14ac:dyDescent="0.25">
      <c r="A286" s="30"/>
      <c r="B286" s="31" t="s">
        <v>677</v>
      </c>
      <c r="C286" s="31"/>
      <c r="D286" s="32"/>
      <c r="E286" s="33"/>
      <c r="F286" s="33"/>
      <c r="G286" s="34"/>
      <c r="H286" s="32"/>
      <c r="I286" s="32"/>
      <c r="J286" s="32"/>
      <c r="K286" s="459"/>
      <c r="L286" s="459"/>
      <c r="M286" s="459"/>
      <c r="N286" s="459"/>
      <c r="O286" s="459"/>
      <c r="P286" s="459"/>
      <c r="Q286" s="459"/>
      <c r="R286" s="459"/>
      <c r="S286" s="459"/>
      <c r="T286" s="459"/>
      <c r="U286" s="459"/>
      <c r="V286" s="459"/>
      <c r="W286" s="459"/>
      <c r="X286" s="459"/>
      <c r="Y286" s="459"/>
      <c r="Z286" s="294"/>
      <c r="AA286" s="294"/>
      <c r="AB286" s="294"/>
      <c r="AC286" s="294"/>
    </row>
    <row r="287" spans="1:29" ht="47.25" x14ac:dyDescent="0.25">
      <c r="A287" s="102">
        <v>1</v>
      </c>
      <c r="B287" s="201" t="s">
        <v>677</v>
      </c>
      <c r="C287" s="119" t="s">
        <v>678</v>
      </c>
      <c r="D287" s="102" t="s">
        <v>679</v>
      </c>
      <c r="E287" s="118">
        <v>2838.1</v>
      </c>
      <c r="F287" s="118">
        <v>7012</v>
      </c>
      <c r="G287" s="115" t="s">
        <v>275</v>
      </c>
      <c r="H287" s="196" t="s">
        <v>21</v>
      </c>
      <c r="I287" s="126" t="s">
        <v>22</v>
      </c>
      <c r="J287" s="126" t="s">
        <v>680</v>
      </c>
      <c r="K287" s="459"/>
      <c r="L287" s="459"/>
      <c r="M287" s="459"/>
      <c r="N287" s="459"/>
      <c r="O287" s="459"/>
      <c r="P287" s="459"/>
      <c r="Q287" s="459"/>
      <c r="R287" s="459"/>
      <c r="S287" s="459"/>
      <c r="T287" s="459"/>
      <c r="U287" s="459"/>
      <c r="V287" s="459"/>
      <c r="W287" s="459"/>
      <c r="X287" s="459"/>
      <c r="Y287" s="459"/>
      <c r="Z287" s="294"/>
      <c r="AA287" s="294"/>
      <c r="AB287" s="294"/>
      <c r="AC287" s="294"/>
    </row>
    <row r="288" spans="1:29" ht="47.25" x14ac:dyDescent="0.25">
      <c r="A288" s="102">
        <v>2</v>
      </c>
      <c r="B288" s="201" t="s">
        <v>677</v>
      </c>
      <c r="C288" s="119" t="s">
        <v>681</v>
      </c>
      <c r="D288" s="125" t="s">
        <v>682</v>
      </c>
      <c r="E288" s="118">
        <v>4121.3999999999996</v>
      </c>
      <c r="F288" s="118">
        <v>3656</v>
      </c>
      <c r="G288" s="115" t="s">
        <v>275</v>
      </c>
      <c r="H288" s="196" t="s">
        <v>21</v>
      </c>
      <c r="I288" s="102" t="s">
        <v>22</v>
      </c>
      <c r="J288" s="102" t="s">
        <v>683</v>
      </c>
      <c r="K288" s="459"/>
      <c r="L288" s="459"/>
      <c r="M288" s="459"/>
      <c r="N288" s="459"/>
      <c r="O288" s="459"/>
      <c r="P288" s="459"/>
      <c r="Q288" s="459"/>
      <c r="R288" s="459"/>
      <c r="S288" s="459"/>
      <c r="T288" s="459"/>
      <c r="U288" s="459"/>
      <c r="V288" s="459"/>
      <c r="W288" s="459"/>
      <c r="X288" s="459"/>
      <c r="Y288" s="459"/>
      <c r="Z288" s="294"/>
      <c r="AA288" s="294"/>
      <c r="AB288" s="294"/>
      <c r="AC288" s="294"/>
    </row>
    <row r="289" spans="1:29" ht="31.5" x14ac:dyDescent="0.25">
      <c r="A289" s="102">
        <v>3</v>
      </c>
      <c r="B289" s="201" t="s">
        <v>677</v>
      </c>
      <c r="C289" s="119" t="s">
        <v>684</v>
      </c>
      <c r="D289" s="102" t="s">
        <v>685</v>
      </c>
      <c r="E289" s="118">
        <v>900</v>
      </c>
      <c r="F289" s="118">
        <v>812.4</v>
      </c>
      <c r="G289" s="115" t="s">
        <v>275</v>
      </c>
      <c r="H289" s="196" t="s">
        <v>21</v>
      </c>
      <c r="I289" s="102" t="s">
        <v>22</v>
      </c>
      <c r="J289" s="102" t="s">
        <v>686</v>
      </c>
      <c r="K289" s="459"/>
      <c r="L289" s="459"/>
      <c r="M289" s="459"/>
      <c r="N289" s="459"/>
      <c r="O289" s="459"/>
      <c r="P289" s="459"/>
      <c r="Q289" s="459"/>
      <c r="R289" s="459"/>
      <c r="S289" s="459"/>
      <c r="T289" s="459"/>
      <c r="U289" s="459"/>
      <c r="V289" s="459"/>
      <c r="W289" s="459"/>
      <c r="X289" s="459"/>
      <c r="Y289" s="459"/>
      <c r="Z289" s="294"/>
      <c r="AA289" s="294"/>
      <c r="AB289" s="294"/>
      <c r="AC289" s="294"/>
    </row>
    <row r="290" spans="1:29" ht="78.75" x14ac:dyDescent="0.25">
      <c r="A290" s="102">
        <v>4</v>
      </c>
      <c r="B290" s="201" t="s">
        <v>677</v>
      </c>
      <c r="C290" s="119" t="s">
        <v>687</v>
      </c>
      <c r="D290" s="125" t="s">
        <v>682</v>
      </c>
      <c r="E290" s="118">
        <v>206</v>
      </c>
      <c r="F290" s="118">
        <v>103.4</v>
      </c>
      <c r="G290" s="115" t="s">
        <v>275</v>
      </c>
      <c r="H290" s="115" t="s">
        <v>243</v>
      </c>
      <c r="I290" s="102" t="s">
        <v>22</v>
      </c>
      <c r="J290" s="102" t="s">
        <v>688</v>
      </c>
      <c r="K290" s="459"/>
      <c r="L290" s="459"/>
      <c r="M290" s="459"/>
      <c r="N290" s="459"/>
      <c r="O290" s="459"/>
      <c r="P290" s="459"/>
      <c r="Q290" s="459"/>
      <c r="R290" s="459"/>
      <c r="S290" s="459"/>
      <c r="T290" s="459"/>
      <c r="U290" s="459"/>
      <c r="V290" s="459"/>
      <c r="W290" s="459"/>
      <c r="X290" s="459"/>
      <c r="Y290" s="459"/>
      <c r="Z290" s="294"/>
      <c r="AA290" s="294"/>
      <c r="AB290" s="294"/>
      <c r="AC290" s="294"/>
    </row>
    <row r="291" spans="1:29" ht="63" x14ac:dyDescent="0.25">
      <c r="A291" s="102">
        <v>5</v>
      </c>
      <c r="B291" s="201" t="s">
        <v>677</v>
      </c>
      <c r="C291" s="119" t="s">
        <v>689</v>
      </c>
      <c r="D291" s="125" t="s">
        <v>682</v>
      </c>
      <c r="E291" s="118">
        <v>438.6</v>
      </c>
      <c r="F291" s="118">
        <v>307.60000000000002</v>
      </c>
      <c r="G291" s="115" t="s">
        <v>275</v>
      </c>
      <c r="H291" s="115" t="s">
        <v>243</v>
      </c>
      <c r="I291" s="102" t="s">
        <v>37</v>
      </c>
      <c r="J291" s="102" t="s">
        <v>2874</v>
      </c>
      <c r="K291" s="459"/>
      <c r="L291" s="459"/>
      <c r="M291" s="459"/>
      <c r="N291" s="459"/>
      <c r="O291" s="459"/>
      <c r="P291" s="459"/>
      <c r="Q291" s="459"/>
      <c r="R291" s="459"/>
      <c r="S291" s="459"/>
      <c r="T291" s="459"/>
      <c r="U291" s="459"/>
      <c r="V291" s="459"/>
      <c r="W291" s="459"/>
      <c r="X291" s="459"/>
      <c r="Y291" s="459"/>
      <c r="Z291" s="294"/>
      <c r="AA291" s="294"/>
      <c r="AB291" s="294"/>
      <c r="AC291" s="294"/>
    </row>
    <row r="292" spans="1:29" ht="78.75" x14ac:dyDescent="0.25">
      <c r="A292" s="102">
        <v>6</v>
      </c>
      <c r="B292" s="201" t="s">
        <v>677</v>
      </c>
      <c r="C292" s="119" t="s">
        <v>690</v>
      </c>
      <c r="D292" s="125" t="s">
        <v>682</v>
      </c>
      <c r="E292" s="118">
        <v>193.4</v>
      </c>
      <c r="F292" s="118">
        <v>280</v>
      </c>
      <c r="G292" s="115" t="s">
        <v>275</v>
      </c>
      <c r="H292" s="115" t="s">
        <v>243</v>
      </c>
      <c r="I292" s="115" t="s">
        <v>22</v>
      </c>
      <c r="J292" s="115" t="s">
        <v>691</v>
      </c>
      <c r="K292" s="459"/>
      <c r="L292" s="459"/>
      <c r="M292" s="459"/>
      <c r="N292" s="459"/>
      <c r="O292" s="459"/>
      <c r="P292" s="459"/>
      <c r="Q292" s="459"/>
      <c r="R292" s="459"/>
      <c r="S292" s="459"/>
      <c r="T292" s="459"/>
      <c r="U292" s="459"/>
      <c r="V292" s="459"/>
      <c r="W292" s="459"/>
      <c r="X292" s="459"/>
      <c r="Y292" s="459"/>
      <c r="Z292" s="294"/>
      <c r="AA292" s="294"/>
      <c r="AB292" s="294"/>
      <c r="AC292" s="294"/>
    </row>
    <row r="293" spans="1:29" ht="63" x14ac:dyDescent="0.25">
      <c r="A293" s="102">
        <v>7</v>
      </c>
      <c r="B293" s="201" t="s">
        <v>677</v>
      </c>
      <c r="C293" s="119" t="s">
        <v>692</v>
      </c>
      <c r="D293" s="102" t="s">
        <v>693</v>
      </c>
      <c r="E293" s="118">
        <v>152</v>
      </c>
      <c r="F293" s="118">
        <v>427.2</v>
      </c>
      <c r="G293" s="115" t="s">
        <v>275</v>
      </c>
      <c r="H293" s="115" t="s">
        <v>243</v>
      </c>
      <c r="I293" s="102" t="s">
        <v>37</v>
      </c>
      <c r="J293" s="102" t="s">
        <v>2873</v>
      </c>
      <c r="K293" s="459"/>
      <c r="L293" s="459"/>
      <c r="M293" s="459"/>
      <c r="N293" s="459"/>
      <c r="O293" s="459"/>
      <c r="P293" s="459"/>
      <c r="Q293" s="459"/>
      <c r="R293" s="459"/>
      <c r="S293" s="459"/>
      <c r="T293" s="459"/>
      <c r="U293" s="459"/>
      <c r="V293" s="459"/>
      <c r="W293" s="459"/>
      <c r="X293" s="459"/>
      <c r="Y293" s="459"/>
      <c r="Z293" s="294"/>
      <c r="AA293" s="294"/>
      <c r="AB293" s="294"/>
      <c r="AC293" s="294"/>
    </row>
    <row r="294" spans="1:29" ht="63" x14ac:dyDescent="0.25">
      <c r="A294" s="102">
        <v>8</v>
      </c>
      <c r="B294" s="201" t="s">
        <v>677</v>
      </c>
      <c r="C294" s="119" t="s">
        <v>695</v>
      </c>
      <c r="D294" s="102" t="s">
        <v>679</v>
      </c>
      <c r="E294" s="118">
        <v>143.69999999999999</v>
      </c>
      <c r="F294" s="118">
        <v>257.7</v>
      </c>
      <c r="G294" s="115" t="s">
        <v>275</v>
      </c>
      <c r="H294" s="115" t="s">
        <v>243</v>
      </c>
      <c r="I294" s="102" t="s">
        <v>37</v>
      </c>
      <c r="J294" s="102" t="s">
        <v>2875</v>
      </c>
      <c r="K294" s="459"/>
      <c r="L294" s="459"/>
      <c r="M294" s="459"/>
      <c r="N294" s="459"/>
      <c r="O294" s="459"/>
      <c r="P294" s="459"/>
      <c r="Q294" s="459"/>
      <c r="R294" s="459"/>
      <c r="S294" s="459"/>
      <c r="T294" s="459"/>
      <c r="U294" s="459"/>
      <c r="V294" s="459"/>
      <c r="W294" s="459"/>
      <c r="X294" s="459"/>
      <c r="Y294" s="459"/>
      <c r="Z294" s="294"/>
      <c r="AA294" s="294"/>
      <c r="AB294" s="294"/>
      <c r="AC294" s="294"/>
    </row>
    <row r="295" spans="1:29" ht="78.75" x14ac:dyDescent="0.25">
      <c r="A295" s="102">
        <v>9</v>
      </c>
      <c r="B295" s="201" t="s">
        <v>677</v>
      </c>
      <c r="C295" s="119" t="s">
        <v>697</v>
      </c>
      <c r="D295" s="102" t="s">
        <v>242</v>
      </c>
      <c r="E295" s="118">
        <v>360</v>
      </c>
      <c r="F295" s="118">
        <v>347.7</v>
      </c>
      <c r="G295" s="115" t="s">
        <v>275</v>
      </c>
      <c r="H295" s="115" t="s">
        <v>243</v>
      </c>
      <c r="I295" s="115" t="s">
        <v>22</v>
      </c>
      <c r="J295" s="115" t="s">
        <v>698</v>
      </c>
      <c r="K295" s="459"/>
      <c r="L295" s="459"/>
      <c r="M295" s="459"/>
      <c r="N295" s="459"/>
      <c r="O295" s="459"/>
      <c r="P295" s="459"/>
      <c r="Q295" s="459"/>
      <c r="R295" s="459"/>
      <c r="S295" s="459"/>
      <c r="T295" s="459"/>
      <c r="U295" s="459"/>
      <c r="V295" s="459"/>
      <c r="W295" s="459"/>
      <c r="X295" s="459"/>
      <c r="Y295" s="459"/>
      <c r="Z295" s="294"/>
      <c r="AA295" s="294"/>
      <c r="AB295" s="294"/>
      <c r="AC295" s="294"/>
    </row>
    <row r="296" spans="1:29" ht="47.25" x14ac:dyDescent="0.25">
      <c r="A296" s="102">
        <v>10</v>
      </c>
      <c r="B296" s="201" t="s">
        <v>677</v>
      </c>
      <c r="C296" s="119" t="s">
        <v>699</v>
      </c>
      <c r="D296" s="102" t="s">
        <v>700</v>
      </c>
      <c r="E296" s="204">
        <v>587</v>
      </c>
      <c r="F296" s="118">
        <v>2665</v>
      </c>
      <c r="G296" s="115" t="s">
        <v>275</v>
      </c>
      <c r="H296" s="102" t="s">
        <v>203</v>
      </c>
      <c r="I296" s="102" t="s">
        <v>22</v>
      </c>
      <c r="J296" s="102" t="s">
        <v>701</v>
      </c>
      <c r="K296" s="459"/>
      <c r="L296" s="459"/>
      <c r="M296" s="459"/>
      <c r="N296" s="459"/>
      <c r="O296" s="459"/>
      <c r="P296" s="459"/>
      <c r="Q296" s="459"/>
      <c r="R296" s="459"/>
      <c r="S296" s="459"/>
      <c r="T296" s="459"/>
      <c r="U296" s="459"/>
      <c r="V296" s="459"/>
      <c r="W296" s="459"/>
      <c r="X296" s="459"/>
      <c r="Y296" s="459"/>
      <c r="Z296" s="294"/>
      <c r="AA296" s="294"/>
      <c r="AB296" s="294"/>
      <c r="AC296" s="294"/>
    </row>
    <row r="297" spans="1:29" ht="78.75" x14ac:dyDescent="0.25">
      <c r="A297" s="102">
        <v>11</v>
      </c>
      <c r="B297" s="201" t="s">
        <v>677</v>
      </c>
      <c r="C297" s="119" t="s">
        <v>702</v>
      </c>
      <c r="D297" s="102" t="s">
        <v>703</v>
      </c>
      <c r="E297" s="118">
        <v>1355.3</v>
      </c>
      <c r="F297" s="204">
        <v>3150.4</v>
      </c>
      <c r="G297" s="115" t="s">
        <v>275</v>
      </c>
      <c r="H297" s="115" t="s">
        <v>243</v>
      </c>
      <c r="I297" s="102" t="s">
        <v>22</v>
      </c>
      <c r="J297" s="102" t="s">
        <v>704</v>
      </c>
      <c r="K297" s="459"/>
      <c r="L297" s="459"/>
      <c r="M297" s="459"/>
      <c r="N297" s="459"/>
      <c r="O297" s="459"/>
      <c r="P297" s="459"/>
      <c r="Q297" s="459"/>
      <c r="R297" s="459"/>
      <c r="S297" s="459"/>
      <c r="T297" s="459"/>
      <c r="U297" s="459"/>
      <c r="V297" s="459"/>
      <c r="W297" s="459"/>
      <c r="X297" s="459"/>
      <c r="Y297" s="459"/>
      <c r="Z297" s="294"/>
      <c r="AA297" s="294"/>
      <c r="AB297" s="294"/>
      <c r="AC297" s="294"/>
    </row>
    <row r="298" spans="1:29" ht="47.25" x14ac:dyDescent="0.25">
      <c r="A298" s="102">
        <v>12</v>
      </c>
      <c r="B298" s="201" t="s">
        <v>677</v>
      </c>
      <c r="C298" s="119" t="s">
        <v>705</v>
      </c>
      <c r="D298" s="125" t="s">
        <v>3252</v>
      </c>
      <c r="E298" s="118">
        <v>148.69999999999999</v>
      </c>
      <c r="F298" s="118">
        <v>148.69999999999999</v>
      </c>
      <c r="G298" s="19" t="s">
        <v>3305</v>
      </c>
      <c r="H298" s="115" t="s">
        <v>243</v>
      </c>
      <c r="I298" s="102" t="s">
        <v>37</v>
      </c>
      <c r="J298" s="102" t="s">
        <v>706</v>
      </c>
      <c r="K298" s="459"/>
      <c r="L298" s="459"/>
      <c r="M298" s="459"/>
      <c r="N298" s="459"/>
      <c r="O298" s="459"/>
      <c r="P298" s="459"/>
      <c r="Q298" s="459"/>
      <c r="R298" s="459"/>
      <c r="S298" s="459"/>
      <c r="T298" s="459"/>
      <c r="U298" s="459"/>
      <c r="V298" s="459"/>
      <c r="W298" s="459"/>
      <c r="X298" s="459"/>
      <c r="Y298" s="459"/>
      <c r="Z298" s="294"/>
      <c r="AA298" s="294"/>
      <c r="AB298" s="294"/>
      <c r="AC298" s="294"/>
    </row>
    <row r="299" spans="1:29" ht="63" x14ac:dyDescent="0.25">
      <c r="A299" s="102">
        <v>13</v>
      </c>
      <c r="B299" s="201" t="s">
        <v>677</v>
      </c>
      <c r="C299" s="119" t="s">
        <v>707</v>
      </c>
      <c r="D299" s="102" t="s">
        <v>3253</v>
      </c>
      <c r="E299" s="118">
        <v>329.9</v>
      </c>
      <c r="F299" s="118">
        <v>975</v>
      </c>
      <c r="G299" s="19" t="s">
        <v>3305</v>
      </c>
      <c r="H299" s="115" t="s">
        <v>243</v>
      </c>
      <c r="I299" s="102" t="s">
        <v>22</v>
      </c>
      <c r="J299" s="102" t="s">
        <v>708</v>
      </c>
      <c r="K299" s="459"/>
      <c r="L299" s="459"/>
      <c r="M299" s="459"/>
      <c r="N299" s="459"/>
      <c r="O299" s="459"/>
      <c r="P299" s="459"/>
      <c r="Q299" s="459"/>
      <c r="R299" s="459"/>
      <c r="S299" s="459"/>
      <c r="T299" s="459"/>
      <c r="U299" s="459"/>
      <c r="V299" s="459"/>
      <c r="W299" s="459"/>
      <c r="X299" s="459"/>
      <c r="Y299" s="459"/>
      <c r="Z299" s="294"/>
      <c r="AA299" s="294"/>
      <c r="AB299" s="294"/>
      <c r="AC299" s="294"/>
    </row>
    <row r="300" spans="1:29" ht="31.5" x14ac:dyDescent="0.25">
      <c r="A300" s="102">
        <v>14</v>
      </c>
      <c r="B300" s="119" t="s">
        <v>677</v>
      </c>
      <c r="C300" s="119" t="s">
        <v>709</v>
      </c>
      <c r="D300" s="102" t="s">
        <v>710</v>
      </c>
      <c r="E300" s="118">
        <v>2224</v>
      </c>
      <c r="F300" s="118">
        <v>3556.1</v>
      </c>
      <c r="G300" s="115" t="s">
        <v>275</v>
      </c>
      <c r="H300" s="196" t="s">
        <v>21</v>
      </c>
      <c r="I300" s="102" t="s">
        <v>22</v>
      </c>
      <c r="J300" s="102" t="s">
        <v>711</v>
      </c>
      <c r="K300" s="459"/>
      <c r="L300" s="459"/>
      <c r="M300" s="459"/>
      <c r="N300" s="459"/>
      <c r="O300" s="459"/>
      <c r="P300" s="459"/>
      <c r="Q300" s="459"/>
      <c r="R300" s="459"/>
      <c r="S300" s="459"/>
      <c r="T300" s="459"/>
      <c r="U300" s="459"/>
      <c r="V300" s="459"/>
      <c r="W300" s="459"/>
      <c r="X300" s="459"/>
      <c r="Y300" s="459"/>
      <c r="Z300" s="294"/>
      <c r="AA300" s="294"/>
      <c r="AB300" s="294"/>
      <c r="AC300" s="294"/>
    </row>
    <row r="301" spans="1:29" ht="31.5" x14ac:dyDescent="0.25">
      <c r="A301" s="102">
        <v>15</v>
      </c>
      <c r="B301" s="119" t="s">
        <v>677</v>
      </c>
      <c r="C301" s="119" t="s">
        <v>712</v>
      </c>
      <c r="D301" s="102" t="s">
        <v>713</v>
      </c>
      <c r="E301" s="118">
        <v>448</v>
      </c>
      <c r="F301" s="118">
        <v>1256.8</v>
      </c>
      <c r="G301" s="115" t="s">
        <v>275</v>
      </c>
      <c r="H301" s="196" t="s">
        <v>21</v>
      </c>
      <c r="I301" s="102" t="s">
        <v>22</v>
      </c>
      <c r="J301" s="102" t="s">
        <v>711</v>
      </c>
      <c r="K301" s="459"/>
      <c r="L301" s="459"/>
      <c r="M301" s="459"/>
      <c r="N301" s="459"/>
      <c r="O301" s="459"/>
      <c r="P301" s="459"/>
      <c r="Q301" s="459"/>
      <c r="R301" s="459"/>
      <c r="S301" s="459"/>
      <c r="T301" s="459"/>
      <c r="U301" s="459"/>
      <c r="V301" s="459"/>
      <c r="W301" s="459"/>
      <c r="X301" s="459"/>
      <c r="Y301" s="459"/>
      <c r="Z301" s="294"/>
      <c r="AA301" s="294"/>
      <c r="AB301" s="294"/>
      <c r="AC301" s="294"/>
    </row>
    <row r="302" spans="1:29" ht="31.5" x14ac:dyDescent="0.25">
      <c r="A302" s="102">
        <v>16</v>
      </c>
      <c r="B302" s="119" t="s">
        <v>677</v>
      </c>
      <c r="C302" s="119" t="s">
        <v>714</v>
      </c>
      <c r="D302" s="102" t="s">
        <v>715</v>
      </c>
      <c r="E302" s="118">
        <v>445</v>
      </c>
      <c r="F302" s="118">
        <v>1200</v>
      </c>
      <c r="G302" s="115" t="s">
        <v>275</v>
      </c>
      <c r="H302" s="196" t="s">
        <v>21</v>
      </c>
      <c r="I302" s="102" t="s">
        <v>22</v>
      </c>
      <c r="J302" s="102" t="s">
        <v>711</v>
      </c>
      <c r="K302" s="459"/>
      <c r="L302" s="459"/>
      <c r="M302" s="459"/>
      <c r="N302" s="459"/>
      <c r="O302" s="459"/>
      <c r="P302" s="459"/>
      <c r="Q302" s="459"/>
      <c r="R302" s="459"/>
      <c r="S302" s="459"/>
      <c r="T302" s="459"/>
      <c r="U302" s="459"/>
      <c r="V302" s="459"/>
      <c r="W302" s="459"/>
      <c r="X302" s="459"/>
      <c r="Y302" s="459"/>
      <c r="Z302" s="294"/>
      <c r="AA302" s="294"/>
      <c r="AB302" s="294"/>
      <c r="AC302" s="294"/>
    </row>
    <row r="303" spans="1:29" ht="31.5" x14ac:dyDescent="0.25">
      <c r="A303" s="102">
        <v>17</v>
      </c>
      <c r="B303" s="119" t="s">
        <v>677</v>
      </c>
      <c r="C303" s="119" t="s">
        <v>716</v>
      </c>
      <c r="D303" s="102" t="s">
        <v>717</v>
      </c>
      <c r="E303" s="118">
        <v>6757</v>
      </c>
      <c r="F303" s="118">
        <v>3875.4</v>
      </c>
      <c r="G303" s="115" t="s">
        <v>275</v>
      </c>
      <c r="H303" s="196" t="s">
        <v>21</v>
      </c>
      <c r="I303" s="102" t="s">
        <v>22</v>
      </c>
      <c r="J303" s="102" t="s">
        <v>718</v>
      </c>
      <c r="K303" s="459"/>
      <c r="L303" s="459"/>
      <c r="M303" s="459"/>
      <c r="N303" s="459"/>
      <c r="O303" s="459"/>
      <c r="P303" s="459"/>
      <c r="Q303" s="459"/>
      <c r="R303" s="459"/>
      <c r="S303" s="459"/>
      <c r="T303" s="459"/>
      <c r="U303" s="459"/>
      <c r="V303" s="459"/>
      <c r="W303" s="459"/>
      <c r="X303" s="459"/>
      <c r="Y303" s="459"/>
      <c r="Z303" s="294"/>
      <c r="AA303" s="294"/>
      <c r="AB303" s="294"/>
      <c r="AC303" s="294"/>
    </row>
    <row r="304" spans="1:29" ht="31.5" x14ac:dyDescent="0.25">
      <c r="A304" s="102">
        <v>18</v>
      </c>
      <c r="B304" s="119" t="s">
        <v>677</v>
      </c>
      <c r="C304" s="119" t="s">
        <v>719</v>
      </c>
      <c r="D304" s="102" t="s">
        <v>679</v>
      </c>
      <c r="E304" s="118">
        <v>1136</v>
      </c>
      <c r="F304" s="118">
        <v>1318.9</v>
      </c>
      <c r="G304" s="115" t="s">
        <v>275</v>
      </c>
      <c r="H304" s="196" t="s">
        <v>21</v>
      </c>
      <c r="I304" s="102" t="s">
        <v>22</v>
      </c>
      <c r="J304" s="102" t="s">
        <v>718</v>
      </c>
      <c r="K304" s="459"/>
      <c r="L304" s="459"/>
      <c r="M304" s="459"/>
      <c r="N304" s="459"/>
      <c r="O304" s="459"/>
      <c r="P304" s="459"/>
      <c r="Q304" s="459"/>
      <c r="R304" s="459"/>
      <c r="S304" s="459"/>
      <c r="T304" s="459"/>
      <c r="U304" s="459"/>
      <c r="V304" s="459"/>
      <c r="W304" s="459"/>
      <c r="X304" s="459"/>
      <c r="Y304" s="459"/>
      <c r="Z304" s="294"/>
      <c r="AA304" s="294"/>
      <c r="AB304" s="294"/>
      <c r="AC304" s="294"/>
    </row>
    <row r="305" spans="1:29" ht="31.5" x14ac:dyDescent="0.25">
      <c r="A305" s="102">
        <v>19</v>
      </c>
      <c r="B305" s="119" t="s">
        <v>677</v>
      </c>
      <c r="C305" s="119" t="s">
        <v>720</v>
      </c>
      <c r="D305" s="102" t="s">
        <v>721</v>
      </c>
      <c r="E305" s="118">
        <v>441</v>
      </c>
      <c r="F305" s="118">
        <v>1048.3</v>
      </c>
      <c r="G305" s="19" t="s">
        <v>3305</v>
      </c>
      <c r="H305" s="115" t="s">
        <v>243</v>
      </c>
      <c r="I305" s="102" t="s">
        <v>37</v>
      </c>
      <c r="J305" s="102" t="s">
        <v>722</v>
      </c>
      <c r="K305" s="459"/>
      <c r="L305" s="459"/>
      <c r="M305" s="459"/>
      <c r="N305" s="459"/>
      <c r="O305" s="459"/>
      <c r="P305" s="459"/>
      <c r="Q305" s="459"/>
      <c r="R305" s="459"/>
      <c r="S305" s="459"/>
      <c r="T305" s="459"/>
      <c r="U305" s="459"/>
      <c r="V305" s="459"/>
      <c r="W305" s="459"/>
      <c r="X305" s="459"/>
      <c r="Y305" s="459"/>
      <c r="Z305" s="294"/>
      <c r="AA305" s="294"/>
      <c r="AB305" s="294"/>
      <c r="AC305" s="294"/>
    </row>
    <row r="306" spans="1:29" ht="31.5" x14ac:dyDescent="0.25">
      <c r="A306" s="102">
        <v>20</v>
      </c>
      <c r="B306" s="119" t="s">
        <v>677</v>
      </c>
      <c r="C306" s="119" t="s">
        <v>723</v>
      </c>
      <c r="D306" s="102" t="s">
        <v>724</v>
      </c>
      <c r="E306" s="118">
        <v>1510</v>
      </c>
      <c r="F306" s="118">
        <v>2422.5</v>
      </c>
      <c r="G306" s="115" t="s">
        <v>275</v>
      </c>
      <c r="H306" s="196" t="s">
        <v>21</v>
      </c>
      <c r="I306" s="102" t="s">
        <v>22</v>
      </c>
      <c r="J306" s="102" t="s">
        <v>725</v>
      </c>
      <c r="K306" s="459"/>
      <c r="L306" s="459"/>
      <c r="M306" s="459"/>
      <c r="N306" s="459"/>
      <c r="O306" s="459"/>
      <c r="P306" s="459"/>
      <c r="Q306" s="459"/>
      <c r="R306" s="459"/>
      <c r="S306" s="459"/>
      <c r="T306" s="459"/>
      <c r="U306" s="459"/>
      <c r="V306" s="459"/>
      <c r="W306" s="459"/>
      <c r="X306" s="459"/>
      <c r="Y306" s="459"/>
      <c r="Z306" s="294"/>
      <c r="AA306" s="294"/>
      <c r="AB306" s="294"/>
      <c r="AC306" s="294"/>
    </row>
    <row r="307" spans="1:29" ht="31.5" x14ac:dyDescent="0.25">
      <c r="A307" s="102">
        <v>21</v>
      </c>
      <c r="B307" s="119" t="s">
        <v>677</v>
      </c>
      <c r="C307" s="119" t="s">
        <v>726</v>
      </c>
      <c r="D307" s="102" t="s">
        <v>727</v>
      </c>
      <c r="E307" s="118">
        <v>372</v>
      </c>
      <c r="F307" s="118">
        <v>2686.5</v>
      </c>
      <c r="G307" s="115" t="s">
        <v>275</v>
      </c>
      <c r="H307" s="196" t="s">
        <v>21</v>
      </c>
      <c r="I307" s="102" t="s">
        <v>22</v>
      </c>
      <c r="J307" s="102" t="s">
        <v>725</v>
      </c>
      <c r="K307" s="459"/>
      <c r="L307" s="459"/>
      <c r="M307" s="459"/>
      <c r="N307" s="459"/>
      <c r="O307" s="459"/>
      <c r="P307" s="459"/>
      <c r="Q307" s="459"/>
      <c r="R307" s="459"/>
      <c r="S307" s="459"/>
      <c r="T307" s="459"/>
      <c r="U307" s="459"/>
      <c r="V307" s="459"/>
      <c r="W307" s="459"/>
      <c r="X307" s="459"/>
      <c r="Y307" s="459"/>
      <c r="Z307" s="294"/>
      <c r="AA307" s="294"/>
      <c r="AB307" s="294"/>
      <c r="AC307" s="294"/>
    </row>
    <row r="308" spans="1:29" ht="31.5" x14ac:dyDescent="0.25">
      <c r="A308" s="102">
        <v>22</v>
      </c>
      <c r="B308" s="119" t="s">
        <v>677</v>
      </c>
      <c r="C308" s="119" t="s">
        <v>728</v>
      </c>
      <c r="D308" s="102" t="s">
        <v>703</v>
      </c>
      <c r="E308" s="118">
        <v>2285</v>
      </c>
      <c r="F308" s="118">
        <v>4019</v>
      </c>
      <c r="G308" s="115" t="s">
        <v>275</v>
      </c>
      <c r="H308" s="196" t="s">
        <v>21</v>
      </c>
      <c r="I308" s="102" t="s">
        <v>22</v>
      </c>
      <c r="J308" s="102" t="s">
        <v>729</v>
      </c>
      <c r="K308" s="459"/>
      <c r="L308" s="459"/>
      <c r="M308" s="459"/>
      <c r="N308" s="459"/>
      <c r="O308" s="459"/>
      <c r="P308" s="459"/>
      <c r="Q308" s="459"/>
      <c r="R308" s="459"/>
      <c r="S308" s="459"/>
      <c r="T308" s="459"/>
      <c r="U308" s="459"/>
      <c r="V308" s="459"/>
      <c r="W308" s="459"/>
      <c r="X308" s="459"/>
      <c r="Y308" s="459"/>
      <c r="Z308" s="294"/>
      <c r="AA308" s="294"/>
      <c r="AB308" s="294"/>
      <c r="AC308" s="294"/>
    </row>
    <row r="309" spans="1:29" ht="78.75" x14ac:dyDescent="0.25">
      <c r="A309" s="102">
        <v>23</v>
      </c>
      <c r="B309" s="119" t="s">
        <v>677</v>
      </c>
      <c r="C309" s="119" t="s">
        <v>730</v>
      </c>
      <c r="D309" s="102" t="s">
        <v>731</v>
      </c>
      <c r="E309" s="118">
        <v>212</v>
      </c>
      <c r="F309" s="118">
        <v>749</v>
      </c>
      <c r="G309" s="115" t="s">
        <v>275</v>
      </c>
      <c r="H309" s="115" t="s">
        <v>243</v>
      </c>
      <c r="I309" s="102" t="s">
        <v>2801</v>
      </c>
      <c r="J309" s="102" t="s">
        <v>732</v>
      </c>
      <c r="K309" s="459"/>
      <c r="L309" s="459"/>
      <c r="M309" s="459"/>
      <c r="N309" s="459"/>
      <c r="O309" s="459"/>
      <c r="P309" s="459"/>
      <c r="Q309" s="459"/>
      <c r="R309" s="459"/>
      <c r="S309" s="459"/>
      <c r="T309" s="459"/>
      <c r="U309" s="459"/>
      <c r="V309" s="459"/>
      <c r="W309" s="459"/>
      <c r="X309" s="459"/>
      <c r="Y309" s="459"/>
      <c r="Z309" s="294"/>
      <c r="AA309" s="294"/>
      <c r="AB309" s="294"/>
      <c r="AC309" s="294"/>
    </row>
    <row r="310" spans="1:29" ht="78.75" x14ac:dyDescent="0.25">
      <c r="A310" s="102">
        <v>24</v>
      </c>
      <c r="B310" s="119" t="s">
        <v>677</v>
      </c>
      <c r="C310" s="119" t="s">
        <v>733</v>
      </c>
      <c r="D310" s="102" t="s">
        <v>734</v>
      </c>
      <c r="E310" s="118">
        <v>296</v>
      </c>
      <c r="F310" s="118">
        <v>805</v>
      </c>
      <c r="G310" s="115" t="s">
        <v>275</v>
      </c>
      <c r="H310" s="115" t="s">
        <v>243</v>
      </c>
      <c r="I310" s="102" t="s">
        <v>2801</v>
      </c>
      <c r="J310" s="102" t="s">
        <v>735</v>
      </c>
      <c r="K310" s="459"/>
      <c r="L310" s="459"/>
      <c r="M310" s="459"/>
      <c r="N310" s="459"/>
      <c r="O310" s="459"/>
      <c r="P310" s="459"/>
      <c r="Q310" s="459"/>
      <c r="R310" s="459"/>
      <c r="S310" s="459"/>
      <c r="T310" s="459"/>
      <c r="U310" s="459"/>
      <c r="V310" s="459"/>
      <c r="W310" s="459"/>
      <c r="X310" s="459"/>
      <c r="Y310" s="459"/>
      <c r="Z310" s="294"/>
      <c r="AA310" s="294"/>
      <c r="AB310" s="294"/>
      <c r="AC310" s="294"/>
    </row>
    <row r="311" spans="1:29" ht="94.5" x14ac:dyDescent="0.25">
      <c r="A311" s="102">
        <v>25</v>
      </c>
      <c r="B311" s="119" t="s">
        <v>677</v>
      </c>
      <c r="C311" s="119" t="s">
        <v>736</v>
      </c>
      <c r="D311" s="102" t="s">
        <v>737</v>
      </c>
      <c r="E311" s="118">
        <v>188</v>
      </c>
      <c r="F311" s="118">
        <v>2217.8000000000002</v>
      </c>
      <c r="G311" s="115" t="s">
        <v>275</v>
      </c>
      <c r="H311" s="115" t="s">
        <v>243</v>
      </c>
      <c r="I311" s="102" t="s">
        <v>2801</v>
      </c>
      <c r="J311" s="102" t="s">
        <v>738</v>
      </c>
      <c r="K311" s="459"/>
      <c r="L311" s="459"/>
      <c r="M311" s="459"/>
      <c r="N311" s="459"/>
      <c r="O311" s="459"/>
      <c r="P311" s="459"/>
      <c r="Q311" s="459"/>
      <c r="R311" s="459"/>
      <c r="S311" s="459"/>
      <c r="T311" s="459"/>
      <c r="U311" s="459"/>
      <c r="V311" s="459"/>
      <c r="W311" s="459"/>
      <c r="X311" s="459"/>
      <c r="Y311" s="459"/>
      <c r="Z311" s="294"/>
      <c r="AA311" s="294"/>
      <c r="AB311" s="294"/>
      <c r="AC311" s="294"/>
    </row>
    <row r="312" spans="1:29" ht="31.5" x14ac:dyDescent="0.25">
      <c r="A312" s="102">
        <v>26</v>
      </c>
      <c r="B312" s="119" t="s">
        <v>677</v>
      </c>
      <c r="C312" s="119" t="s">
        <v>739</v>
      </c>
      <c r="D312" s="102" t="s">
        <v>740</v>
      </c>
      <c r="E312" s="118">
        <v>2950.9</v>
      </c>
      <c r="F312" s="118">
        <v>3397.2</v>
      </c>
      <c r="G312" s="115" t="s">
        <v>275</v>
      </c>
      <c r="H312" s="196" t="s">
        <v>21</v>
      </c>
      <c r="I312" s="102" t="s">
        <v>22</v>
      </c>
      <c r="J312" s="102" t="s">
        <v>741</v>
      </c>
      <c r="K312" s="459"/>
      <c r="L312" s="459"/>
      <c r="M312" s="459"/>
      <c r="N312" s="459"/>
      <c r="O312" s="459"/>
      <c r="P312" s="459"/>
      <c r="Q312" s="459"/>
      <c r="R312" s="459"/>
      <c r="S312" s="459"/>
      <c r="T312" s="459"/>
      <c r="U312" s="459"/>
      <c r="V312" s="459"/>
      <c r="W312" s="459"/>
      <c r="X312" s="459"/>
      <c r="Y312" s="459"/>
      <c r="Z312" s="294"/>
      <c r="AA312" s="294"/>
      <c r="AB312" s="294"/>
      <c r="AC312" s="294"/>
    </row>
    <row r="313" spans="1:29" ht="31.5" x14ac:dyDescent="0.25">
      <c r="A313" s="102">
        <v>27</v>
      </c>
      <c r="B313" s="119" t="s">
        <v>677</v>
      </c>
      <c r="C313" s="119" t="s">
        <v>742</v>
      </c>
      <c r="D313" s="102" t="s">
        <v>710</v>
      </c>
      <c r="E313" s="118">
        <v>1728.19</v>
      </c>
      <c r="F313" s="118">
        <v>3848.5</v>
      </c>
      <c r="G313" s="115" t="s">
        <v>275</v>
      </c>
      <c r="H313" s="196" t="s">
        <v>21</v>
      </c>
      <c r="I313" s="102" t="s">
        <v>22</v>
      </c>
      <c r="J313" s="102" t="s">
        <v>743</v>
      </c>
      <c r="K313" s="459"/>
      <c r="L313" s="459"/>
      <c r="M313" s="459"/>
      <c r="N313" s="459"/>
      <c r="O313" s="459"/>
      <c r="P313" s="459"/>
      <c r="Q313" s="459"/>
      <c r="R313" s="459"/>
      <c r="S313" s="459"/>
      <c r="T313" s="459"/>
      <c r="U313" s="459"/>
      <c r="V313" s="459"/>
      <c r="W313" s="459"/>
      <c r="X313" s="459"/>
      <c r="Y313" s="459"/>
      <c r="Z313" s="294"/>
      <c r="AA313" s="294"/>
      <c r="AB313" s="294"/>
      <c r="AC313" s="294"/>
    </row>
    <row r="314" spans="1:29" ht="31.5" x14ac:dyDescent="0.25">
      <c r="A314" s="102">
        <v>28</v>
      </c>
      <c r="B314" s="119" t="s">
        <v>677</v>
      </c>
      <c r="C314" s="119" t="s">
        <v>744</v>
      </c>
      <c r="D314" s="102" t="s">
        <v>745</v>
      </c>
      <c r="E314" s="118">
        <v>209</v>
      </c>
      <c r="F314" s="118">
        <v>4018</v>
      </c>
      <c r="G314" s="115" t="s">
        <v>275</v>
      </c>
      <c r="H314" s="196" t="s">
        <v>21</v>
      </c>
      <c r="I314" s="102" t="s">
        <v>22</v>
      </c>
      <c r="J314" s="102" t="s">
        <v>743</v>
      </c>
      <c r="K314" s="459"/>
      <c r="L314" s="459"/>
      <c r="M314" s="459"/>
      <c r="N314" s="459"/>
      <c r="O314" s="459"/>
      <c r="P314" s="459"/>
      <c r="Q314" s="459"/>
      <c r="R314" s="459"/>
      <c r="S314" s="459"/>
      <c r="T314" s="459"/>
      <c r="U314" s="459"/>
      <c r="V314" s="459"/>
      <c r="W314" s="459"/>
      <c r="X314" s="459"/>
      <c r="Y314" s="459"/>
      <c r="Z314" s="294"/>
      <c r="AA314" s="294"/>
      <c r="AB314" s="294"/>
      <c r="AC314" s="294"/>
    </row>
    <row r="315" spans="1:29" ht="31.5" x14ac:dyDescent="0.25">
      <c r="A315" s="102">
        <v>29</v>
      </c>
      <c r="B315" s="119" t="s">
        <v>677</v>
      </c>
      <c r="C315" s="119" t="s">
        <v>746</v>
      </c>
      <c r="D315" s="102" t="s">
        <v>679</v>
      </c>
      <c r="E315" s="118">
        <v>1925.7</v>
      </c>
      <c r="F315" s="118">
        <v>4700.7</v>
      </c>
      <c r="G315" s="115" t="s">
        <v>275</v>
      </c>
      <c r="H315" s="196" t="s">
        <v>21</v>
      </c>
      <c r="I315" s="102" t="s">
        <v>22</v>
      </c>
      <c r="J315" s="102" t="s">
        <v>747</v>
      </c>
      <c r="K315" s="459"/>
      <c r="L315" s="459"/>
      <c r="M315" s="459"/>
      <c r="N315" s="459"/>
      <c r="O315" s="459"/>
      <c r="P315" s="459"/>
      <c r="Q315" s="459"/>
      <c r="R315" s="459"/>
      <c r="S315" s="459"/>
      <c r="T315" s="459"/>
      <c r="U315" s="459"/>
      <c r="V315" s="459"/>
      <c r="W315" s="459"/>
      <c r="X315" s="459"/>
      <c r="Y315" s="459"/>
      <c r="Z315" s="294"/>
      <c r="AA315" s="294"/>
      <c r="AB315" s="294"/>
      <c r="AC315" s="294"/>
    </row>
    <row r="316" spans="1:29" ht="31.5" x14ac:dyDescent="0.25">
      <c r="A316" s="102">
        <v>30</v>
      </c>
      <c r="B316" s="119" t="s">
        <v>677</v>
      </c>
      <c r="C316" s="119" t="s">
        <v>748</v>
      </c>
      <c r="D316" s="102" t="s">
        <v>749</v>
      </c>
      <c r="E316" s="118">
        <v>2739</v>
      </c>
      <c r="F316" s="118">
        <v>1465.8</v>
      </c>
      <c r="G316" s="115" t="s">
        <v>275</v>
      </c>
      <c r="H316" s="196" t="s">
        <v>21</v>
      </c>
      <c r="I316" s="102" t="s">
        <v>22</v>
      </c>
      <c r="J316" s="102" t="s">
        <v>750</v>
      </c>
      <c r="K316" s="459"/>
      <c r="L316" s="459"/>
      <c r="M316" s="459"/>
      <c r="N316" s="459"/>
      <c r="O316" s="459"/>
      <c r="P316" s="459"/>
      <c r="Q316" s="459"/>
      <c r="R316" s="459"/>
      <c r="S316" s="459"/>
      <c r="T316" s="459"/>
      <c r="U316" s="459"/>
      <c r="V316" s="459"/>
      <c r="W316" s="459"/>
      <c r="X316" s="459"/>
      <c r="Y316" s="459"/>
      <c r="Z316" s="294"/>
      <c r="AA316" s="294"/>
      <c r="AB316" s="294"/>
      <c r="AC316" s="294"/>
    </row>
    <row r="317" spans="1:29" ht="94.5" x14ac:dyDescent="0.25">
      <c r="A317" s="102">
        <v>31</v>
      </c>
      <c r="B317" s="119" t="s">
        <v>677</v>
      </c>
      <c r="C317" s="119" t="s">
        <v>751</v>
      </c>
      <c r="D317" s="102" t="s">
        <v>752</v>
      </c>
      <c r="E317" s="118">
        <v>105</v>
      </c>
      <c r="F317" s="118">
        <v>374</v>
      </c>
      <c r="G317" s="115" t="s">
        <v>275</v>
      </c>
      <c r="H317" s="115" t="s">
        <v>243</v>
      </c>
      <c r="I317" s="102" t="s">
        <v>2801</v>
      </c>
      <c r="J317" s="102" t="s">
        <v>753</v>
      </c>
      <c r="K317" s="459"/>
      <c r="L317" s="459"/>
      <c r="M317" s="459"/>
      <c r="N317" s="459"/>
      <c r="O317" s="459"/>
      <c r="P317" s="459"/>
      <c r="Q317" s="459"/>
      <c r="R317" s="459"/>
      <c r="S317" s="459"/>
      <c r="T317" s="459"/>
      <c r="U317" s="459"/>
      <c r="V317" s="459"/>
      <c r="W317" s="459"/>
      <c r="X317" s="459"/>
      <c r="Y317" s="459"/>
      <c r="Z317" s="294"/>
      <c r="AA317" s="294"/>
      <c r="AB317" s="294"/>
      <c r="AC317" s="294"/>
    </row>
    <row r="318" spans="1:29" ht="78.75" x14ac:dyDescent="0.25">
      <c r="A318" s="102">
        <v>32</v>
      </c>
      <c r="B318" s="119" t="s">
        <v>677</v>
      </c>
      <c r="C318" s="119" t="s">
        <v>754</v>
      </c>
      <c r="D318" s="102" t="s">
        <v>734</v>
      </c>
      <c r="E318" s="118">
        <v>132</v>
      </c>
      <c r="F318" s="118">
        <v>7610</v>
      </c>
      <c r="G318" s="115" t="s">
        <v>275</v>
      </c>
      <c r="H318" s="115" t="s">
        <v>243</v>
      </c>
      <c r="I318" s="102" t="s">
        <v>2801</v>
      </c>
      <c r="J318" s="102" t="s">
        <v>755</v>
      </c>
      <c r="K318" s="459"/>
      <c r="L318" s="459"/>
      <c r="M318" s="459"/>
      <c r="N318" s="459"/>
      <c r="O318" s="459"/>
      <c r="P318" s="459"/>
      <c r="Q318" s="459"/>
      <c r="R318" s="459"/>
      <c r="S318" s="459"/>
      <c r="T318" s="459"/>
      <c r="U318" s="459"/>
      <c r="V318" s="459"/>
      <c r="W318" s="459"/>
      <c r="X318" s="459"/>
      <c r="Y318" s="459"/>
      <c r="Z318" s="294"/>
      <c r="AA318" s="294"/>
      <c r="AB318" s="294"/>
      <c r="AC318" s="294"/>
    </row>
    <row r="319" spans="1:29" ht="78.75" x14ac:dyDescent="0.25">
      <c r="A319" s="102">
        <v>33</v>
      </c>
      <c r="B319" s="119" t="s">
        <v>677</v>
      </c>
      <c r="C319" s="119" t="s">
        <v>756</v>
      </c>
      <c r="D319" s="102" t="s">
        <v>757</v>
      </c>
      <c r="E319" s="118">
        <v>105</v>
      </c>
      <c r="F319" s="118">
        <v>1129.2</v>
      </c>
      <c r="G319" s="115" t="s">
        <v>275</v>
      </c>
      <c r="H319" s="115" t="s">
        <v>243</v>
      </c>
      <c r="I319" s="102" t="s">
        <v>2801</v>
      </c>
      <c r="J319" s="102" t="s">
        <v>758</v>
      </c>
      <c r="K319" s="459"/>
      <c r="L319" s="459"/>
      <c r="M319" s="459"/>
      <c r="N319" s="459"/>
      <c r="O319" s="459"/>
      <c r="P319" s="459"/>
      <c r="Q319" s="459"/>
      <c r="R319" s="459"/>
      <c r="S319" s="459"/>
      <c r="T319" s="459"/>
      <c r="U319" s="459"/>
      <c r="V319" s="459"/>
      <c r="W319" s="459"/>
      <c r="X319" s="459"/>
      <c r="Y319" s="459"/>
      <c r="Z319" s="294"/>
      <c r="AA319" s="294"/>
      <c r="AB319" s="294"/>
      <c r="AC319" s="294"/>
    </row>
    <row r="320" spans="1:29" ht="31.5" x14ac:dyDescent="0.25">
      <c r="A320" s="102">
        <v>34</v>
      </c>
      <c r="B320" s="119" t="s">
        <v>677</v>
      </c>
      <c r="C320" s="119" t="s">
        <v>759</v>
      </c>
      <c r="D320" s="102" t="s">
        <v>724</v>
      </c>
      <c r="E320" s="118">
        <v>3317.15</v>
      </c>
      <c r="F320" s="118">
        <v>6541</v>
      </c>
      <c r="G320" s="115" t="s">
        <v>275</v>
      </c>
      <c r="H320" s="196" t="s">
        <v>21</v>
      </c>
      <c r="I320" s="102" t="s">
        <v>22</v>
      </c>
      <c r="J320" s="102" t="s">
        <v>760</v>
      </c>
      <c r="K320" s="459"/>
      <c r="L320" s="459"/>
      <c r="M320" s="459"/>
      <c r="N320" s="459"/>
      <c r="O320" s="459"/>
      <c r="P320" s="459"/>
      <c r="Q320" s="459"/>
      <c r="R320" s="459"/>
      <c r="S320" s="459"/>
      <c r="T320" s="459"/>
      <c r="U320" s="459"/>
      <c r="V320" s="459"/>
      <c r="W320" s="459"/>
      <c r="X320" s="459"/>
      <c r="Y320" s="459"/>
      <c r="Z320" s="294"/>
      <c r="AA320" s="294"/>
      <c r="AB320" s="294"/>
      <c r="AC320" s="294"/>
    </row>
    <row r="321" spans="1:29" ht="31.5" x14ac:dyDescent="0.25">
      <c r="A321" s="102">
        <v>35</v>
      </c>
      <c r="B321" s="119" t="s">
        <v>677</v>
      </c>
      <c r="C321" s="119" t="s">
        <v>761</v>
      </c>
      <c r="D321" s="102" t="s">
        <v>762</v>
      </c>
      <c r="E321" s="118">
        <v>1518</v>
      </c>
      <c r="F321" s="118">
        <v>3992.2</v>
      </c>
      <c r="G321" s="115" t="s">
        <v>275</v>
      </c>
      <c r="H321" s="196" t="s">
        <v>21</v>
      </c>
      <c r="I321" s="102" t="s">
        <v>22</v>
      </c>
      <c r="J321" s="102" t="s">
        <v>760</v>
      </c>
      <c r="K321" s="459"/>
      <c r="L321" s="459"/>
      <c r="M321" s="459"/>
      <c r="N321" s="459"/>
      <c r="O321" s="459"/>
      <c r="P321" s="459"/>
      <c r="Q321" s="459"/>
      <c r="R321" s="459"/>
      <c r="S321" s="459"/>
      <c r="T321" s="459"/>
      <c r="U321" s="459"/>
      <c r="V321" s="459"/>
      <c r="W321" s="459"/>
      <c r="X321" s="459"/>
      <c r="Y321" s="459"/>
      <c r="Z321" s="294"/>
      <c r="AA321" s="294"/>
      <c r="AB321" s="294"/>
      <c r="AC321" s="294"/>
    </row>
    <row r="322" spans="1:29" ht="31.5" x14ac:dyDescent="0.25">
      <c r="A322" s="102">
        <v>36</v>
      </c>
      <c r="B322" s="119" t="s">
        <v>677</v>
      </c>
      <c r="C322" s="119" t="s">
        <v>763</v>
      </c>
      <c r="D322" s="102" t="s">
        <v>764</v>
      </c>
      <c r="E322" s="118">
        <v>1587</v>
      </c>
      <c r="F322" s="118">
        <v>2727</v>
      </c>
      <c r="G322" s="115" t="s">
        <v>275</v>
      </c>
      <c r="H322" s="196" t="s">
        <v>21</v>
      </c>
      <c r="I322" s="102" t="s">
        <v>22</v>
      </c>
      <c r="J322" s="102" t="s">
        <v>765</v>
      </c>
      <c r="K322" s="459"/>
      <c r="L322" s="459"/>
      <c r="M322" s="459"/>
      <c r="N322" s="459"/>
      <c r="O322" s="459"/>
      <c r="P322" s="459"/>
      <c r="Q322" s="459"/>
      <c r="R322" s="459"/>
      <c r="S322" s="459"/>
      <c r="T322" s="459"/>
      <c r="U322" s="459"/>
      <c r="V322" s="459"/>
      <c r="W322" s="459"/>
      <c r="X322" s="459"/>
      <c r="Y322" s="459"/>
      <c r="Z322" s="294"/>
      <c r="AA322" s="294"/>
      <c r="AB322" s="294"/>
      <c r="AC322" s="294"/>
    </row>
    <row r="323" spans="1:29" ht="31.5" x14ac:dyDescent="0.25">
      <c r="A323" s="102">
        <v>37</v>
      </c>
      <c r="B323" s="119" t="s">
        <v>677</v>
      </c>
      <c r="C323" s="119" t="s">
        <v>766</v>
      </c>
      <c r="D323" s="102" t="s">
        <v>693</v>
      </c>
      <c r="E323" s="118">
        <v>1941</v>
      </c>
      <c r="F323" s="118">
        <v>2522.1999999999998</v>
      </c>
      <c r="G323" s="115" t="s">
        <v>275</v>
      </c>
      <c r="H323" s="196" t="s">
        <v>21</v>
      </c>
      <c r="I323" s="102" t="s">
        <v>22</v>
      </c>
      <c r="J323" s="102" t="s">
        <v>767</v>
      </c>
      <c r="K323" s="459"/>
      <c r="L323" s="459"/>
      <c r="M323" s="459"/>
      <c r="N323" s="459"/>
      <c r="O323" s="459"/>
      <c r="P323" s="459"/>
      <c r="Q323" s="459"/>
      <c r="R323" s="459"/>
      <c r="S323" s="459"/>
      <c r="T323" s="459"/>
      <c r="U323" s="459"/>
      <c r="V323" s="459"/>
      <c r="W323" s="459"/>
      <c r="X323" s="459"/>
      <c r="Y323" s="459"/>
      <c r="Z323" s="294"/>
      <c r="AA323" s="294"/>
      <c r="AB323" s="294"/>
      <c r="AC323" s="294"/>
    </row>
    <row r="324" spans="1:29" ht="31.5" x14ac:dyDescent="0.25">
      <c r="A324" s="102">
        <v>38</v>
      </c>
      <c r="B324" s="119" t="s">
        <v>677</v>
      </c>
      <c r="C324" s="119" t="s">
        <v>768</v>
      </c>
      <c r="D324" s="102" t="s">
        <v>700</v>
      </c>
      <c r="E324" s="118">
        <v>2622.5</v>
      </c>
      <c r="F324" s="118">
        <v>5283.5</v>
      </c>
      <c r="G324" s="115" t="s">
        <v>275</v>
      </c>
      <c r="H324" s="196" t="s">
        <v>21</v>
      </c>
      <c r="I324" s="102" t="s">
        <v>22</v>
      </c>
      <c r="J324" s="102" t="s">
        <v>769</v>
      </c>
      <c r="K324" s="459"/>
      <c r="L324" s="459"/>
      <c r="M324" s="459"/>
      <c r="N324" s="459"/>
      <c r="O324" s="459"/>
      <c r="P324" s="459"/>
      <c r="Q324" s="459"/>
      <c r="R324" s="459"/>
      <c r="S324" s="459"/>
      <c r="T324" s="459"/>
      <c r="U324" s="459"/>
      <c r="V324" s="459"/>
      <c r="W324" s="459"/>
      <c r="X324" s="459"/>
      <c r="Y324" s="459"/>
      <c r="Z324" s="294"/>
      <c r="AA324" s="294"/>
      <c r="AB324" s="294"/>
      <c r="AC324" s="294"/>
    </row>
    <row r="325" spans="1:29" ht="31.5" x14ac:dyDescent="0.25">
      <c r="A325" s="102">
        <v>39</v>
      </c>
      <c r="B325" s="119" t="s">
        <v>677</v>
      </c>
      <c r="C325" s="119" t="s">
        <v>435</v>
      </c>
      <c r="D325" s="102" t="s">
        <v>770</v>
      </c>
      <c r="E325" s="118">
        <v>2532.25</v>
      </c>
      <c r="F325" s="118">
        <v>9955.1</v>
      </c>
      <c r="G325" s="115" t="s">
        <v>275</v>
      </c>
      <c r="H325" s="196" t="s">
        <v>21</v>
      </c>
      <c r="I325" s="102" t="s">
        <v>22</v>
      </c>
      <c r="J325" s="102" t="s">
        <v>771</v>
      </c>
      <c r="K325" s="459"/>
      <c r="L325" s="459"/>
      <c r="M325" s="459"/>
      <c r="N325" s="459"/>
      <c r="O325" s="459"/>
      <c r="P325" s="459"/>
      <c r="Q325" s="459"/>
      <c r="R325" s="459"/>
      <c r="S325" s="459"/>
      <c r="T325" s="459"/>
      <c r="U325" s="459"/>
      <c r="V325" s="459"/>
      <c r="W325" s="459"/>
      <c r="X325" s="459"/>
      <c r="Y325" s="459"/>
      <c r="Z325" s="294"/>
      <c r="AA325" s="294"/>
      <c r="AB325" s="294"/>
      <c r="AC325" s="294"/>
    </row>
    <row r="326" spans="1:29" ht="31.5" x14ac:dyDescent="0.25">
      <c r="A326" s="102">
        <v>40</v>
      </c>
      <c r="B326" s="119" t="s">
        <v>677</v>
      </c>
      <c r="C326" s="119" t="s">
        <v>772</v>
      </c>
      <c r="D326" s="102" t="s">
        <v>773</v>
      </c>
      <c r="E326" s="118">
        <v>2832</v>
      </c>
      <c r="F326" s="118">
        <v>6715.7</v>
      </c>
      <c r="G326" s="115" t="s">
        <v>275</v>
      </c>
      <c r="H326" s="196" t="s">
        <v>21</v>
      </c>
      <c r="I326" s="102" t="s">
        <v>22</v>
      </c>
      <c r="J326" s="102" t="s">
        <v>774</v>
      </c>
      <c r="K326" s="459"/>
      <c r="L326" s="459"/>
      <c r="M326" s="459"/>
      <c r="N326" s="459"/>
      <c r="O326" s="459"/>
      <c r="P326" s="459"/>
      <c r="Q326" s="459"/>
      <c r="R326" s="459"/>
      <c r="S326" s="459"/>
      <c r="T326" s="459"/>
      <c r="U326" s="459"/>
      <c r="V326" s="459"/>
      <c r="W326" s="459"/>
      <c r="X326" s="459"/>
      <c r="Y326" s="459"/>
      <c r="Z326" s="294"/>
      <c r="AA326" s="294"/>
      <c r="AB326" s="294"/>
      <c r="AC326" s="294"/>
    </row>
    <row r="327" spans="1:29" ht="31.5" x14ac:dyDescent="0.25">
      <c r="A327" s="102">
        <v>41</v>
      </c>
      <c r="B327" s="119" t="s">
        <v>677</v>
      </c>
      <c r="C327" s="119" t="s">
        <v>775</v>
      </c>
      <c r="D327" s="102" t="s">
        <v>776</v>
      </c>
      <c r="E327" s="118">
        <v>330</v>
      </c>
      <c r="F327" s="118">
        <v>1576.9</v>
      </c>
      <c r="G327" s="102" t="s">
        <v>1272</v>
      </c>
      <c r="H327" s="196" t="s">
        <v>21</v>
      </c>
      <c r="I327" s="102" t="s">
        <v>22</v>
      </c>
      <c r="J327" s="102"/>
    </row>
    <row r="328" spans="1:29" ht="31.5" x14ac:dyDescent="0.25">
      <c r="A328" s="102">
        <v>42</v>
      </c>
      <c r="B328" s="119" t="s">
        <v>677</v>
      </c>
      <c r="C328" s="119" t="s">
        <v>777</v>
      </c>
      <c r="D328" s="102" t="s">
        <v>123</v>
      </c>
      <c r="E328" s="118">
        <v>330</v>
      </c>
      <c r="F328" s="118">
        <v>659</v>
      </c>
      <c r="G328" s="102" t="s">
        <v>1272</v>
      </c>
      <c r="H328" s="196" t="s">
        <v>21</v>
      </c>
      <c r="I328" s="102" t="s">
        <v>22</v>
      </c>
      <c r="J328" s="102"/>
    </row>
    <row r="329" spans="1:29" ht="31.5" x14ac:dyDescent="0.25">
      <c r="A329" s="102">
        <v>43</v>
      </c>
      <c r="B329" s="119" t="s">
        <v>677</v>
      </c>
      <c r="C329" s="119" t="s">
        <v>778</v>
      </c>
      <c r="D329" s="102" t="s">
        <v>779</v>
      </c>
      <c r="E329" s="118">
        <v>456.4</v>
      </c>
      <c r="F329" s="118">
        <v>551</v>
      </c>
      <c r="G329" s="102" t="s">
        <v>1272</v>
      </c>
      <c r="H329" s="196" t="s">
        <v>21</v>
      </c>
      <c r="I329" s="102" t="s">
        <v>22</v>
      </c>
      <c r="J329" s="102"/>
    </row>
    <row r="330" spans="1:29" ht="47.25" x14ac:dyDescent="0.25">
      <c r="A330" s="102">
        <v>44</v>
      </c>
      <c r="B330" s="119" t="s">
        <v>677</v>
      </c>
      <c r="C330" s="119" t="s">
        <v>780</v>
      </c>
      <c r="D330" s="102" t="s">
        <v>781</v>
      </c>
      <c r="E330" s="118">
        <v>140</v>
      </c>
      <c r="F330" s="118">
        <v>141.6</v>
      </c>
      <c r="G330" s="102" t="s">
        <v>1272</v>
      </c>
      <c r="H330" s="115" t="s">
        <v>243</v>
      </c>
      <c r="I330" s="102" t="s">
        <v>22</v>
      </c>
      <c r="J330" s="102" t="s">
        <v>782</v>
      </c>
    </row>
    <row r="331" spans="1:29" ht="31.5" x14ac:dyDescent="0.25">
      <c r="A331" s="19">
        <v>45</v>
      </c>
      <c r="B331" s="35" t="s">
        <v>677</v>
      </c>
      <c r="C331" s="35" t="s">
        <v>783</v>
      </c>
      <c r="D331" s="19" t="s">
        <v>784</v>
      </c>
      <c r="E331" s="36">
        <v>1016.4</v>
      </c>
      <c r="F331" s="36">
        <v>10491.7</v>
      </c>
      <c r="G331" s="102" t="s">
        <v>2931</v>
      </c>
      <c r="H331" s="51" t="s">
        <v>3642</v>
      </c>
      <c r="I331" s="19" t="s">
        <v>22</v>
      </c>
      <c r="J331" s="19" t="s">
        <v>22</v>
      </c>
      <c r="K331" s="205"/>
      <c r="L331" s="205"/>
      <c r="M331" s="205"/>
      <c r="N331" s="205"/>
      <c r="O331" s="205"/>
      <c r="P331" s="205"/>
      <c r="Q331" s="205"/>
      <c r="R331" s="205"/>
      <c r="S331" s="205"/>
      <c r="T331" s="205"/>
      <c r="U331" s="205"/>
      <c r="V331" s="205"/>
      <c r="W331" s="205"/>
      <c r="X331" s="205"/>
      <c r="Y331" s="205"/>
      <c r="Z331" s="206"/>
      <c r="AA331" s="206"/>
      <c r="AB331" s="206"/>
      <c r="AC331" s="206"/>
    </row>
    <row r="332" spans="1:29" ht="31.5" x14ac:dyDescent="0.25">
      <c r="A332" s="19">
        <v>46</v>
      </c>
      <c r="B332" s="35" t="s">
        <v>677</v>
      </c>
      <c r="C332" s="35" t="s">
        <v>786</v>
      </c>
      <c r="D332" s="19" t="s">
        <v>787</v>
      </c>
      <c r="E332" s="36">
        <v>558</v>
      </c>
      <c r="F332" s="36">
        <v>7308</v>
      </c>
      <c r="G332" s="102" t="s">
        <v>2931</v>
      </c>
      <c r="H332" s="51" t="s">
        <v>3642</v>
      </c>
      <c r="I332" s="19" t="s">
        <v>22</v>
      </c>
      <c r="J332" s="19" t="s">
        <v>22</v>
      </c>
      <c r="K332" s="205"/>
      <c r="L332" s="205"/>
      <c r="M332" s="205"/>
      <c r="N332" s="205"/>
      <c r="O332" s="205"/>
      <c r="P332" s="205"/>
      <c r="Q332" s="205"/>
      <c r="R332" s="205"/>
      <c r="S332" s="205"/>
      <c r="T332" s="205"/>
      <c r="U332" s="205"/>
      <c r="V332" s="205"/>
      <c r="W332" s="205"/>
      <c r="X332" s="205"/>
      <c r="Y332" s="205"/>
      <c r="Z332" s="206"/>
      <c r="AA332" s="206"/>
      <c r="AB332" s="206"/>
      <c r="AC332" s="206"/>
    </row>
    <row r="333" spans="1:29" ht="31.5" x14ac:dyDescent="0.25">
      <c r="A333" s="19">
        <v>47</v>
      </c>
      <c r="B333" s="35" t="s">
        <v>677</v>
      </c>
      <c r="C333" s="35" t="s">
        <v>788</v>
      </c>
      <c r="D333" s="19" t="s">
        <v>3254</v>
      </c>
      <c r="E333" s="36">
        <v>940</v>
      </c>
      <c r="F333" s="36">
        <v>10261.700000000001</v>
      </c>
      <c r="G333" s="102" t="s">
        <v>2931</v>
      </c>
      <c r="H333" s="51" t="s">
        <v>3642</v>
      </c>
      <c r="I333" s="19" t="s">
        <v>22</v>
      </c>
      <c r="J333" s="19" t="s">
        <v>22</v>
      </c>
      <c r="K333" s="205"/>
      <c r="L333" s="205"/>
      <c r="M333" s="205"/>
      <c r="N333" s="205"/>
      <c r="O333" s="205"/>
      <c r="P333" s="205"/>
      <c r="Q333" s="205"/>
      <c r="R333" s="205"/>
      <c r="S333" s="205"/>
      <c r="T333" s="205"/>
      <c r="U333" s="205"/>
      <c r="V333" s="205"/>
      <c r="W333" s="205"/>
      <c r="X333" s="205"/>
      <c r="Y333" s="205"/>
      <c r="Z333" s="206"/>
      <c r="AA333" s="206"/>
      <c r="AB333" s="206"/>
      <c r="AC333" s="206"/>
    </row>
    <row r="334" spans="1:29" ht="31.5" x14ac:dyDescent="0.25">
      <c r="A334" s="102">
        <v>48</v>
      </c>
      <c r="B334" s="35" t="s">
        <v>677</v>
      </c>
      <c r="C334" s="35" t="s">
        <v>789</v>
      </c>
      <c r="D334" s="19" t="s">
        <v>790</v>
      </c>
      <c r="E334" s="36">
        <v>240</v>
      </c>
      <c r="F334" s="36">
        <v>322.8</v>
      </c>
      <c r="G334" s="102" t="s">
        <v>2931</v>
      </c>
      <c r="H334" s="51" t="s">
        <v>3642</v>
      </c>
      <c r="I334" s="19" t="s">
        <v>22</v>
      </c>
      <c r="J334" s="19" t="s">
        <v>22</v>
      </c>
      <c r="K334" s="205"/>
      <c r="L334" s="205"/>
      <c r="M334" s="205"/>
      <c r="N334" s="205"/>
      <c r="O334" s="205"/>
      <c r="P334" s="205"/>
      <c r="Q334" s="205"/>
      <c r="R334" s="205"/>
      <c r="S334" s="205"/>
      <c r="T334" s="205"/>
      <c r="U334" s="205"/>
      <c r="V334" s="205"/>
      <c r="W334" s="205"/>
      <c r="X334" s="205"/>
      <c r="Y334" s="205"/>
      <c r="Z334" s="206"/>
      <c r="AA334" s="206"/>
      <c r="AB334" s="206"/>
      <c r="AC334" s="206"/>
    </row>
    <row r="335" spans="1:29" ht="31.5" x14ac:dyDescent="0.25">
      <c r="A335" s="19">
        <v>49</v>
      </c>
      <c r="B335" s="35" t="s">
        <v>677</v>
      </c>
      <c r="C335" s="35" t="s">
        <v>791</v>
      </c>
      <c r="D335" s="19" t="s">
        <v>790</v>
      </c>
      <c r="E335" s="36">
        <v>311</v>
      </c>
      <c r="F335" s="36">
        <v>359</v>
      </c>
      <c r="G335" s="102" t="s">
        <v>2931</v>
      </c>
      <c r="H335" s="51" t="s">
        <v>3642</v>
      </c>
      <c r="I335" s="19" t="s">
        <v>22</v>
      </c>
      <c r="J335" s="19" t="s">
        <v>22</v>
      </c>
      <c r="K335" s="205"/>
      <c r="L335" s="205"/>
      <c r="M335" s="205"/>
      <c r="N335" s="205"/>
      <c r="O335" s="205"/>
      <c r="P335" s="205"/>
      <c r="Q335" s="205"/>
      <c r="R335" s="205"/>
      <c r="S335" s="205"/>
      <c r="T335" s="205"/>
      <c r="U335" s="205"/>
      <c r="V335" s="205"/>
      <c r="W335" s="205"/>
      <c r="X335" s="205"/>
      <c r="Y335" s="205"/>
      <c r="Z335" s="206"/>
      <c r="AA335" s="206"/>
      <c r="AB335" s="206"/>
      <c r="AC335" s="206"/>
    </row>
    <row r="336" spans="1:29" ht="95.25" customHeight="1" x14ac:dyDescent="0.25">
      <c r="A336" s="19">
        <v>50</v>
      </c>
      <c r="B336" s="35" t="s">
        <v>677</v>
      </c>
      <c r="C336" s="35" t="s">
        <v>358</v>
      </c>
      <c r="D336" s="19" t="s">
        <v>3255</v>
      </c>
      <c r="E336" s="36">
        <v>290.5</v>
      </c>
      <c r="F336" s="36">
        <v>827</v>
      </c>
      <c r="G336" s="115" t="s">
        <v>275</v>
      </c>
      <c r="H336" s="115" t="s">
        <v>243</v>
      </c>
      <c r="I336" s="19" t="s">
        <v>22</v>
      </c>
      <c r="J336" s="19" t="s">
        <v>2901</v>
      </c>
      <c r="K336" s="205"/>
      <c r="L336" s="205"/>
      <c r="M336" s="205"/>
      <c r="N336" s="205"/>
      <c r="O336" s="205"/>
      <c r="P336" s="205"/>
      <c r="Q336" s="205"/>
      <c r="R336" s="205"/>
      <c r="S336" s="205"/>
      <c r="T336" s="205"/>
      <c r="U336" s="205"/>
      <c r="V336" s="205"/>
      <c r="W336" s="205"/>
      <c r="X336" s="205"/>
      <c r="Y336" s="205"/>
      <c r="Z336" s="206"/>
      <c r="AA336" s="206"/>
      <c r="AB336" s="206"/>
      <c r="AC336" s="206"/>
    </row>
    <row r="337" spans="1:29" ht="114.75" customHeight="1" x14ac:dyDescent="0.25">
      <c r="A337" s="19">
        <v>51</v>
      </c>
      <c r="B337" s="35" t="s">
        <v>677</v>
      </c>
      <c r="C337" s="35" t="s">
        <v>792</v>
      </c>
      <c r="D337" s="19" t="s">
        <v>793</v>
      </c>
      <c r="E337" s="36">
        <v>208</v>
      </c>
      <c r="F337" s="36">
        <v>439</v>
      </c>
      <c r="G337" s="115" t="s">
        <v>275</v>
      </c>
      <c r="H337" s="115" t="s">
        <v>243</v>
      </c>
      <c r="I337" s="19" t="s">
        <v>2801</v>
      </c>
      <c r="J337" s="19" t="s">
        <v>794</v>
      </c>
      <c r="K337" s="205"/>
      <c r="L337" s="205"/>
      <c r="M337" s="205"/>
      <c r="N337" s="205"/>
      <c r="O337" s="205"/>
      <c r="P337" s="205"/>
      <c r="Q337" s="205"/>
      <c r="R337" s="205"/>
      <c r="S337" s="205"/>
      <c r="T337" s="205"/>
      <c r="U337" s="205"/>
      <c r="V337" s="205"/>
      <c r="W337" s="205"/>
      <c r="X337" s="205"/>
      <c r="Y337" s="205"/>
      <c r="Z337" s="206"/>
      <c r="AA337" s="206"/>
      <c r="AB337" s="206"/>
      <c r="AC337" s="206"/>
    </row>
    <row r="338" spans="1:29" x14ac:dyDescent="0.25">
      <c r="A338" s="30"/>
      <c r="B338" s="31" t="s">
        <v>795</v>
      </c>
      <c r="C338" s="31"/>
      <c r="D338" s="32"/>
      <c r="E338" s="33"/>
      <c r="F338" s="33"/>
      <c r="G338" s="34"/>
      <c r="H338" s="32"/>
      <c r="I338" s="32"/>
      <c r="J338" s="32"/>
      <c r="K338" s="459"/>
      <c r="L338" s="459"/>
      <c r="M338" s="459"/>
      <c r="N338" s="459"/>
      <c r="O338" s="459"/>
      <c r="P338" s="459"/>
      <c r="Q338" s="459"/>
      <c r="R338" s="459"/>
      <c r="S338" s="459"/>
      <c r="T338" s="459"/>
      <c r="U338" s="459"/>
      <c r="V338" s="459"/>
      <c r="W338" s="459"/>
      <c r="X338" s="459"/>
      <c r="Y338" s="459"/>
      <c r="Z338" s="294"/>
      <c r="AA338" s="294"/>
      <c r="AB338" s="294"/>
      <c r="AC338" s="294"/>
    </row>
    <row r="339" spans="1:29" ht="31.5" x14ac:dyDescent="0.25">
      <c r="A339" s="102">
        <v>1</v>
      </c>
      <c r="B339" s="119" t="s">
        <v>795</v>
      </c>
      <c r="C339" s="119" t="s">
        <v>796</v>
      </c>
      <c r="D339" s="102" t="s">
        <v>797</v>
      </c>
      <c r="E339" s="118">
        <v>940.2</v>
      </c>
      <c r="F339" s="118">
        <v>2274</v>
      </c>
      <c r="G339" s="115" t="s">
        <v>275</v>
      </c>
      <c r="H339" s="196" t="s">
        <v>21</v>
      </c>
      <c r="I339" s="102" t="s">
        <v>22</v>
      </c>
      <c r="J339" s="102" t="s">
        <v>798</v>
      </c>
      <c r="K339" s="459"/>
      <c r="L339" s="459"/>
      <c r="M339" s="459"/>
      <c r="N339" s="459"/>
      <c r="O339" s="459"/>
      <c r="P339" s="459"/>
      <c r="Q339" s="459"/>
      <c r="R339" s="459"/>
      <c r="S339" s="459"/>
      <c r="T339" s="459"/>
      <c r="U339" s="459"/>
      <c r="V339" s="459"/>
      <c r="W339" s="459"/>
      <c r="X339" s="459"/>
      <c r="Y339" s="459"/>
      <c r="Z339" s="294"/>
      <c r="AA339" s="294"/>
      <c r="AB339" s="294"/>
      <c r="AC339" s="294"/>
    </row>
    <row r="340" spans="1:29" ht="51.75" customHeight="1" x14ac:dyDescent="0.25">
      <c r="A340" s="102">
        <v>2</v>
      </c>
      <c r="B340" s="119" t="s">
        <v>795</v>
      </c>
      <c r="C340" s="119" t="s">
        <v>799</v>
      </c>
      <c r="D340" s="102" t="s">
        <v>800</v>
      </c>
      <c r="E340" s="118">
        <v>757.24</v>
      </c>
      <c r="F340" s="118">
        <v>1506.2</v>
      </c>
      <c r="G340" s="115" t="s">
        <v>275</v>
      </c>
      <c r="H340" s="196" t="s">
        <v>21</v>
      </c>
      <c r="I340" s="102" t="s">
        <v>22</v>
      </c>
      <c r="J340" s="102" t="s">
        <v>801</v>
      </c>
      <c r="K340" s="459"/>
      <c r="L340" s="459"/>
      <c r="M340" s="459"/>
      <c r="N340" s="459"/>
      <c r="O340" s="459"/>
      <c r="P340" s="459"/>
      <c r="Q340" s="459"/>
      <c r="R340" s="459"/>
      <c r="S340" s="459"/>
      <c r="T340" s="459"/>
      <c r="U340" s="459"/>
      <c r="V340" s="459"/>
      <c r="W340" s="459"/>
      <c r="X340" s="459"/>
      <c r="Y340" s="459"/>
      <c r="Z340" s="294"/>
      <c r="AA340" s="294"/>
      <c r="AB340" s="294"/>
      <c r="AC340" s="294"/>
    </row>
    <row r="341" spans="1:29" ht="50.25" customHeight="1" x14ac:dyDescent="0.25">
      <c r="A341" s="102">
        <v>3</v>
      </c>
      <c r="B341" s="119" t="s">
        <v>795</v>
      </c>
      <c r="C341" s="119" t="s">
        <v>802</v>
      </c>
      <c r="D341" s="102" t="s">
        <v>800</v>
      </c>
      <c r="E341" s="118">
        <v>585.4</v>
      </c>
      <c r="F341" s="118">
        <v>673.4</v>
      </c>
      <c r="G341" s="115" t="s">
        <v>275</v>
      </c>
      <c r="H341" s="196" t="s">
        <v>21</v>
      </c>
      <c r="I341" s="102" t="s">
        <v>22</v>
      </c>
      <c r="J341" s="102" t="s">
        <v>801</v>
      </c>
      <c r="K341" s="459"/>
      <c r="L341" s="459"/>
      <c r="M341" s="459"/>
      <c r="N341" s="459"/>
      <c r="O341" s="459"/>
      <c r="P341" s="459"/>
      <c r="Q341" s="459"/>
      <c r="R341" s="459"/>
      <c r="S341" s="459"/>
      <c r="T341" s="459"/>
      <c r="U341" s="459"/>
      <c r="V341" s="459"/>
      <c r="W341" s="459"/>
      <c r="X341" s="459"/>
      <c r="Y341" s="459"/>
      <c r="Z341" s="294"/>
      <c r="AA341" s="294"/>
      <c r="AB341" s="294"/>
      <c r="AC341" s="294"/>
    </row>
    <row r="342" spans="1:29" ht="47.25" x14ac:dyDescent="0.25">
      <c r="A342" s="102">
        <v>4</v>
      </c>
      <c r="B342" s="119" t="s">
        <v>795</v>
      </c>
      <c r="C342" s="119" t="s">
        <v>803</v>
      </c>
      <c r="D342" s="102" t="s">
        <v>804</v>
      </c>
      <c r="E342" s="118">
        <v>966.4</v>
      </c>
      <c r="F342" s="118">
        <v>1770</v>
      </c>
      <c r="G342" s="115" t="s">
        <v>275</v>
      </c>
      <c r="H342" s="196" t="s">
        <v>21</v>
      </c>
      <c r="I342" s="102" t="s">
        <v>22</v>
      </c>
      <c r="J342" s="102" t="s">
        <v>805</v>
      </c>
      <c r="K342" s="459"/>
      <c r="L342" s="459"/>
      <c r="M342" s="459"/>
      <c r="N342" s="459"/>
      <c r="O342" s="459"/>
      <c r="P342" s="459"/>
      <c r="Q342" s="459"/>
      <c r="R342" s="459"/>
      <c r="S342" s="459"/>
      <c r="T342" s="459"/>
      <c r="U342" s="459"/>
      <c r="V342" s="459"/>
      <c r="W342" s="459"/>
      <c r="X342" s="459"/>
      <c r="Y342" s="459"/>
      <c r="Z342" s="294"/>
      <c r="AA342" s="294"/>
      <c r="AB342" s="294"/>
      <c r="AC342" s="294"/>
    </row>
    <row r="343" spans="1:29" ht="48" customHeight="1" x14ac:dyDescent="0.25">
      <c r="A343" s="102">
        <v>5</v>
      </c>
      <c r="B343" s="119" t="s">
        <v>795</v>
      </c>
      <c r="C343" s="119" t="s">
        <v>806</v>
      </c>
      <c r="D343" s="102" t="s">
        <v>807</v>
      </c>
      <c r="E343" s="118">
        <v>857.6</v>
      </c>
      <c r="F343" s="118">
        <v>3389.4</v>
      </c>
      <c r="G343" s="115" t="s">
        <v>275</v>
      </c>
      <c r="H343" s="196" t="s">
        <v>21</v>
      </c>
      <c r="I343" s="102" t="s">
        <v>22</v>
      </c>
      <c r="J343" s="102" t="s">
        <v>808</v>
      </c>
      <c r="K343" s="459"/>
      <c r="L343" s="459"/>
      <c r="M343" s="459"/>
      <c r="N343" s="459"/>
      <c r="O343" s="459"/>
      <c r="P343" s="459"/>
      <c r="Q343" s="459"/>
      <c r="R343" s="459"/>
      <c r="S343" s="459"/>
      <c r="T343" s="459"/>
      <c r="U343" s="459"/>
      <c r="V343" s="459"/>
      <c r="W343" s="459"/>
      <c r="X343" s="459"/>
      <c r="Y343" s="459"/>
      <c r="Z343" s="294"/>
      <c r="AA343" s="294"/>
      <c r="AB343" s="294"/>
      <c r="AC343" s="294"/>
    </row>
    <row r="344" spans="1:29" ht="48" customHeight="1" x14ac:dyDescent="0.25">
      <c r="A344" s="102">
        <v>6</v>
      </c>
      <c r="B344" s="119" t="s">
        <v>795</v>
      </c>
      <c r="C344" s="119" t="s">
        <v>809</v>
      </c>
      <c r="D344" s="102" t="s">
        <v>807</v>
      </c>
      <c r="E344" s="118">
        <v>500</v>
      </c>
      <c r="F344" s="118">
        <v>941.6</v>
      </c>
      <c r="G344" s="115" t="s">
        <v>275</v>
      </c>
      <c r="H344" s="102" t="s">
        <v>203</v>
      </c>
      <c r="I344" s="102" t="s">
        <v>22</v>
      </c>
      <c r="J344" s="115" t="s">
        <v>810</v>
      </c>
      <c r="K344" s="459"/>
      <c r="L344" s="459"/>
      <c r="M344" s="459"/>
      <c r="N344" s="459"/>
      <c r="O344" s="459"/>
      <c r="P344" s="459"/>
      <c r="Q344" s="459"/>
      <c r="R344" s="459"/>
      <c r="S344" s="459"/>
      <c r="T344" s="459"/>
      <c r="U344" s="459"/>
      <c r="V344" s="459"/>
      <c r="W344" s="459"/>
      <c r="X344" s="459"/>
      <c r="Y344" s="459"/>
      <c r="Z344" s="294"/>
      <c r="AA344" s="294"/>
      <c r="AB344" s="294"/>
      <c r="AC344" s="294"/>
    </row>
    <row r="345" spans="1:29" ht="31.5" x14ac:dyDescent="0.25">
      <c r="A345" s="102">
        <v>7</v>
      </c>
      <c r="B345" s="119" t="s">
        <v>795</v>
      </c>
      <c r="C345" s="119" t="s">
        <v>811</v>
      </c>
      <c r="D345" s="102" t="s">
        <v>812</v>
      </c>
      <c r="E345" s="118">
        <v>1318.9</v>
      </c>
      <c r="F345" s="118">
        <v>2878.9</v>
      </c>
      <c r="G345" s="115" t="s">
        <v>275</v>
      </c>
      <c r="H345" s="196" t="s">
        <v>21</v>
      </c>
      <c r="I345" s="102" t="s">
        <v>22</v>
      </c>
      <c r="J345" s="102" t="s">
        <v>813</v>
      </c>
      <c r="K345" s="459"/>
      <c r="L345" s="459"/>
      <c r="M345" s="459"/>
      <c r="N345" s="459"/>
      <c r="O345" s="459"/>
      <c r="P345" s="459"/>
      <c r="Q345" s="459"/>
      <c r="R345" s="459"/>
      <c r="S345" s="459"/>
      <c r="T345" s="459"/>
      <c r="U345" s="459"/>
      <c r="V345" s="459"/>
      <c r="W345" s="459"/>
      <c r="X345" s="459"/>
      <c r="Y345" s="459"/>
      <c r="Z345" s="294"/>
      <c r="AA345" s="294"/>
      <c r="AB345" s="294"/>
      <c r="AC345" s="294"/>
    </row>
    <row r="346" spans="1:29" ht="31.5" x14ac:dyDescent="0.25">
      <c r="A346" s="102">
        <v>8</v>
      </c>
      <c r="B346" s="119" t="s">
        <v>795</v>
      </c>
      <c r="C346" s="119" t="s">
        <v>814</v>
      </c>
      <c r="D346" s="102" t="s">
        <v>815</v>
      </c>
      <c r="E346" s="118">
        <v>332.5</v>
      </c>
      <c r="F346" s="118">
        <v>1229.8</v>
      </c>
      <c r="G346" s="115" t="s">
        <v>275</v>
      </c>
      <c r="H346" s="196" t="s">
        <v>21</v>
      </c>
      <c r="I346" s="102" t="s">
        <v>22</v>
      </c>
      <c r="J346" s="102" t="s">
        <v>813</v>
      </c>
      <c r="K346" s="459"/>
      <c r="L346" s="459"/>
      <c r="M346" s="459"/>
      <c r="N346" s="459"/>
      <c r="O346" s="459"/>
      <c r="P346" s="459"/>
      <c r="Q346" s="459"/>
      <c r="R346" s="459"/>
      <c r="S346" s="459"/>
      <c r="T346" s="459"/>
      <c r="U346" s="459"/>
      <c r="V346" s="459"/>
      <c r="W346" s="459"/>
      <c r="X346" s="459"/>
      <c r="Y346" s="459"/>
      <c r="Z346" s="294"/>
      <c r="AA346" s="294"/>
      <c r="AB346" s="294"/>
      <c r="AC346" s="294"/>
    </row>
    <row r="347" spans="1:29" ht="31.5" x14ac:dyDescent="0.25">
      <c r="A347" s="102">
        <v>9</v>
      </c>
      <c r="B347" s="119" t="s">
        <v>795</v>
      </c>
      <c r="C347" s="119" t="s">
        <v>816</v>
      </c>
      <c r="D347" s="102" t="s">
        <v>804</v>
      </c>
      <c r="E347" s="118">
        <v>1997.6</v>
      </c>
      <c r="F347" s="118">
        <v>7202.3</v>
      </c>
      <c r="G347" s="115" t="s">
        <v>275</v>
      </c>
      <c r="H347" s="196" t="s">
        <v>21</v>
      </c>
      <c r="I347" s="102" t="s">
        <v>22</v>
      </c>
      <c r="J347" s="102" t="s">
        <v>817</v>
      </c>
      <c r="K347" s="459"/>
      <c r="L347" s="459"/>
      <c r="M347" s="459"/>
      <c r="N347" s="459"/>
      <c r="O347" s="459"/>
      <c r="P347" s="459"/>
      <c r="Q347" s="459"/>
      <c r="R347" s="459"/>
      <c r="S347" s="459"/>
      <c r="T347" s="459"/>
      <c r="U347" s="459"/>
      <c r="V347" s="459"/>
      <c r="W347" s="459"/>
      <c r="X347" s="459"/>
      <c r="Y347" s="459"/>
      <c r="Z347" s="294"/>
      <c r="AA347" s="294"/>
      <c r="AB347" s="294"/>
      <c r="AC347" s="294"/>
    </row>
    <row r="348" spans="1:29" ht="31.5" x14ac:dyDescent="0.25">
      <c r="A348" s="102">
        <v>10</v>
      </c>
      <c r="B348" s="119" t="s">
        <v>795</v>
      </c>
      <c r="C348" s="119" t="s">
        <v>818</v>
      </c>
      <c r="D348" s="102" t="s">
        <v>815</v>
      </c>
      <c r="E348" s="118">
        <v>185.3</v>
      </c>
      <c r="F348" s="118">
        <v>531</v>
      </c>
      <c r="G348" s="115" t="s">
        <v>275</v>
      </c>
      <c r="H348" s="196" t="s">
        <v>21</v>
      </c>
      <c r="I348" s="102" t="s">
        <v>22</v>
      </c>
      <c r="J348" s="102" t="s">
        <v>817</v>
      </c>
      <c r="K348" s="459"/>
      <c r="L348" s="459"/>
      <c r="M348" s="459"/>
      <c r="N348" s="459"/>
      <c r="O348" s="459"/>
      <c r="P348" s="459"/>
      <c r="Q348" s="459"/>
      <c r="R348" s="459"/>
      <c r="S348" s="459"/>
      <c r="T348" s="459"/>
      <c r="U348" s="459"/>
      <c r="V348" s="459"/>
      <c r="W348" s="459"/>
      <c r="X348" s="459"/>
      <c r="Y348" s="459"/>
      <c r="Z348" s="294"/>
      <c r="AA348" s="294"/>
      <c r="AB348" s="294"/>
      <c r="AC348" s="294"/>
    </row>
    <row r="349" spans="1:29" ht="40.5" customHeight="1" x14ac:dyDescent="0.25">
      <c r="A349" s="102">
        <v>11</v>
      </c>
      <c r="B349" s="119" t="s">
        <v>795</v>
      </c>
      <c r="C349" s="119" t="s">
        <v>819</v>
      </c>
      <c r="D349" s="102" t="s">
        <v>820</v>
      </c>
      <c r="E349" s="118">
        <v>2240</v>
      </c>
      <c r="F349" s="118">
        <v>3945.6</v>
      </c>
      <c r="G349" s="115" t="s">
        <v>275</v>
      </c>
      <c r="H349" s="196" t="s">
        <v>21</v>
      </c>
      <c r="I349" s="102" t="s">
        <v>22</v>
      </c>
      <c r="J349" s="102" t="s">
        <v>6563</v>
      </c>
      <c r="K349" s="459"/>
      <c r="L349" s="459"/>
      <c r="M349" s="459"/>
      <c r="N349" s="459"/>
      <c r="O349" s="459"/>
      <c r="P349" s="459"/>
      <c r="Q349" s="459"/>
      <c r="R349" s="459"/>
      <c r="S349" s="459"/>
      <c r="T349" s="459"/>
      <c r="U349" s="459"/>
      <c r="V349" s="459"/>
      <c r="W349" s="459"/>
      <c r="X349" s="459"/>
      <c r="Y349" s="459"/>
      <c r="Z349" s="294"/>
      <c r="AA349" s="294"/>
      <c r="AB349" s="294"/>
      <c r="AC349" s="294"/>
    </row>
    <row r="350" spans="1:29" ht="41.25" customHeight="1" x14ac:dyDescent="0.25">
      <c r="A350" s="102">
        <v>12</v>
      </c>
      <c r="B350" s="119" t="s">
        <v>795</v>
      </c>
      <c r="C350" s="119" t="s">
        <v>821</v>
      </c>
      <c r="D350" s="102" t="s">
        <v>807</v>
      </c>
      <c r="E350" s="118">
        <v>1548.9</v>
      </c>
      <c r="F350" s="118">
        <v>4841.8999999999996</v>
      </c>
      <c r="G350" s="115" t="s">
        <v>275</v>
      </c>
      <c r="H350" s="196" t="s">
        <v>21</v>
      </c>
      <c r="I350" s="102" t="s">
        <v>22</v>
      </c>
      <c r="J350" s="102" t="s">
        <v>6564</v>
      </c>
      <c r="K350" s="459"/>
      <c r="L350" s="459"/>
      <c r="M350" s="459"/>
      <c r="N350" s="459"/>
      <c r="O350" s="459"/>
      <c r="P350" s="459"/>
      <c r="Q350" s="459"/>
      <c r="R350" s="459"/>
      <c r="S350" s="459"/>
      <c r="T350" s="459"/>
      <c r="U350" s="459"/>
      <c r="V350" s="459"/>
      <c r="W350" s="459"/>
      <c r="X350" s="459"/>
      <c r="Y350" s="459"/>
      <c r="Z350" s="294"/>
      <c r="AA350" s="294"/>
      <c r="AB350" s="294"/>
      <c r="AC350" s="294"/>
    </row>
    <row r="351" spans="1:29" ht="31.5" x14ac:dyDescent="0.25">
      <c r="A351" s="102">
        <v>13</v>
      </c>
      <c r="B351" s="119" t="s">
        <v>795</v>
      </c>
      <c r="C351" s="119" t="s">
        <v>822</v>
      </c>
      <c r="D351" s="102" t="s">
        <v>823</v>
      </c>
      <c r="E351" s="118">
        <v>1281.3</v>
      </c>
      <c r="F351" s="118">
        <v>4687.7</v>
      </c>
      <c r="G351" s="115" t="s">
        <v>275</v>
      </c>
      <c r="H351" s="196" t="s">
        <v>21</v>
      </c>
      <c r="I351" s="102" t="s">
        <v>22</v>
      </c>
      <c r="J351" s="102" t="s">
        <v>824</v>
      </c>
      <c r="K351" s="459"/>
      <c r="L351" s="459"/>
      <c r="M351" s="459"/>
      <c r="N351" s="459"/>
      <c r="O351" s="459"/>
      <c r="P351" s="459"/>
      <c r="Q351" s="459"/>
      <c r="R351" s="459"/>
      <c r="S351" s="459"/>
      <c r="T351" s="459"/>
      <c r="U351" s="459"/>
      <c r="V351" s="459"/>
      <c r="W351" s="459"/>
      <c r="X351" s="459"/>
      <c r="Y351" s="459"/>
      <c r="Z351" s="294"/>
      <c r="AA351" s="294"/>
      <c r="AB351" s="294"/>
      <c r="AC351" s="294"/>
    </row>
    <row r="352" spans="1:29" ht="31.5" x14ac:dyDescent="0.25">
      <c r="A352" s="102">
        <v>14</v>
      </c>
      <c r="B352" s="119" t="s">
        <v>795</v>
      </c>
      <c r="C352" s="119" t="s">
        <v>825</v>
      </c>
      <c r="D352" s="102" t="s">
        <v>826</v>
      </c>
      <c r="E352" s="118">
        <v>144.30000000000001</v>
      </c>
      <c r="F352" s="118">
        <v>300</v>
      </c>
      <c r="G352" s="115" t="s">
        <v>275</v>
      </c>
      <c r="H352" s="196" t="s">
        <v>21</v>
      </c>
      <c r="I352" s="102" t="s">
        <v>22</v>
      </c>
      <c r="J352" s="102" t="s">
        <v>824</v>
      </c>
      <c r="K352" s="459"/>
      <c r="L352" s="459"/>
      <c r="M352" s="459"/>
      <c r="N352" s="459"/>
      <c r="O352" s="459"/>
      <c r="P352" s="459"/>
      <c r="Q352" s="459"/>
      <c r="R352" s="459"/>
      <c r="S352" s="459"/>
      <c r="T352" s="459"/>
      <c r="U352" s="459"/>
      <c r="V352" s="459"/>
      <c r="W352" s="459"/>
      <c r="X352" s="459"/>
      <c r="Y352" s="459"/>
      <c r="Z352" s="294"/>
      <c r="AA352" s="294"/>
      <c r="AB352" s="294"/>
      <c r="AC352" s="294"/>
    </row>
    <row r="353" spans="1:29" ht="31.5" x14ac:dyDescent="0.25">
      <c r="A353" s="102">
        <v>15</v>
      </c>
      <c r="B353" s="119" t="s">
        <v>795</v>
      </c>
      <c r="C353" s="119" t="s">
        <v>827</v>
      </c>
      <c r="D353" s="102" t="s">
        <v>828</v>
      </c>
      <c r="E353" s="118">
        <v>218</v>
      </c>
      <c r="F353" s="118">
        <v>929</v>
      </c>
      <c r="G353" s="115" t="s">
        <v>275</v>
      </c>
      <c r="H353" s="196" t="s">
        <v>21</v>
      </c>
      <c r="I353" s="102" t="s">
        <v>22</v>
      </c>
      <c r="J353" s="102" t="s">
        <v>824</v>
      </c>
      <c r="K353" s="459"/>
      <c r="L353" s="459"/>
      <c r="M353" s="459"/>
      <c r="N353" s="459"/>
      <c r="O353" s="459"/>
      <c r="P353" s="459"/>
      <c r="Q353" s="459"/>
      <c r="R353" s="459"/>
      <c r="S353" s="459"/>
      <c r="T353" s="459"/>
      <c r="U353" s="459"/>
      <c r="V353" s="459"/>
      <c r="W353" s="459"/>
      <c r="X353" s="459"/>
      <c r="Y353" s="459"/>
      <c r="Z353" s="294"/>
      <c r="AA353" s="294"/>
      <c r="AB353" s="294"/>
      <c r="AC353" s="294"/>
    </row>
    <row r="354" spans="1:29" ht="63" x14ac:dyDescent="0.25">
      <c r="A354" s="102">
        <v>16</v>
      </c>
      <c r="B354" s="119" t="s">
        <v>795</v>
      </c>
      <c r="C354" s="119" t="s">
        <v>829</v>
      </c>
      <c r="D354" s="102" t="s">
        <v>830</v>
      </c>
      <c r="E354" s="118">
        <v>125</v>
      </c>
      <c r="F354" s="118">
        <v>385</v>
      </c>
      <c r="G354" s="115" t="s">
        <v>275</v>
      </c>
      <c r="H354" s="115" t="s">
        <v>243</v>
      </c>
      <c r="I354" s="102" t="s">
        <v>2801</v>
      </c>
      <c r="J354" s="102" t="s">
        <v>831</v>
      </c>
      <c r="K354" s="459"/>
      <c r="L354" s="459"/>
      <c r="M354" s="459"/>
      <c r="N354" s="459"/>
      <c r="O354" s="459"/>
      <c r="P354" s="459"/>
      <c r="Q354" s="459"/>
      <c r="R354" s="459"/>
      <c r="S354" s="459"/>
      <c r="T354" s="459"/>
      <c r="U354" s="459"/>
      <c r="V354" s="459"/>
      <c r="W354" s="459"/>
      <c r="X354" s="459"/>
      <c r="Y354" s="459"/>
      <c r="Z354" s="294"/>
      <c r="AA354" s="294"/>
      <c r="AB354" s="294"/>
      <c r="AC354" s="294"/>
    </row>
    <row r="355" spans="1:29" ht="31.5" x14ac:dyDescent="0.25">
      <c r="A355" s="102">
        <v>17</v>
      </c>
      <c r="B355" s="119" t="s">
        <v>795</v>
      </c>
      <c r="C355" s="119" t="s">
        <v>832</v>
      </c>
      <c r="D355" s="102" t="s">
        <v>807</v>
      </c>
      <c r="E355" s="118">
        <v>1624.34</v>
      </c>
      <c r="F355" s="118">
        <v>3866.6</v>
      </c>
      <c r="G355" s="115" t="s">
        <v>275</v>
      </c>
      <c r="H355" s="196" t="s">
        <v>21</v>
      </c>
      <c r="I355" s="102" t="s">
        <v>22</v>
      </c>
      <c r="J355" s="102" t="s">
        <v>833</v>
      </c>
      <c r="K355" s="459"/>
      <c r="L355" s="459"/>
      <c r="M355" s="459"/>
      <c r="N355" s="459"/>
      <c r="O355" s="459"/>
      <c r="P355" s="459"/>
      <c r="Q355" s="459"/>
      <c r="R355" s="459"/>
      <c r="S355" s="459"/>
      <c r="T355" s="459"/>
      <c r="U355" s="459"/>
      <c r="V355" s="459"/>
      <c r="W355" s="459"/>
      <c r="X355" s="459"/>
      <c r="Y355" s="459"/>
      <c r="Z355" s="294"/>
      <c r="AA355" s="294"/>
      <c r="AB355" s="294"/>
      <c r="AC355" s="294"/>
    </row>
    <row r="356" spans="1:29" ht="31.5" x14ac:dyDescent="0.25">
      <c r="A356" s="102">
        <v>18</v>
      </c>
      <c r="B356" s="119" t="s">
        <v>795</v>
      </c>
      <c r="C356" s="119" t="s">
        <v>834</v>
      </c>
      <c r="D356" s="102" t="s">
        <v>820</v>
      </c>
      <c r="E356" s="118">
        <v>210</v>
      </c>
      <c r="F356" s="118">
        <v>505.3</v>
      </c>
      <c r="G356" s="115" t="s">
        <v>275</v>
      </c>
      <c r="H356" s="196" t="s">
        <v>21</v>
      </c>
      <c r="I356" s="102" t="s">
        <v>22</v>
      </c>
      <c r="J356" s="102" t="s">
        <v>833</v>
      </c>
      <c r="K356" s="459"/>
      <c r="L356" s="459"/>
      <c r="M356" s="459"/>
      <c r="N356" s="459"/>
      <c r="O356" s="459"/>
      <c r="P356" s="459"/>
      <c r="Q356" s="459"/>
      <c r="R356" s="459"/>
      <c r="S356" s="459"/>
      <c r="T356" s="459"/>
      <c r="U356" s="459"/>
      <c r="V356" s="459"/>
      <c r="W356" s="459"/>
      <c r="X356" s="459"/>
      <c r="Y356" s="459"/>
      <c r="Z356" s="294"/>
      <c r="AA356" s="294"/>
      <c r="AB356" s="294"/>
      <c r="AC356" s="294"/>
    </row>
    <row r="357" spans="1:29" ht="31.5" x14ac:dyDescent="0.25">
      <c r="A357" s="102">
        <v>19</v>
      </c>
      <c r="B357" s="119" t="s">
        <v>795</v>
      </c>
      <c r="C357" s="119" t="s">
        <v>835</v>
      </c>
      <c r="D357" s="102" t="s">
        <v>800</v>
      </c>
      <c r="E357" s="118">
        <v>1428.64</v>
      </c>
      <c r="F357" s="118">
        <v>4721.8999999999996</v>
      </c>
      <c r="G357" s="115" t="s">
        <v>275</v>
      </c>
      <c r="H357" s="196" t="s">
        <v>21</v>
      </c>
      <c r="I357" s="102" t="s">
        <v>22</v>
      </c>
      <c r="J357" s="102" t="s">
        <v>836</v>
      </c>
      <c r="K357" s="459"/>
      <c r="L357" s="459"/>
      <c r="M357" s="459"/>
      <c r="N357" s="459"/>
      <c r="O357" s="459"/>
      <c r="P357" s="459"/>
      <c r="Q357" s="459"/>
      <c r="R357" s="459"/>
      <c r="S357" s="459"/>
      <c r="T357" s="459"/>
      <c r="U357" s="459"/>
      <c r="V357" s="459"/>
      <c r="W357" s="459"/>
      <c r="X357" s="459"/>
      <c r="Y357" s="459"/>
      <c r="Z357" s="294"/>
      <c r="AA357" s="294"/>
      <c r="AB357" s="294"/>
      <c r="AC357" s="294"/>
    </row>
    <row r="358" spans="1:29" ht="31.5" x14ac:dyDescent="0.25">
      <c r="A358" s="102">
        <v>20</v>
      </c>
      <c r="B358" s="119" t="s">
        <v>795</v>
      </c>
      <c r="C358" s="119" t="s">
        <v>837</v>
      </c>
      <c r="D358" s="102" t="s">
        <v>838</v>
      </c>
      <c r="E358" s="118">
        <v>417</v>
      </c>
      <c r="F358" s="118">
        <v>870.8</v>
      </c>
      <c r="G358" s="115" t="s">
        <v>275</v>
      </c>
      <c r="H358" s="196" t="s">
        <v>21</v>
      </c>
      <c r="I358" s="102" t="s">
        <v>22</v>
      </c>
      <c r="J358" s="102" t="s">
        <v>836</v>
      </c>
      <c r="K358" s="459"/>
      <c r="L358" s="459"/>
      <c r="M358" s="459"/>
      <c r="N358" s="459"/>
      <c r="O358" s="459"/>
      <c r="P358" s="459"/>
      <c r="Q358" s="459"/>
      <c r="R358" s="459"/>
      <c r="S358" s="459"/>
      <c r="T358" s="459"/>
      <c r="U358" s="459"/>
      <c r="V358" s="459"/>
      <c r="W358" s="459"/>
      <c r="X358" s="459"/>
      <c r="Y358" s="459"/>
      <c r="Z358" s="294"/>
      <c r="AA358" s="294"/>
      <c r="AB358" s="294"/>
      <c r="AC358" s="294"/>
    </row>
    <row r="359" spans="1:29" ht="31.5" x14ac:dyDescent="0.25">
      <c r="A359" s="102">
        <v>21</v>
      </c>
      <c r="B359" s="119" t="s">
        <v>795</v>
      </c>
      <c r="C359" s="119" t="s">
        <v>839</v>
      </c>
      <c r="D359" s="102" t="s">
        <v>840</v>
      </c>
      <c r="E359" s="118">
        <v>257.60000000000002</v>
      </c>
      <c r="F359" s="118">
        <v>987.1</v>
      </c>
      <c r="G359" s="115" t="s">
        <v>275</v>
      </c>
      <c r="H359" s="196" t="s">
        <v>21</v>
      </c>
      <c r="I359" s="102" t="s">
        <v>22</v>
      </c>
      <c r="J359" s="102" t="s">
        <v>836</v>
      </c>
      <c r="K359" s="459"/>
      <c r="L359" s="459"/>
      <c r="M359" s="459"/>
      <c r="N359" s="459"/>
      <c r="O359" s="459"/>
      <c r="P359" s="459"/>
      <c r="Q359" s="459"/>
      <c r="R359" s="459"/>
      <c r="S359" s="459"/>
      <c r="T359" s="459"/>
      <c r="U359" s="459"/>
      <c r="V359" s="459"/>
      <c r="W359" s="459"/>
      <c r="X359" s="459"/>
      <c r="Y359" s="459"/>
      <c r="Z359" s="294"/>
      <c r="AA359" s="294"/>
      <c r="AB359" s="294"/>
      <c r="AC359" s="294"/>
    </row>
    <row r="360" spans="1:29" ht="47.25" x14ac:dyDescent="0.25">
      <c r="A360" s="102">
        <v>22</v>
      </c>
      <c r="B360" s="119" t="s">
        <v>795</v>
      </c>
      <c r="C360" s="119" t="s">
        <v>841</v>
      </c>
      <c r="D360" s="102" t="s">
        <v>842</v>
      </c>
      <c r="E360" s="118">
        <v>2360.1999999999998</v>
      </c>
      <c r="F360" s="118">
        <v>7769</v>
      </c>
      <c r="G360" s="115" t="s">
        <v>275</v>
      </c>
      <c r="H360" s="196" t="s">
        <v>21</v>
      </c>
      <c r="I360" s="102" t="s">
        <v>22</v>
      </c>
      <c r="J360" s="102" t="s">
        <v>2903</v>
      </c>
      <c r="K360" s="459"/>
      <c r="L360" s="459"/>
      <c r="M360" s="459"/>
      <c r="N360" s="459"/>
      <c r="O360" s="459"/>
      <c r="P360" s="459"/>
      <c r="Q360" s="459"/>
      <c r="R360" s="459"/>
      <c r="S360" s="459"/>
      <c r="T360" s="459"/>
      <c r="U360" s="459"/>
      <c r="V360" s="459"/>
      <c r="W360" s="459"/>
      <c r="X360" s="459"/>
      <c r="Y360" s="459"/>
      <c r="Z360" s="294"/>
      <c r="AA360" s="294"/>
      <c r="AB360" s="294"/>
      <c r="AC360" s="294"/>
    </row>
    <row r="361" spans="1:29" ht="31.5" x14ac:dyDescent="0.25">
      <c r="A361" s="102">
        <v>23</v>
      </c>
      <c r="B361" s="119" t="s">
        <v>795</v>
      </c>
      <c r="C361" s="119" t="s">
        <v>844</v>
      </c>
      <c r="D361" s="102" t="s">
        <v>840</v>
      </c>
      <c r="E361" s="118">
        <v>477.9</v>
      </c>
      <c r="F361" s="118">
        <v>1700.7</v>
      </c>
      <c r="G361" s="115" t="s">
        <v>275</v>
      </c>
      <c r="H361" s="196" t="s">
        <v>21</v>
      </c>
      <c r="I361" s="102" t="s">
        <v>22</v>
      </c>
      <c r="J361" s="102" t="s">
        <v>843</v>
      </c>
      <c r="K361" s="459"/>
      <c r="L361" s="459"/>
      <c r="M361" s="459"/>
      <c r="N361" s="459"/>
      <c r="O361" s="459"/>
      <c r="P361" s="459"/>
      <c r="Q361" s="459"/>
      <c r="R361" s="459"/>
      <c r="S361" s="459"/>
      <c r="T361" s="459"/>
      <c r="U361" s="459"/>
      <c r="V361" s="459"/>
      <c r="W361" s="459"/>
      <c r="X361" s="459"/>
      <c r="Y361" s="459"/>
      <c r="Z361" s="294"/>
      <c r="AA361" s="294"/>
      <c r="AB361" s="294"/>
      <c r="AC361" s="294"/>
    </row>
    <row r="362" spans="1:29" ht="31.5" x14ac:dyDescent="0.25">
      <c r="A362" s="102">
        <v>24</v>
      </c>
      <c r="B362" s="119" t="s">
        <v>795</v>
      </c>
      <c r="C362" s="119" t="s">
        <v>845</v>
      </c>
      <c r="D362" s="102" t="s">
        <v>838</v>
      </c>
      <c r="E362" s="118">
        <v>523.9</v>
      </c>
      <c r="F362" s="118">
        <v>1039.2</v>
      </c>
      <c r="G362" s="115" t="s">
        <v>275</v>
      </c>
      <c r="H362" s="196" t="s">
        <v>21</v>
      </c>
      <c r="I362" s="102" t="s">
        <v>22</v>
      </c>
      <c r="J362" s="102" t="s">
        <v>843</v>
      </c>
      <c r="K362" s="459"/>
      <c r="L362" s="459"/>
      <c r="M362" s="459"/>
      <c r="N362" s="459"/>
      <c r="O362" s="459"/>
      <c r="P362" s="459"/>
      <c r="Q362" s="459"/>
      <c r="R362" s="459"/>
      <c r="S362" s="459"/>
      <c r="T362" s="459"/>
      <c r="U362" s="459"/>
      <c r="V362" s="459"/>
      <c r="W362" s="459"/>
      <c r="X362" s="459"/>
      <c r="Y362" s="459"/>
      <c r="Z362" s="294"/>
      <c r="AA362" s="294"/>
      <c r="AB362" s="294"/>
      <c r="AC362" s="294"/>
    </row>
    <row r="363" spans="1:29" ht="31.5" x14ac:dyDescent="0.25">
      <c r="A363" s="102">
        <v>25</v>
      </c>
      <c r="B363" s="119" t="s">
        <v>795</v>
      </c>
      <c r="C363" s="119" t="s">
        <v>846</v>
      </c>
      <c r="D363" s="102" t="s">
        <v>823</v>
      </c>
      <c r="E363" s="118">
        <v>1273.2</v>
      </c>
      <c r="F363" s="118">
        <v>5179</v>
      </c>
      <c r="G363" s="115" t="s">
        <v>275</v>
      </c>
      <c r="H363" s="196" t="s">
        <v>21</v>
      </c>
      <c r="I363" s="102" t="s">
        <v>22</v>
      </c>
      <c r="J363" s="102" t="s">
        <v>847</v>
      </c>
      <c r="K363" s="459"/>
      <c r="L363" s="459"/>
      <c r="M363" s="459"/>
      <c r="N363" s="459"/>
      <c r="O363" s="459"/>
      <c r="P363" s="459"/>
      <c r="Q363" s="459"/>
      <c r="R363" s="459"/>
      <c r="S363" s="459"/>
      <c r="T363" s="459"/>
      <c r="U363" s="459"/>
      <c r="V363" s="459"/>
      <c r="W363" s="459"/>
      <c r="X363" s="459"/>
      <c r="Y363" s="459"/>
      <c r="Z363" s="294"/>
      <c r="AA363" s="294"/>
      <c r="AB363" s="294"/>
      <c r="AC363" s="294"/>
    </row>
    <row r="364" spans="1:29" ht="31.5" x14ac:dyDescent="0.25">
      <c r="A364" s="102">
        <v>26</v>
      </c>
      <c r="B364" s="119" t="s">
        <v>795</v>
      </c>
      <c r="C364" s="119" t="s">
        <v>848</v>
      </c>
      <c r="D364" s="102" t="s">
        <v>828</v>
      </c>
      <c r="E364" s="118">
        <v>320</v>
      </c>
      <c r="F364" s="118">
        <v>1448</v>
      </c>
      <c r="G364" s="115" t="s">
        <v>275</v>
      </c>
      <c r="H364" s="196" t="s">
        <v>21</v>
      </c>
      <c r="I364" s="102" t="s">
        <v>22</v>
      </c>
      <c r="J364" s="102" t="s">
        <v>847</v>
      </c>
      <c r="K364" s="459"/>
      <c r="L364" s="459"/>
      <c r="M364" s="459"/>
      <c r="N364" s="459"/>
      <c r="O364" s="459"/>
      <c r="P364" s="459"/>
      <c r="Q364" s="459"/>
      <c r="R364" s="459"/>
      <c r="S364" s="459"/>
      <c r="T364" s="459"/>
      <c r="U364" s="459"/>
      <c r="V364" s="459"/>
      <c r="W364" s="459"/>
      <c r="X364" s="459"/>
      <c r="Y364" s="459"/>
      <c r="Z364" s="294"/>
      <c r="AA364" s="294"/>
      <c r="AB364" s="294"/>
      <c r="AC364" s="294"/>
    </row>
    <row r="365" spans="1:29" ht="31.5" x14ac:dyDescent="0.25">
      <c r="A365" s="102">
        <v>27</v>
      </c>
      <c r="B365" s="119" t="s">
        <v>795</v>
      </c>
      <c r="C365" s="119" t="s">
        <v>849</v>
      </c>
      <c r="D365" s="102" t="s">
        <v>826</v>
      </c>
      <c r="E365" s="118">
        <v>254</v>
      </c>
      <c r="F365" s="118">
        <v>1020</v>
      </c>
      <c r="G365" s="115" t="s">
        <v>275</v>
      </c>
      <c r="H365" s="196" t="s">
        <v>21</v>
      </c>
      <c r="I365" s="102" t="s">
        <v>22</v>
      </c>
      <c r="J365" s="102" t="s">
        <v>847</v>
      </c>
      <c r="K365" s="459"/>
      <c r="L365" s="459"/>
      <c r="M365" s="459"/>
      <c r="N365" s="459"/>
      <c r="O365" s="459"/>
      <c r="P365" s="459"/>
      <c r="Q365" s="459"/>
      <c r="R365" s="459"/>
      <c r="S365" s="459"/>
      <c r="T365" s="459"/>
      <c r="U365" s="459"/>
      <c r="V365" s="459"/>
      <c r="W365" s="459"/>
      <c r="X365" s="459"/>
      <c r="Y365" s="459"/>
      <c r="Z365" s="294"/>
      <c r="AA365" s="294"/>
      <c r="AB365" s="294"/>
      <c r="AC365" s="294"/>
    </row>
    <row r="366" spans="1:29" ht="78.75" x14ac:dyDescent="0.25">
      <c r="A366" s="102">
        <v>28</v>
      </c>
      <c r="B366" s="119" t="s">
        <v>795</v>
      </c>
      <c r="C366" s="119" t="s">
        <v>850</v>
      </c>
      <c r="D366" s="102" t="s">
        <v>830</v>
      </c>
      <c r="E366" s="118">
        <v>138.30000000000001</v>
      </c>
      <c r="F366" s="118">
        <v>547</v>
      </c>
      <c r="G366" s="115" t="s">
        <v>275</v>
      </c>
      <c r="H366" s="115" t="s">
        <v>243</v>
      </c>
      <c r="I366" s="102" t="s">
        <v>2801</v>
      </c>
      <c r="J366" s="102" t="s">
        <v>851</v>
      </c>
      <c r="K366" s="459"/>
      <c r="L366" s="459"/>
      <c r="M366" s="459"/>
      <c r="N366" s="459"/>
      <c r="O366" s="459"/>
      <c r="P366" s="459"/>
      <c r="Q366" s="459"/>
      <c r="R366" s="459"/>
      <c r="S366" s="459"/>
      <c r="T366" s="459"/>
      <c r="U366" s="459"/>
      <c r="V366" s="459"/>
      <c r="W366" s="459"/>
      <c r="X366" s="459"/>
      <c r="Y366" s="459"/>
      <c r="Z366" s="294"/>
      <c r="AA366" s="294"/>
      <c r="AB366" s="294"/>
      <c r="AC366" s="294"/>
    </row>
    <row r="367" spans="1:29" ht="31.5" x14ac:dyDescent="0.25">
      <c r="A367" s="102">
        <v>29</v>
      </c>
      <c r="B367" s="119" t="s">
        <v>795</v>
      </c>
      <c r="C367" s="207" t="s">
        <v>852</v>
      </c>
      <c r="D367" s="128" t="s">
        <v>853</v>
      </c>
      <c r="E367" s="203">
        <v>190</v>
      </c>
      <c r="F367" s="203">
        <v>1219.0999999999999</v>
      </c>
      <c r="G367" s="102" t="s">
        <v>1272</v>
      </c>
      <c r="H367" s="196" t="s">
        <v>21</v>
      </c>
      <c r="I367" s="128" t="s">
        <v>22</v>
      </c>
      <c r="J367" s="128" t="s">
        <v>22</v>
      </c>
    </row>
    <row r="368" spans="1:29" ht="31.5" x14ac:dyDescent="0.25">
      <c r="A368" s="102">
        <v>30</v>
      </c>
      <c r="B368" s="119" t="s">
        <v>795</v>
      </c>
      <c r="C368" s="207" t="s">
        <v>854</v>
      </c>
      <c r="D368" s="128" t="s">
        <v>855</v>
      </c>
      <c r="E368" s="203">
        <v>365.4</v>
      </c>
      <c r="F368" s="203">
        <v>1043</v>
      </c>
      <c r="G368" s="102" t="s">
        <v>1272</v>
      </c>
      <c r="H368" s="196" t="s">
        <v>21</v>
      </c>
      <c r="I368" s="128" t="s">
        <v>22</v>
      </c>
      <c r="J368" s="128" t="s">
        <v>22</v>
      </c>
    </row>
    <row r="369" spans="1:29" ht="31.5" x14ac:dyDescent="0.25">
      <c r="A369" s="102">
        <v>31</v>
      </c>
      <c r="B369" s="119" t="s">
        <v>795</v>
      </c>
      <c r="C369" s="207" t="s">
        <v>856</v>
      </c>
      <c r="D369" s="128" t="s">
        <v>857</v>
      </c>
      <c r="E369" s="203">
        <v>212</v>
      </c>
      <c r="F369" s="203">
        <v>724.4</v>
      </c>
      <c r="G369" s="102" t="s">
        <v>1272</v>
      </c>
      <c r="H369" s="196" t="s">
        <v>21</v>
      </c>
      <c r="I369" s="128" t="s">
        <v>22</v>
      </c>
      <c r="J369" s="128" t="s">
        <v>22</v>
      </c>
    </row>
    <row r="370" spans="1:29" ht="31.5" x14ac:dyDescent="0.25">
      <c r="A370" s="102">
        <v>32</v>
      </c>
      <c r="B370" s="119" t="s">
        <v>795</v>
      </c>
      <c r="C370" s="207" t="s">
        <v>858</v>
      </c>
      <c r="D370" s="128" t="s">
        <v>859</v>
      </c>
      <c r="E370" s="208"/>
      <c r="F370" s="203">
        <v>351</v>
      </c>
      <c r="G370" s="102" t="s">
        <v>1272</v>
      </c>
      <c r="H370" s="196" t="s">
        <v>21</v>
      </c>
      <c r="I370" s="128" t="s">
        <v>22</v>
      </c>
      <c r="J370" s="128" t="s">
        <v>22</v>
      </c>
    </row>
    <row r="371" spans="1:29" ht="63" x14ac:dyDescent="0.25">
      <c r="A371" s="102">
        <v>33</v>
      </c>
      <c r="B371" s="119" t="s">
        <v>795</v>
      </c>
      <c r="C371" s="207" t="s">
        <v>3256</v>
      </c>
      <c r="D371" s="128" t="s">
        <v>3257</v>
      </c>
      <c r="E371" s="209">
        <v>30</v>
      </c>
      <c r="F371" s="118">
        <v>439</v>
      </c>
      <c r="G371" s="102" t="s">
        <v>2931</v>
      </c>
      <c r="H371" s="51" t="s">
        <v>3642</v>
      </c>
      <c r="I371" s="102" t="s">
        <v>37</v>
      </c>
      <c r="J371" s="128" t="s">
        <v>2902</v>
      </c>
    </row>
    <row r="372" spans="1:29" x14ac:dyDescent="0.25">
      <c r="A372" s="30"/>
      <c r="B372" s="31" t="s">
        <v>860</v>
      </c>
      <c r="C372" s="31"/>
      <c r="D372" s="32"/>
      <c r="E372" s="33"/>
      <c r="F372" s="33"/>
      <c r="G372" s="34"/>
      <c r="H372" s="32"/>
      <c r="I372" s="32"/>
      <c r="J372" s="32"/>
      <c r="K372" s="459"/>
      <c r="L372" s="459"/>
      <c r="M372" s="459"/>
      <c r="N372" s="459"/>
      <c r="O372" s="459"/>
      <c r="P372" s="459"/>
      <c r="Q372" s="459"/>
      <c r="R372" s="459"/>
      <c r="S372" s="459"/>
      <c r="T372" s="459"/>
      <c r="U372" s="459"/>
      <c r="V372" s="459"/>
      <c r="W372" s="459"/>
      <c r="X372" s="459"/>
      <c r="Y372" s="459"/>
      <c r="Z372" s="294"/>
      <c r="AA372" s="294"/>
      <c r="AB372" s="294"/>
      <c r="AC372" s="294"/>
    </row>
    <row r="373" spans="1:29" ht="47.25" x14ac:dyDescent="0.25">
      <c r="A373" s="210">
        <v>1</v>
      </c>
      <c r="B373" s="119" t="s">
        <v>860</v>
      </c>
      <c r="C373" s="119" t="s">
        <v>861</v>
      </c>
      <c r="D373" s="102" t="s">
        <v>862</v>
      </c>
      <c r="E373" s="204">
        <v>652</v>
      </c>
      <c r="F373" s="204">
        <v>1346.3</v>
      </c>
      <c r="G373" s="115" t="s">
        <v>275</v>
      </c>
      <c r="H373" s="196" t="s">
        <v>21</v>
      </c>
      <c r="I373" s="102" t="s">
        <v>22</v>
      </c>
      <c r="J373" s="102" t="s">
        <v>863</v>
      </c>
      <c r="K373" s="459"/>
      <c r="L373" s="459"/>
      <c r="M373" s="459"/>
      <c r="N373" s="459"/>
      <c r="O373" s="459"/>
      <c r="P373" s="459"/>
      <c r="Q373" s="459"/>
      <c r="R373" s="459"/>
      <c r="S373" s="459"/>
      <c r="T373" s="459"/>
      <c r="U373" s="459"/>
      <c r="V373" s="459"/>
      <c r="W373" s="459"/>
      <c r="X373" s="459"/>
      <c r="Y373" s="459"/>
      <c r="Z373" s="294"/>
      <c r="AA373" s="294"/>
      <c r="AB373" s="294"/>
      <c r="AC373" s="294"/>
    </row>
    <row r="374" spans="1:29" ht="47.25" x14ac:dyDescent="0.25">
      <c r="A374" s="210">
        <v>2</v>
      </c>
      <c r="B374" s="119" t="s">
        <v>860</v>
      </c>
      <c r="C374" s="119" t="s">
        <v>864</v>
      </c>
      <c r="D374" s="102" t="s">
        <v>862</v>
      </c>
      <c r="E374" s="118">
        <v>462.75</v>
      </c>
      <c r="F374" s="118">
        <v>2009.79</v>
      </c>
      <c r="G374" s="115" t="s">
        <v>275</v>
      </c>
      <c r="H374" s="196" t="s">
        <v>21</v>
      </c>
      <c r="I374" s="102" t="s">
        <v>22</v>
      </c>
      <c r="J374" s="102" t="s">
        <v>863</v>
      </c>
      <c r="K374" s="459"/>
      <c r="L374" s="459"/>
      <c r="M374" s="459"/>
      <c r="N374" s="459"/>
      <c r="O374" s="459"/>
      <c r="P374" s="459"/>
      <c r="Q374" s="459"/>
      <c r="R374" s="459"/>
      <c r="S374" s="459"/>
      <c r="T374" s="459"/>
      <c r="U374" s="459"/>
      <c r="V374" s="459"/>
      <c r="W374" s="459"/>
      <c r="X374" s="459"/>
      <c r="Y374" s="459"/>
      <c r="Z374" s="294"/>
      <c r="AA374" s="294"/>
      <c r="AB374" s="294"/>
      <c r="AC374" s="294"/>
    </row>
    <row r="375" spans="1:29" ht="31.5" x14ac:dyDescent="0.25">
      <c r="A375" s="210">
        <v>3</v>
      </c>
      <c r="B375" s="119" t="s">
        <v>860</v>
      </c>
      <c r="C375" s="119" t="s">
        <v>865</v>
      </c>
      <c r="D375" s="102" t="s">
        <v>866</v>
      </c>
      <c r="E375" s="204">
        <v>275</v>
      </c>
      <c r="F375" s="204">
        <v>627</v>
      </c>
      <c r="G375" s="115" t="s">
        <v>275</v>
      </c>
      <c r="H375" s="102" t="s">
        <v>203</v>
      </c>
      <c r="I375" s="102" t="s">
        <v>22</v>
      </c>
      <c r="J375" s="102" t="s">
        <v>867</v>
      </c>
      <c r="K375" s="459"/>
      <c r="L375" s="459"/>
      <c r="M375" s="459"/>
      <c r="N375" s="459"/>
      <c r="O375" s="459"/>
      <c r="P375" s="459"/>
      <c r="Q375" s="459"/>
      <c r="R375" s="459"/>
      <c r="S375" s="459"/>
      <c r="T375" s="459"/>
      <c r="U375" s="459"/>
      <c r="V375" s="459"/>
      <c r="W375" s="459"/>
      <c r="X375" s="459"/>
      <c r="Y375" s="459"/>
      <c r="Z375" s="294"/>
      <c r="AA375" s="294"/>
      <c r="AB375" s="294"/>
      <c r="AC375" s="294"/>
    </row>
    <row r="376" spans="1:29" ht="78.75" x14ac:dyDescent="0.25">
      <c r="A376" s="210">
        <v>4</v>
      </c>
      <c r="B376" s="119" t="s">
        <v>860</v>
      </c>
      <c r="C376" s="119" t="s">
        <v>868</v>
      </c>
      <c r="D376" s="102" t="s">
        <v>869</v>
      </c>
      <c r="E376" s="204">
        <v>220</v>
      </c>
      <c r="F376" s="204">
        <v>1246</v>
      </c>
      <c r="G376" s="115" t="s">
        <v>275</v>
      </c>
      <c r="H376" s="115" t="s">
        <v>243</v>
      </c>
      <c r="I376" s="102" t="s">
        <v>2801</v>
      </c>
      <c r="J376" s="102" t="s">
        <v>2946</v>
      </c>
      <c r="K376" s="459"/>
      <c r="L376" s="459"/>
      <c r="M376" s="459"/>
      <c r="N376" s="459"/>
      <c r="O376" s="459"/>
      <c r="P376" s="459"/>
      <c r="Q376" s="459"/>
      <c r="R376" s="459"/>
      <c r="S376" s="459"/>
      <c r="T376" s="459"/>
      <c r="U376" s="459"/>
      <c r="V376" s="459"/>
      <c r="W376" s="459"/>
      <c r="X376" s="459"/>
      <c r="Y376" s="459"/>
      <c r="Z376" s="294"/>
      <c r="AA376" s="294"/>
      <c r="AB376" s="294"/>
      <c r="AC376" s="294"/>
    </row>
    <row r="377" spans="1:29" ht="47.25" x14ac:dyDescent="0.25">
      <c r="A377" s="210">
        <v>5</v>
      </c>
      <c r="B377" s="119" t="s">
        <v>860</v>
      </c>
      <c r="C377" s="119" t="s">
        <v>870</v>
      </c>
      <c r="D377" s="102" t="s">
        <v>869</v>
      </c>
      <c r="E377" s="204">
        <v>495</v>
      </c>
      <c r="F377" s="204">
        <v>1500</v>
      </c>
      <c r="G377" s="115" t="s">
        <v>275</v>
      </c>
      <c r="H377" s="196" t="s">
        <v>21</v>
      </c>
      <c r="I377" s="102" t="s">
        <v>22</v>
      </c>
      <c r="J377" s="102" t="s">
        <v>871</v>
      </c>
      <c r="K377" s="459"/>
      <c r="L377" s="459"/>
      <c r="M377" s="459"/>
      <c r="N377" s="459"/>
      <c r="O377" s="459"/>
      <c r="P377" s="459"/>
      <c r="Q377" s="459"/>
      <c r="R377" s="459"/>
      <c r="S377" s="459"/>
      <c r="T377" s="459"/>
      <c r="U377" s="459"/>
      <c r="V377" s="459"/>
      <c r="W377" s="459"/>
      <c r="X377" s="459"/>
      <c r="Y377" s="459"/>
      <c r="Z377" s="294"/>
      <c r="AA377" s="294"/>
      <c r="AB377" s="294"/>
      <c r="AC377" s="294"/>
    </row>
    <row r="378" spans="1:29" ht="31.5" x14ac:dyDescent="0.25">
      <c r="A378" s="210">
        <v>6</v>
      </c>
      <c r="B378" s="119" t="s">
        <v>860</v>
      </c>
      <c r="C378" s="119" t="s">
        <v>872</v>
      </c>
      <c r="D378" s="102" t="s">
        <v>873</v>
      </c>
      <c r="E378" s="204">
        <v>945.5</v>
      </c>
      <c r="F378" s="204">
        <v>6217.3</v>
      </c>
      <c r="G378" s="115" t="s">
        <v>275</v>
      </c>
      <c r="H378" s="196" t="s">
        <v>21</v>
      </c>
      <c r="I378" s="102" t="s">
        <v>22</v>
      </c>
      <c r="J378" s="102" t="s">
        <v>874</v>
      </c>
      <c r="K378" s="459"/>
      <c r="L378" s="459"/>
      <c r="M378" s="459"/>
      <c r="N378" s="459"/>
      <c r="O378" s="459"/>
      <c r="P378" s="459"/>
      <c r="Q378" s="459"/>
      <c r="R378" s="459"/>
      <c r="S378" s="459"/>
      <c r="T378" s="459"/>
      <c r="U378" s="459"/>
      <c r="V378" s="459"/>
      <c r="W378" s="459"/>
      <c r="X378" s="459"/>
      <c r="Y378" s="459"/>
      <c r="Z378" s="294"/>
      <c r="AA378" s="294"/>
      <c r="AB378" s="294"/>
      <c r="AC378" s="294"/>
    </row>
    <row r="379" spans="1:29" ht="31.5" x14ac:dyDescent="0.25">
      <c r="A379" s="210">
        <v>7</v>
      </c>
      <c r="B379" s="119" t="s">
        <v>860</v>
      </c>
      <c r="C379" s="119" t="s">
        <v>875</v>
      </c>
      <c r="D379" s="102" t="s">
        <v>862</v>
      </c>
      <c r="E379" s="204">
        <v>505.4</v>
      </c>
      <c r="F379" s="204">
        <v>3848</v>
      </c>
      <c r="G379" s="115" t="s">
        <v>275</v>
      </c>
      <c r="H379" s="196" t="s">
        <v>21</v>
      </c>
      <c r="I379" s="102" t="s">
        <v>22</v>
      </c>
      <c r="J379" s="102" t="s">
        <v>876</v>
      </c>
      <c r="K379" s="459"/>
      <c r="L379" s="459"/>
      <c r="M379" s="459"/>
      <c r="N379" s="459"/>
      <c r="O379" s="459"/>
      <c r="P379" s="459"/>
      <c r="Q379" s="459"/>
      <c r="R379" s="459"/>
      <c r="S379" s="459"/>
      <c r="T379" s="459"/>
      <c r="U379" s="459"/>
      <c r="V379" s="459"/>
      <c r="W379" s="459"/>
      <c r="X379" s="459"/>
      <c r="Y379" s="459"/>
      <c r="Z379" s="294"/>
      <c r="AA379" s="294"/>
      <c r="AB379" s="294"/>
      <c r="AC379" s="294"/>
    </row>
    <row r="380" spans="1:29" ht="31.5" x14ac:dyDescent="0.25">
      <c r="A380" s="210">
        <v>8</v>
      </c>
      <c r="B380" s="119" t="s">
        <v>860</v>
      </c>
      <c r="C380" s="119" t="s">
        <v>877</v>
      </c>
      <c r="D380" s="102" t="s">
        <v>878</v>
      </c>
      <c r="E380" s="204">
        <v>2725.3</v>
      </c>
      <c r="F380" s="204">
        <v>7352</v>
      </c>
      <c r="G380" s="115" t="s">
        <v>275</v>
      </c>
      <c r="H380" s="196" t="s">
        <v>21</v>
      </c>
      <c r="I380" s="102" t="s">
        <v>22</v>
      </c>
      <c r="J380" s="102" t="s">
        <v>879</v>
      </c>
      <c r="K380" s="459"/>
      <c r="L380" s="459"/>
      <c r="M380" s="459"/>
      <c r="N380" s="459"/>
      <c r="O380" s="459"/>
      <c r="P380" s="459"/>
      <c r="Q380" s="459"/>
      <c r="R380" s="459"/>
      <c r="S380" s="459"/>
      <c r="T380" s="459"/>
      <c r="U380" s="459"/>
      <c r="V380" s="459"/>
      <c r="W380" s="459"/>
      <c r="X380" s="459"/>
      <c r="Y380" s="459"/>
      <c r="Z380" s="294"/>
      <c r="AA380" s="294"/>
      <c r="AB380" s="294"/>
      <c r="AC380" s="294"/>
    </row>
    <row r="381" spans="1:29" ht="31.5" x14ac:dyDescent="0.25">
      <c r="A381" s="210">
        <v>9</v>
      </c>
      <c r="B381" s="119" t="s">
        <v>860</v>
      </c>
      <c r="C381" s="119" t="s">
        <v>880</v>
      </c>
      <c r="D381" s="102" t="s">
        <v>873</v>
      </c>
      <c r="E381" s="204">
        <v>1154.5999999999999</v>
      </c>
      <c r="F381" s="204">
        <v>3518.3</v>
      </c>
      <c r="G381" s="115" t="s">
        <v>275</v>
      </c>
      <c r="H381" s="196" t="s">
        <v>21</v>
      </c>
      <c r="I381" s="102" t="s">
        <v>22</v>
      </c>
      <c r="J381" s="102" t="s">
        <v>881</v>
      </c>
      <c r="K381" s="459"/>
      <c r="L381" s="459"/>
      <c r="M381" s="459"/>
      <c r="N381" s="459"/>
      <c r="O381" s="459"/>
      <c r="P381" s="459"/>
      <c r="Q381" s="459"/>
      <c r="R381" s="459"/>
      <c r="S381" s="459"/>
      <c r="T381" s="459"/>
      <c r="U381" s="459"/>
      <c r="V381" s="459"/>
      <c r="W381" s="459"/>
      <c r="X381" s="459"/>
      <c r="Y381" s="459"/>
      <c r="Z381" s="294"/>
      <c r="AA381" s="294"/>
      <c r="AB381" s="294"/>
      <c r="AC381" s="294"/>
    </row>
    <row r="382" spans="1:29" ht="31.5" x14ac:dyDescent="0.25">
      <c r="A382" s="210">
        <v>10</v>
      </c>
      <c r="B382" s="119" t="s">
        <v>860</v>
      </c>
      <c r="C382" s="119" t="s">
        <v>882</v>
      </c>
      <c r="D382" s="102" t="s">
        <v>873</v>
      </c>
      <c r="E382" s="204">
        <v>564</v>
      </c>
      <c r="F382" s="204">
        <v>2553</v>
      </c>
      <c r="G382" s="115" t="s">
        <v>275</v>
      </c>
      <c r="H382" s="196" t="s">
        <v>21</v>
      </c>
      <c r="I382" s="102" t="s">
        <v>22</v>
      </c>
      <c r="J382" s="102" t="s">
        <v>881</v>
      </c>
      <c r="K382" s="459"/>
      <c r="L382" s="459"/>
      <c r="M382" s="459"/>
      <c r="N382" s="459"/>
      <c r="O382" s="459"/>
      <c r="P382" s="459"/>
      <c r="Q382" s="459"/>
      <c r="R382" s="459"/>
      <c r="S382" s="459"/>
      <c r="T382" s="459"/>
      <c r="U382" s="459"/>
      <c r="V382" s="459"/>
      <c r="W382" s="459"/>
      <c r="X382" s="459"/>
      <c r="Y382" s="459"/>
      <c r="Z382" s="294"/>
      <c r="AA382" s="294"/>
      <c r="AB382" s="294"/>
      <c r="AC382" s="294"/>
    </row>
    <row r="383" spans="1:29" ht="31.5" x14ac:dyDescent="0.25">
      <c r="A383" s="210">
        <v>11</v>
      </c>
      <c r="B383" s="119" t="s">
        <v>860</v>
      </c>
      <c r="C383" s="119" t="s">
        <v>883</v>
      </c>
      <c r="D383" s="102" t="s">
        <v>884</v>
      </c>
      <c r="E383" s="204">
        <v>135</v>
      </c>
      <c r="F383" s="204">
        <v>425.6</v>
      </c>
      <c r="G383" s="115" t="s">
        <v>275</v>
      </c>
      <c r="H383" s="196" t="s">
        <v>21</v>
      </c>
      <c r="I383" s="102" t="s">
        <v>22</v>
      </c>
      <c r="J383" s="102" t="s">
        <v>881</v>
      </c>
      <c r="K383" s="459"/>
      <c r="L383" s="459"/>
      <c r="M383" s="459"/>
      <c r="N383" s="459"/>
      <c r="O383" s="459"/>
      <c r="P383" s="459"/>
      <c r="Q383" s="459"/>
      <c r="R383" s="459"/>
      <c r="S383" s="459"/>
      <c r="T383" s="459"/>
      <c r="U383" s="459"/>
      <c r="V383" s="459"/>
      <c r="W383" s="459"/>
      <c r="X383" s="459"/>
      <c r="Y383" s="459"/>
      <c r="Z383" s="294"/>
      <c r="AA383" s="294"/>
      <c r="AB383" s="294"/>
      <c r="AC383" s="294"/>
    </row>
    <row r="384" spans="1:29" ht="31.5" x14ac:dyDescent="0.25">
      <c r="A384" s="210">
        <v>12</v>
      </c>
      <c r="B384" s="119" t="s">
        <v>860</v>
      </c>
      <c r="C384" s="119" t="s">
        <v>885</v>
      </c>
      <c r="D384" s="102" t="s">
        <v>862</v>
      </c>
      <c r="E384" s="204">
        <v>2921</v>
      </c>
      <c r="F384" s="204">
        <v>3351.4</v>
      </c>
      <c r="G384" s="115" t="s">
        <v>275</v>
      </c>
      <c r="H384" s="196" t="s">
        <v>21</v>
      </c>
      <c r="I384" s="102" t="s">
        <v>22</v>
      </c>
      <c r="J384" s="102" t="s">
        <v>886</v>
      </c>
      <c r="K384" s="459"/>
      <c r="L384" s="459"/>
      <c r="M384" s="459"/>
      <c r="N384" s="459"/>
      <c r="O384" s="459"/>
      <c r="P384" s="459"/>
      <c r="Q384" s="459"/>
      <c r="R384" s="459"/>
      <c r="S384" s="459"/>
      <c r="T384" s="459"/>
      <c r="U384" s="459"/>
      <c r="V384" s="459"/>
      <c r="W384" s="459"/>
      <c r="X384" s="459"/>
      <c r="Y384" s="459"/>
      <c r="Z384" s="294"/>
      <c r="AA384" s="294"/>
      <c r="AB384" s="294"/>
      <c r="AC384" s="294"/>
    </row>
    <row r="385" spans="1:29" ht="31.5" x14ac:dyDescent="0.25">
      <c r="A385" s="210">
        <v>13</v>
      </c>
      <c r="B385" s="119" t="s">
        <v>860</v>
      </c>
      <c r="C385" s="119" t="s">
        <v>887</v>
      </c>
      <c r="D385" s="102" t="s">
        <v>888</v>
      </c>
      <c r="E385" s="204">
        <v>340</v>
      </c>
      <c r="F385" s="204">
        <v>702.6</v>
      </c>
      <c r="G385" s="115" t="s">
        <v>275</v>
      </c>
      <c r="H385" s="196" t="s">
        <v>21</v>
      </c>
      <c r="I385" s="102" t="s">
        <v>22</v>
      </c>
      <c r="J385" s="102" t="s">
        <v>886</v>
      </c>
      <c r="K385" s="459"/>
      <c r="L385" s="459"/>
      <c r="M385" s="459"/>
      <c r="N385" s="459"/>
      <c r="O385" s="459"/>
      <c r="P385" s="459"/>
      <c r="Q385" s="459"/>
      <c r="R385" s="459"/>
      <c r="S385" s="459"/>
      <c r="T385" s="459"/>
      <c r="U385" s="459"/>
      <c r="V385" s="459"/>
      <c r="W385" s="459"/>
      <c r="X385" s="459"/>
      <c r="Y385" s="459"/>
      <c r="Z385" s="294"/>
      <c r="AA385" s="294"/>
      <c r="AB385" s="294"/>
      <c r="AC385" s="294"/>
    </row>
    <row r="386" spans="1:29" ht="31.5" x14ac:dyDescent="0.25">
      <c r="A386" s="210">
        <v>14</v>
      </c>
      <c r="B386" s="119" t="s">
        <v>860</v>
      </c>
      <c r="C386" s="119" t="s">
        <v>889</v>
      </c>
      <c r="D386" s="102" t="s">
        <v>890</v>
      </c>
      <c r="E386" s="204">
        <v>52</v>
      </c>
      <c r="F386" s="204">
        <v>146.80000000000001</v>
      </c>
      <c r="G386" s="115" t="s">
        <v>275</v>
      </c>
      <c r="H386" s="196" t="s">
        <v>21</v>
      </c>
      <c r="I386" s="102" t="s">
        <v>22</v>
      </c>
      <c r="J386" s="102" t="s">
        <v>886</v>
      </c>
      <c r="K386" s="459"/>
      <c r="L386" s="459"/>
      <c r="M386" s="459"/>
      <c r="N386" s="459"/>
      <c r="O386" s="459"/>
      <c r="P386" s="459"/>
      <c r="Q386" s="459"/>
      <c r="R386" s="459"/>
      <c r="S386" s="459"/>
      <c r="T386" s="459"/>
      <c r="U386" s="459"/>
      <c r="V386" s="459"/>
      <c r="W386" s="459"/>
      <c r="X386" s="459"/>
      <c r="Y386" s="459"/>
      <c r="Z386" s="294"/>
      <c r="AA386" s="294"/>
      <c r="AB386" s="294"/>
      <c r="AC386" s="294"/>
    </row>
    <row r="387" spans="1:29" ht="31.5" x14ac:dyDescent="0.25">
      <c r="A387" s="210">
        <v>15</v>
      </c>
      <c r="B387" s="119" t="s">
        <v>860</v>
      </c>
      <c r="C387" s="119" t="s">
        <v>891</v>
      </c>
      <c r="D387" s="102" t="s">
        <v>892</v>
      </c>
      <c r="E387" s="204">
        <v>140</v>
      </c>
      <c r="F387" s="204">
        <v>383</v>
      </c>
      <c r="G387" s="115" t="s">
        <v>275</v>
      </c>
      <c r="H387" s="196" t="s">
        <v>21</v>
      </c>
      <c r="I387" s="102" t="s">
        <v>22</v>
      </c>
      <c r="J387" s="102" t="s">
        <v>886</v>
      </c>
      <c r="K387" s="459"/>
      <c r="L387" s="459"/>
      <c r="M387" s="459"/>
      <c r="N387" s="459"/>
      <c r="O387" s="459"/>
      <c r="P387" s="459"/>
      <c r="Q387" s="459"/>
      <c r="R387" s="459"/>
      <c r="S387" s="459"/>
      <c r="T387" s="459"/>
      <c r="U387" s="459"/>
      <c r="V387" s="459"/>
      <c r="W387" s="459"/>
      <c r="X387" s="459"/>
      <c r="Y387" s="459"/>
      <c r="Z387" s="294"/>
      <c r="AA387" s="294"/>
      <c r="AB387" s="294"/>
      <c r="AC387" s="294"/>
    </row>
    <row r="388" spans="1:29" ht="31.5" x14ac:dyDescent="0.25">
      <c r="A388" s="210">
        <v>16</v>
      </c>
      <c r="B388" s="119" t="s">
        <v>860</v>
      </c>
      <c r="C388" s="119" t="s">
        <v>893</v>
      </c>
      <c r="D388" s="102" t="s">
        <v>894</v>
      </c>
      <c r="E388" s="204">
        <v>135</v>
      </c>
      <c r="F388" s="204">
        <v>227.1</v>
      </c>
      <c r="G388" s="115" t="s">
        <v>275</v>
      </c>
      <c r="H388" s="196" t="s">
        <v>21</v>
      </c>
      <c r="I388" s="102" t="s">
        <v>22</v>
      </c>
      <c r="J388" s="102" t="s">
        <v>886</v>
      </c>
      <c r="K388" s="459"/>
      <c r="L388" s="459"/>
      <c r="M388" s="459"/>
      <c r="N388" s="459"/>
      <c r="O388" s="459"/>
      <c r="P388" s="459"/>
      <c r="Q388" s="459"/>
      <c r="R388" s="459"/>
      <c r="S388" s="459"/>
      <c r="T388" s="459"/>
      <c r="U388" s="459"/>
      <c r="V388" s="459"/>
      <c r="W388" s="459"/>
      <c r="X388" s="459"/>
      <c r="Y388" s="459"/>
      <c r="Z388" s="294"/>
      <c r="AA388" s="294"/>
      <c r="AB388" s="294"/>
      <c r="AC388" s="294"/>
    </row>
    <row r="389" spans="1:29" ht="31.5" x14ac:dyDescent="0.25">
      <c r="A389" s="210">
        <v>17</v>
      </c>
      <c r="B389" s="119" t="s">
        <v>860</v>
      </c>
      <c r="C389" s="119" t="s">
        <v>895</v>
      </c>
      <c r="D389" s="102" t="s">
        <v>896</v>
      </c>
      <c r="E389" s="204">
        <v>55</v>
      </c>
      <c r="F389" s="204">
        <v>258</v>
      </c>
      <c r="G389" s="115" t="s">
        <v>275</v>
      </c>
      <c r="H389" s="102" t="s">
        <v>203</v>
      </c>
      <c r="I389" s="102" t="s">
        <v>22</v>
      </c>
      <c r="J389" s="102" t="s">
        <v>897</v>
      </c>
      <c r="K389" s="459"/>
      <c r="L389" s="459"/>
      <c r="M389" s="459"/>
      <c r="N389" s="459"/>
      <c r="O389" s="459"/>
      <c r="P389" s="459"/>
      <c r="Q389" s="459"/>
      <c r="R389" s="459"/>
      <c r="S389" s="459"/>
      <c r="T389" s="459"/>
      <c r="U389" s="459"/>
      <c r="V389" s="459"/>
      <c r="W389" s="459"/>
      <c r="X389" s="459"/>
      <c r="Y389" s="459"/>
      <c r="Z389" s="294"/>
      <c r="AA389" s="294"/>
      <c r="AB389" s="294"/>
      <c r="AC389" s="294"/>
    </row>
    <row r="390" spans="1:29" ht="78.75" x14ac:dyDescent="0.25">
      <c r="A390" s="210">
        <v>18</v>
      </c>
      <c r="B390" s="119" t="s">
        <v>860</v>
      </c>
      <c r="C390" s="119" t="s">
        <v>898</v>
      </c>
      <c r="D390" s="102" t="s">
        <v>899</v>
      </c>
      <c r="E390" s="204">
        <v>50</v>
      </c>
      <c r="F390" s="204">
        <v>192</v>
      </c>
      <c r="G390" s="115" t="s">
        <v>275</v>
      </c>
      <c r="H390" s="102" t="s">
        <v>203</v>
      </c>
      <c r="I390" s="102" t="s">
        <v>2801</v>
      </c>
      <c r="J390" s="102" t="s">
        <v>2466</v>
      </c>
      <c r="K390" s="459"/>
      <c r="L390" s="459"/>
      <c r="M390" s="459"/>
      <c r="N390" s="459"/>
      <c r="O390" s="459"/>
      <c r="P390" s="459"/>
      <c r="Q390" s="459"/>
      <c r="R390" s="459"/>
      <c r="S390" s="459"/>
      <c r="T390" s="459"/>
      <c r="U390" s="459"/>
      <c r="V390" s="459"/>
      <c r="W390" s="459"/>
      <c r="X390" s="459"/>
      <c r="Y390" s="459"/>
      <c r="Z390" s="294"/>
      <c r="AA390" s="294"/>
      <c r="AB390" s="294"/>
      <c r="AC390" s="294"/>
    </row>
    <row r="391" spans="1:29" ht="31.5" x14ac:dyDescent="0.25">
      <c r="A391" s="210">
        <v>19</v>
      </c>
      <c r="B391" s="119" t="s">
        <v>860</v>
      </c>
      <c r="C391" s="119" t="s">
        <v>900</v>
      </c>
      <c r="D391" s="102" t="s">
        <v>869</v>
      </c>
      <c r="E391" s="204">
        <v>853</v>
      </c>
      <c r="F391" s="204">
        <v>2451</v>
      </c>
      <c r="G391" s="115" t="s">
        <v>275</v>
      </c>
      <c r="H391" s="196" t="s">
        <v>21</v>
      </c>
      <c r="I391" s="102" t="s">
        <v>22</v>
      </c>
      <c r="J391" s="102" t="s">
        <v>901</v>
      </c>
      <c r="K391" s="459"/>
      <c r="L391" s="459"/>
      <c r="M391" s="459"/>
      <c r="N391" s="459"/>
      <c r="O391" s="459"/>
      <c r="P391" s="459"/>
      <c r="Q391" s="459"/>
      <c r="R391" s="459"/>
      <c r="S391" s="459"/>
      <c r="T391" s="459"/>
      <c r="U391" s="459"/>
      <c r="V391" s="459"/>
      <c r="W391" s="459"/>
      <c r="X391" s="459"/>
      <c r="Y391" s="459"/>
      <c r="Z391" s="294"/>
      <c r="AA391" s="294"/>
      <c r="AB391" s="294"/>
      <c r="AC391" s="294"/>
    </row>
    <row r="392" spans="1:29" ht="31.5" x14ac:dyDescent="0.25">
      <c r="A392" s="210">
        <v>20</v>
      </c>
      <c r="B392" s="119" t="s">
        <v>860</v>
      </c>
      <c r="C392" s="119" t="s">
        <v>902</v>
      </c>
      <c r="D392" s="102" t="s">
        <v>903</v>
      </c>
      <c r="E392" s="204">
        <v>120</v>
      </c>
      <c r="F392" s="204">
        <v>1265.5999999999999</v>
      </c>
      <c r="G392" s="115" t="s">
        <v>275</v>
      </c>
      <c r="H392" s="196" t="s">
        <v>21</v>
      </c>
      <c r="I392" s="102" t="s">
        <v>22</v>
      </c>
      <c r="J392" s="102" t="s">
        <v>901</v>
      </c>
      <c r="K392" s="459"/>
      <c r="L392" s="459"/>
      <c r="M392" s="459"/>
      <c r="N392" s="459"/>
      <c r="O392" s="459"/>
      <c r="P392" s="459"/>
      <c r="Q392" s="459"/>
      <c r="R392" s="459"/>
      <c r="S392" s="459"/>
      <c r="T392" s="459"/>
      <c r="U392" s="459"/>
      <c r="V392" s="459"/>
      <c r="W392" s="459"/>
      <c r="X392" s="459"/>
      <c r="Y392" s="459"/>
      <c r="Z392" s="294"/>
      <c r="AA392" s="294"/>
      <c r="AB392" s="294"/>
      <c r="AC392" s="294"/>
    </row>
    <row r="393" spans="1:29" ht="31.5" x14ac:dyDescent="0.25">
      <c r="A393" s="210">
        <v>21</v>
      </c>
      <c r="B393" s="119" t="s">
        <v>860</v>
      </c>
      <c r="C393" s="119" t="s">
        <v>904</v>
      </c>
      <c r="D393" s="102" t="s">
        <v>905</v>
      </c>
      <c r="E393" s="204">
        <v>253</v>
      </c>
      <c r="F393" s="204">
        <v>1675</v>
      </c>
      <c r="G393" s="115" t="s">
        <v>275</v>
      </c>
      <c r="H393" s="196" t="s">
        <v>21</v>
      </c>
      <c r="I393" s="102" t="s">
        <v>22</v>
      </c>
      <c r="J393" s="102" t="s">
        <v>901</v>
      </c>
      <c r="K393" s="459"/>
      <c r="L393" s="459"/>
      <c r="M393" s="459"/>
      <c r="N393" s="459"/>
      <c r="O393" s="459"/>
      <c r="P393" s="459"/>
      <c r="Q393" s="459"/>
      <c r="R393" s="459"/>
      <c r="S393" s="459"/>
      <c r="T393" s="459"/>
      <c r="U393" s="459"/>
      <c r="V393" s="459"/>
      <c r="W393" s="459"/>
      <c r="X393" s="459"/>
      <c r="Y393" s="459"/>
      <c r="Z393" s="294"/>
      <c r="AA393" s="294"/>
      <c r="AB393" s="294"/>
      <c r="AC393" s="294"/>
    </row>
    <row r="394" spans="1:29" ht="31.5" x14ac:dyDescent="0.25">
      <c r="A394" s="210">
        <v>22</v>
      </c>
      <c r="B394" s="119" t="s">
        <v>860</v>
      </c>
      <c r="C394" s="119" t="s">
        <v>906</v>
      </c>
      <c r="D394" s="102" t="s">
        <v>907</v>
      </c>
      <c r="E394" s="204">
        <v>201</v>
      </c>
      <c r="F394" s="204">
        <v>1197</v>
      </c>
      <c r="G394" s="115" t="s">
        <v>275</v>
      </c>
      <c r="H394" s="196" t="s">
        <v>21</v>
      </c>
      <c r="I394" s="102" t="s">
        <v>22</v>
      </c>
      <c r="J394" s="102" t="s">
        <v>901</v>
      </c>
      <c r="K394" s="459"/>
      <c r="L394" s="459"/>
      <c r="M394" s="459"/>
      <c r="N394" s="459"/>
      <c r="O394" s="459"/>
      <c r="P394" s="459"/>
      <c r="Q394" s="459"/>
      <c r="R394" s="459"/>
      <c r="S394" s="459"/>
      <c r="T394" s="459"/>
      <c r="U394" s="459"/>
      <c r="V394" s="459"/>
      <c r="W394" s="459"/>
      <c r="X394" s="459"/>
      <c r="Y394" s="459"/>
      <c r="Z394" s="294"/>
      <c r="AA394" s="294"/>
      <c r="AB394" s="294"/>
      <c r="AC394" s="294"/>
    </row>
    <row r="395" spans="1:29" ht="31.5" x14ac:dyDescent="0.25">
      <c r="A395" s="210">
        <v>23</v>
      </c>
      <c r="B395" s="119" t="s">
        <v>860</v>
      </c>
      <c r="C395" s="119" t="s">
        <v>908</v>
      </c>
      <c r="D395" s="102" t="s">
        <v>866</v>
      </c>
      <c r="E395" s="204">
        <v>883</v>
      </c>
      <c r="F395" s="204">
        <v>2514</v>
      </c>
      <c r="G395" s="115" t="s">
        <v>275</v>
      </c>
      <c r="H395" s="196" t="s">
        <v>21</v>
      </c>
      <c r="I395" s="102" t="s">
        <v>22</v>
      </c>
      <c r="J395" s="102" t="s">
        <v>909</v>
      </c>
      <c r="K395" s="459"/>
      <c r="L395" s="459"/>
      <c r="M395" s="459"/>
      <c r="N395" s="459"/>
      <c r="O395" s="459"/>
      <c r="P395" s="459"/>
      <c r="Q395" s="459"/>
      <c r="R395" s="459"/>
      <c r="S395" s="459"/>
      <c r="T395" s="459"/>
      <c r="U395" s="459"/>
      <c r="V395" s="459"/>
      <c r="W395" s="459"/>
      <c r="X395" s="459"/>
      <c r="Y395" s="459"/>
      <c r="Z395" s="294"/>
      <c r="AA395" s="294"/>
      <c r="AB395" s="294"/>
      <c r="AC395" s="294"/>
    </row>
    <row r="396" spans="1:29" ht="31.5" x14ac:dyDescent="0.25">
      <c r="A396" s="210">
        <v>24</v>
      </c>
      <c r="B396" s="119" t="s">
        <v>860</v>
      </c>
      <c r="C396" s="119" t="s">
        <v>910</v>
      </c>
      <c r="D396" s="102" t="s">
        <v>862</v>
      </c>
      <c r="E396" s="204">
        <v>1239.0999999999999</v>
      </c>
      <c r="F396" s="204">
        <v>1933.8</v>
      </c>
      <c r="G396" s="115" t="s">
        <v>275</v>
      </c>
      <c r="H396" s="196" t="s">
        <v>21</v>
      </c>
      <c r="I396" s="102" t="s">
        <v>22</v>
      </c>
      <c r="J396" s="102" t="s">
        <v>911</v>
      </c>
      <c r="K396" s="459"/>
      <c r="L396" s="459"/>
      <c r="M396" s="459"/>
      <c r="N396" s="459"/>
      <c r="O396" s="459"/>
      <c r="P396" s="459"/>
      <c r="Q396" s="459"/>
      <c r="R396" s="459"/>
      <c r="S396" s="459"/>
      <c r="T396" s="459"/>
      <c r="U396" s="459"/>
      <c r="V396" s="459"/>
      <c r="W396" s="459"/>
      <c r="X396" s="459"/>
      <c r="Y396" s="459"/>
      <c r="Z396" s="294"/>
      <c r="AA396" s="294"/>
      <c r="AB396" s="294"/>
      <c r="AC396" s="294"/>
    </row>
    <row r="397" spans="1:29" ht="31.5" x14ac:dyDescent="0.25">
      <c r="A397" s="210">
        <v>25</v>
      </c>
      <c r="B397" s="119" t="s">
        <v>860</v>
      </c>
      <c r="C397" s="119" t="s">
        <v>912</v>
      </c>
      <c r="D397" s="102" t="s">
        <v>888</v>
      </c>
      <c r="E397" s="204">
        <v>172.88</v>
      </c>
      <c r="F397" s="204">
        <v>220.3</v>
      </c>
      <c r="G397" s="115" t="s">
        <v>275</v>
      </c>
      <c r="H397" s="196" t="s">
        <v>21</v>
      </c>
      <c r="I397" s="102" t="s">
        <v>22</v>
      </c>
      <c r="J397" s="102" t="s">
        <v>911</v>
      </c>
      <c r="K397" s="459"/>
      <c r="L397" s="459"/>
      <c r="M397" s="459"/>
      <c r="N397" s="459"/>
      <c r="O397" s="459"/>
      <c r="P397" s="459"/>
      <c r="Q397" s="459"/>
      <c r="R397" s="459"/>
      <c r="S397" s="459"/>
      <c r="T397" s="459"/>
      <c r="U397" s="459"/>
      <c r="V397" s="459"/>
      <c r="W397" s="459"/>
      <c r="X397" s="459"/>
      <c r="Y397" s="459"/>
      <c r="Z397" s="294"/>
      <c r="AA397" s="294"/>
      <c r="AB397" s="294"/>
      <c r="AC397" s="294"/>
    </row>
    <row r="398" spans="1:29" ht="31.5" x14ac:dyDescent="0.25">
      <c r="A398" s="210">
        <v>26</v>
      </c>
      <c r="B398" s="119" t="s">
        <v>860</v>
      </c>
      <c r="C398" s="119" t="s">
        <v>913</v>
      </c>
      <c r="D398" s="102" t="s">
        <v>894</v>
      </c>
      <c r="E398" s="204">
        <v>53</v>
      </c>
      <c r="F398" s="204">
        <v>134.69999999999999</v>
      </c>
      <c r="G398" s="115" t="s">
        <v>275</v>
      </c>
      <c r="H398" s="196" t="s">
        <v>21</v>
      </c>
      <c r="I398" s="102" t="s">
        <v>22</v>
      </c>
      <c r="J398" s="102" t="s">
        <v>911</v>
      </c>
      <c r="K398" s="459"/>
      <c r="L398" s="459"/>
      <c r="M398" s="459"/>
      <c r="N398" s="459"/>
      <c r="O398" s="459"/>
      <c r="P398" s="459"/>
      <c r="Q398" s="459"/>
      <c r="R398" s="459"/>
      <c r="S398" s="459"/>
      <c r="T398" s="459"/>
      <c r="U398" s="459"/>
      <c r="V398" s="459"/>
      <c r="W398" s="459"/>
      <c r="X398" s="459"/>
      <c r="Y398" s="459"/>
      <c r="Z398" s="294"/>
      <c r="AA398" s="294"/>
      <c r="AB398" s="294"/>
      <c r="AC398" s="294"/>
    </row>
    <row r="399" spans="1:29" ht="31.5" x14ac:dyDescent="0.25">
      <c r="A399" s="210">
        <v>27</v>
      </c>
      <c r="B399" s="119" t="s">
        <v>860</v>
      </c>
      <c r="C399" s="119" t="s">
        <v>914</v>
      </c>
      <c r="D399" s="102" t="s">
        <v>896</v>
      </c>
      <c r="E399" s="204">
        <v>81.2</v>
      </c>
      <c r="F399" s="204">
        <v>401.1</v>
      </c>
      <c r="G399" s="115" t="s">
        <v>275</v>
      </c>
      <c r="H399" s="196" t="s">
        <v>21</v>
      </c>
      <c r="I399" s="102" t="s">
        <v>22</v>
      </c>
      <c r="J399" s="102" t="s">
        <v>911</v>
      </c>
      <c r="K399" s="459"/>
      <c r="L399" s="459"/>
      <c r="M399" s="459"/>
      <c r="N399" s="459"/>
      <c r="O399" s="459"/>
      <c r="P399" s="459"/>
      <c r="Q399" s="459"/>
      <c r="R399" s="459"/>
      <c r="S399" s="459"/>
      <c r="T399" s="459"/>
      <c r="U399" s="459"/>
      <c r="V399" s="459"/>
      <c r="W399" s="459"/>
      <c r="X399" s="459"/>
      <c r="Y399" s="459"/>
      <c r="Z399" s="294"/>
      <c r="AA399" s="294"/>
      <c r="AB399" s="294"/>
      <c r="AC399" s="294"/>
    </row>
    <row r="400" spans="1:29" ht="31.5" x14ac:dyDescent="0.25">
      <c r="A400" s="210">
        <v>28</v>
      </c>
      <c r="B400" s="119" t="s">
        <v>860</v>
      </c>
      <c r="C400" s="119" t="s">
        <v>915</v>
      </c>
      <c r="D400" s="102" t="s">
        <v>899</v>
      </c>
      <c r="E400" s="204">
        <v>121.4</v>
      </c>
      <c r="F400" s="204">
        <v>237.4</v>
      </c>
      <c r="G400" s="115" t="s">
        <v>275</v>
      </c>
      <c r="H400" s="196" t="s">
        <v>21</v>
      </c>
      <c r="I400" s="102" t="s">
        <v>22</v>
      </c>
      <c r="J400" s="102" t="s">
        <v>911</v>
      </c>
      <c r="K400" s="459"/>
      <c r="L400" s="459"/>
      <c r="M400" s="459"/>
      <c r="N400" s="459"/>
      <c r="O400" s="459"/>
      <c r="P400" s="459"/>
      <c r="Q400" s="459"/>
      <c r="R400" s="459"/>
      <c r="S400" s="459"/>
      <c r="T400" s="459"/>
      <c r="U400" s="459"/>
      <c r="V400" s="459"/>
      <c r="W400" s="459"/>
      <c r="X400" s="459"/>
      <c r="Y400" s="459"/>
      <c r="Z400" s="294"/>
      <c r="AA400" s="294"/>
      <c r="AB400" s="294"/>
      <c r="AC400" s="294"/>
    </row>
    <row r="401" spans="1:29" ht="31.5" x14ac:dyDescent="0.25">
      <c r="A401" s="210">
        <v>29</v>
      </c>
      <c r="B401" s="119" t="s">
        <v>860</v>
      </c>
      <c r="C401" s="119" t="s">
        <v>916</v>
      </c>
      <c r="D401" s="102" t="s">
        <v>892</v>
      </c>
      <c r="E401" s="204">
        <v>51.5</v>
      </c>
      <c r="F401" s="204">
        <v>245.3</v>
      </c>
      <c r="G401" s="115" t="s">
        <v>275</v>
      </c>
      <c r="H401" s="196" t="s">
        <v>21</v>
      </c>
      <c r="I401" s="102" t="s">
        <v>22</v>
      </c>
      <c r="J401" s="102" t="s">
        <v>911</v>
      </c>
      <c r="K401" s="459"/>
      <c r="L401" s="459"/>
      <c r="M401" s="459"/>
      <c r="N401" s="459"/>
      <c r="O401" s="459"/>
      <c r="P401" s="459"/>
      <c r="Q401" s="459"/>
      <c r="R401" s="459"/>
      <c r="S401" s="459"/>
      <c r="T401" s="459"/>
      <c r="U401" s="459"/>
      <c r="V401" s="459"/>
      <c r="W401" s="459"/>
      <c r="X401" s="459"/>
      <c r="Y401" s="459"/>
      <c r="Z401" s="294"/>
      <c r="AA401" s="294"/>
      <c r="AB401" s="294"/>
      <c r="AC401" s="294"/>
    </row>
    <row r="402" spans="1:29" ht="31.5" x14ac:dyDescent="0.25">
      <c r="A402" s="210">
        <v>30</v>
      </c>
      <c r="B402" s="119" t="s">
        <v>860</v>
      </c>
      <c r="C402" s="119" t="s">
        <v>917</v>
      </c>
      <c r="D402" s="102" t="s">
        <v>890</v>
      </c>
      <c r="E402" s="204">
        <v>51.5</v>
      </c>
      <c r="F402" s="204">
        <v>261.5</v>
      </c>
      <c r="G402" s="115" t="s">
        <v>275</v>
      </c>
      <c r="H402" s="196" t="s">
        <v>21</v>
      </c>
      <c r="I402" s="102" t="s">
        <v>22</v>
      </c>
      <c r="J402" s="102" t="s">
        <v>911</v>
      </c>
      <c r="K402" s="459"/>
      <c r="L402" s="459"/>
      <c r="M402" s="459"/>
      <c r="N402" s="459"/>
      <c r="O402" s="459"/>
      <c r="P402" s="459"/>
      <c r="Q402" s="459"/>
      <c r="R402" s="459"/>
      <c r="S402" s="459"/>
      <c r="T402" s="459"/>
      <c r="U402" s="459"/>
      <c r="V402" s="459"/>
      <c r="W402" s="459"/>
      <c r="X402" s="459"/>
      <c r="Y402" s="459"/>
      <c r="Z402" s="294"/>
      <c r="AA402" s="294"/>
      <c r="AB402" s="294"/>
      <c r="AC402" s="294"/>
    </row>
    <row r="403" spans="1:29" ht="31.5" x14ac:dyDescent="0.25">
      <c r="A403" s="210">
        <v>31</v>
      </c>
      <c r="B403" s="119" t="s">
        <v>860</v>
      </c>
      <c r="C403" s="119" t="s">
        <v>918</v>
      </c>
      <c r="D403" s="102" t="s">
        <v>878</v>
      </c>
      <c r="E403" s="204">
        <v>628</v>
      </c>
      <c r="F403" s="204">
        <v>3646</v>
      </c>
      <c r="G403" s="115" t="s">
        <v>275</v>
      </c>
      <c r="H403" s="196" t="s">
        <v>21</v>
      </c>
      <c r="I403" s="102" t="s">
        <v>22</v>
      </c>
      <c r="J403" s="102" t="s">
        <v>919</v>
      </c>
      <c r="K403" s="459"/>
      <c r="L403" s="459"/>
      <c r="M403" s="459"/>
      <c r="N403" s="459"/>
      <c r="O403" s="459"/>
      <c r="P403" s="459"/>
      <c r="Q403" s="459"/>
      <c r="R403" s="459"/>
      <c r="S403" s="459"/>
      <c r="T403" s="459"/>
      <c r="U403" s="459"/>
      <c r="V403" s="459"/>
      <c r="W403" s="459"/>
      <c r="X403" s="459"/>
      <c r="Y403" s="459"/>
      <c r="Z403" s="294"/>
      <c r="AA403" s="294"/>
      <c r="AB403" s="294"/>
      <c r="AC403" s="294"/>
    </row>
    <row r="404" spans="1:29" ht="31.5" x14ac:dyDescent="0.25">
      <c r="A404" s="210">
        <v>32</v>
      </c>
      <c r="B404" s="119" t="s">
        <v>860</v>
      </c>
      <c r="C404" s="119" t="s">
        <v>920</v>
      </c>
      <c r="D404" s="102" t="s">
        <v>921</v>
      </c>
      <c r="E404" s="204">
        <v>200</v>
      </c>
      <c r="F404" s="204">
        <v>400</v>
      </c>
      <c r="G404" s="115" t="s">
        <v>275</v>
      </c>
      <c r="H404" s="196" t="s">
        <v>21</v>
      </c>
      <c r="I404" s="102" t="s">
        <v>22</v>
      </c>
      <c r="J404" s="102" t="s">
        <v>922</v>
      </c>
      <c r="K404" s="459"/>
      <c r="L404" s="459"/>
      <c r="M404" s="459"/>
      <c r="N404" s="459"/>
      <c r="O404" s="459"/>
      <c r="P404" s="459"/>
      <c r="Q404" s="459"/>
      <c r="R404" s="459"/>
      <c r="S404" s="459"/>
      <c r="T404" s="459"/>
      <c r="U404" s="459"/>
      <c r="V404" s="459"/>
      <c r="W404" s="459"/>
      <c r="X404" s="459"/>
      <c r="Y404" s="459"/>
      <c r="Z404" s="294"/>
      <c r="AA404" s="294"/>
      <c r="AB404" s="294"/>
      <c r="AC404" s="294"/>
    </row>
    <row r="405" spans="1:29" ht="31.5" x14ac:dyDescent="0.25">
      <c r="A405" s="210">
        <v>33</v>
      </c>
      <c r="B405" s="119" t="s">
        <v>860</v>
      </c>
      <c r="C405" s="119" t="s">
        <v>923</v>
      </c>
      <c r="D405" s="102" t="s">
        <v>924</v>
      </c>
      <c r="E405" s="204">
        <v>249</v>
      </c>
      <c r="F405" s="204">
        <v>1727</v>
      </c>
      <c r="G405" s="115" t="s">
        <v>275</v>
      </c>
      <c r="H405" s="196" t="s">
        <v>21</v>
      </c>
      <c r="I405" s="102" t="s">
        <v>22</v>
      </c>
      <c r="J405" s="102" t="s">
        <v>922</v>
      </c>
      <c r="K405" s="459"/>
      <c r="L405" s="459"/>
      <c r="M405" s="459"/>
      <c r="N405" s="459"/>
      <c r="O405" s="459"/>
      <c r="P405" s="459"/>
      <c r="Q405" s="459"/>
      <c r="R405" s="459"/>
      <c r="S405" s="459"/>
      <c r="T405" s="459"/>
      <c r="U405" s="459"/>
      <c r="V405" s="459"/>
      <c r="W405" s="459"/>
      <c r="X405" s="459"/>
      <c r="Y405" s="459"/>
      <c r="Z405" s="294"/>
      <c r="AA405" s="294"/>
      <c r="AB405" s="294"/>
      <c r="AC405" s="294"/>
    </row>
    <row r="406" spans="1:29" ht="31.5" x14ac:dyDescent="0.25">
      <c r="A406" s="210">
        <v>34</v>
      </c>
      <c r="B406" s="119" t="s">
        <v>860</v>
      </c>
      <c r="C406" s="119" t="s">
        <v>925</v>
      </c>
      <c r="D406" s="102" t="s">
        <v>903</v>
      </c>
      <c r="E406" s="204">
        <v>52</v>
      </c>
      <c r="F406" s="204">
        <v>363</v>
      </c>
      <c r="G406" s="115" t="s">
        <v>275</v>
      </c>
      <c r="H406" s="196" t="s">
        <v>21</v>
      </c>
      <c r="I406" s="102" t="s">
        <v>22</v>
      </c>
      <c r="J406" s="102" t="s">
        <v>922</v>
      </c>
      <c r="K406" s="459"/>
      <c r="L406" s="459"/>
      <c r="M406" s="459"/>
      <c r="N406" s="459"/>
      <c r="O406" s="459"/>
      <c r="P406" s="459"/>
      <c r="Q406" s="459"/>
      <c r="R406" s="459"/>
      <c r="S406" s="459"/>
      <c r="T406" s="459"/>
      <c r="U406" s="459"/>
      <c r="V406" s="459"/>
      <c r="W406" s="459"/>
      <c r="X406" s="459"/>
      <c r="Y406" s="459"/>
      <c r="Z406" s="294"/>
      <c r="AA406" s="294"/>
      <c r="AB406" s="294"/>
      <c r="AC406" s="294"/>
    </row>
    <row r="407" spans="1:29" ht="31.5" x14ac:dyDescent="0.25">
      <c r="A407" s="210">
        <v>35</v>
      </c>
      <c r="B407" s="119" t="s">
        <v>860</v>
      </c>
      <c r="C407" s="119" t="s">
        <v>926</v>
      </c>
      <c r="D407" s="102" t="s">
        <v>873</v>
      </c>
      <c r="E407" s="204">
        <v>611</v>
      </c>
      <c r="F407" s="204">
        <v>1476</v>
      </c>
      <c r="G407" s="115" t="s">
        <v>275</v>
      </c>
      <c r="H407" s="196" t="s">
        <v>21</v>
      </c>
      <c r="I407" s="102" t="s">
        <v>22</v>
      </c>
      <c r="J407" s="102" t="s">
        <v>927</v>
      </c>
      <c r="K407" s="459"/>
      <c r="L407" s="459"/>
      <c r="M407" s="459"/>
      <c r="N407" s="459"/>
      <c r="O407" s="459"/>
      <c r="P407" s="459"/>
      <c r="Q407" s="459"/>
      <c r="R407" s="459"/>
      <c r="S407" s="459"/>
      <c r="T407" s="459"/>
      <c r="U407" s="459"/>
      <c r="V407" s="459"/>
      <c r="W407" s="459"/>
      <c r="X407" s="459"/>
      <c r="Y407" s="459"/>
      <c r="Z407" s="294"/>
      <c r="AA407" s="294"/>
      <c r="AB407" s="294"/>
      <c r="AC407" s="294"/>
    </row>
    <row r="408" spans="1:29" ht="31.5" x14ac:dyDescent="0.25">
      <c r="A408" s="210">
        <v>36</v>
      </c>
      <c r="B408" s="119" t="s">
        <v>860</v>
      </c>
      <c r="C408" s="119" t="s">
        <v>928</v>
      </c>
      <c r="D408" s="102" t="s">
        <v>873</v>
      </c>
      <c r="E408" s="204">
        <v>112.2</v>
      </c>
      <c r="F408" s="204">
        <v>589</v>
      </c>
      <c r="G408" s="115" t="s">
        <v>275</v>
      </c>
      <c r="H408" s="196" t="s">
        <v>21</v>
      </c>
      <c r="I408" s="102" t="s">
        <v>22</v>
      </c>
      <c r="J408" s="102" t="s">
        <v>927</v>
      </c>
      <c r="K408" s="459"/>
      <c r="L408" s="459"/>
      <c r="M408" s="459"/>
      <c r="N408" s="459"/>
      <c r="O408" s="459"/>
      <c r="P408" s="459"/>
      <c r="Q408" s="459"/>
      <c r="R408" s="459"/>
      <c r="S408" s="459"/>
      <c r="T408" s="459"/>
      <c r="U408" s="459"/>
      <c r="V408" s="459"/>
      <c r="W408" s="459"/>
      <c r="X408" s="459"/>
      <c r="Y408" s="459"/>
      <c r="Z408" s="294"/>
      <c r="AA408" s="294"/>
      <c r="AB408" s="294"/>
      <c r="AC408" s="294"/>
    </row>
    <row r="409" spans="1:29" ht="31.5" x14ac:dyDescent="0.25">
      <c r="A409" s="210">
        <v>37</v>
      </c>
      <c r="B409" s="119" t="s">
        <v>860</v>
      </c>
      <c r="C409" s="119" t="s">
        <v>929</v>
      </c>
      <c r="D409" s="102" t="s">
        <v>930</v>
      </c>
      <c r="E409" s="204">
        <v>86</v>
      </c>
      <c r="F409" s="204">
        <v>338</v>
      </c>
      <c r="G409" s="115" t="s">
        <v>275</v>
      </c>
      <c r="H409" s="196" t="s">
        <v>21</v>
      </c>
      <c r="I409" s="102" t="s">
        <v>22</v>
      </c>
      <c r="J409" s="102" t="s">
        <v>927</v>
      </c>
      <c r="K409" s="459"/>
      <c r="L409" s="459"/>
      <c r="M409" s="459"/>
      <c r="N409" s="459"/>
      <c r="O409" s="459"/>
      <c r="P409" s="459"/>
      <c r="Q409" s="459"/>
      <c r="R409" s="459"/>
      <c r="S409" s="459"/>
      <c r="T409" s="459"/>
      <c r="U409" s="459"/>
      <c r="V409" s="459"/>
      <c r="W409" s="459"/>
      <c r="X409" s="459"/>
      <c r="Y409" s="459"/>
      <c r="Z409" s="294"/>
      <c r="AA409" s="294"/>
      <c r="AB409" s="294"/>
      <c r="AC409" s="294"/>
    </row>
    <row r="410" spans="1:29" ht="31.5" x14ac:dyDescent="0.25">
      <c r="A410" s="210">
        <v>38</v>
      </c>
      <c r="B410" s="119" t="s">
        <v>860</v>
      </c>
      <c r="C410" s="119" t="s">
        <v>931</v>
      </c>
      <c r="D410" s="102" t="s">
        <v>932</v>
      </c>
      <c r="E410" s="204">
        <v>299</v>
      </c>
      <c r="F410" s="204">
        <v>682</v>
      </c>
      <c r="G410" s="102" t="s">
        <v>1272</v>
      </c>
      <c r="H410" s="196" t="s">
        <v>21</v>
      </c>
      <c r="I410" s="102" t="s">
        <v>22</v>
      </c>
      <c r="J410" s="102"/>
    </row>
    <row r="411" spans="1:29" ht="31.5" x14ac:dyDescent="0.25">
      <c r="A411" s="210">
        <v>39</v>
      </c>
      <c r="B411" s="119" t="s">
        <v>860</v>
      </c>
      <c r="C411" s="119" t="s">
        <v>933</v>
      </c>
      <c r="D411" s="102" t="s">
        <v>934</v>
      </c>
      <c r="E411" s="204">
        <v>495</v>
      </c>
      <c r="F411" s="204">
        <v>1004</v>
      </c>
      <c r="G411" s="102" t="s">
        <v>1272</v>
      </c>
      <c r="H411" s="196" t="s">
        <v>21</v>
      </c>
      <c r="I411" s="102" t="s">
        <v>22</v>
      </c>
      <c r="J411" s="102"/>
    </row>
    <row r="412" spans="1:29" ht="31.5" x14ac:dyDescent="0.25">
      <c r="A412" s="210">
        <v>40</v>
      </c>
      <c r="B412" s="119" t="s">
        <v>860</v>
      </c>
      <c r="C412" s="119" t="s">
        <v>935</v>
      </c>
      <c r="D412" s="102" t="s">
        <v>936</v>
      </c>
      <c r="E412" s="204">
        <v>247</v>
      </c>
      <c r="F412" s="204">
        <v>978.6</v>
      </c>
      <c r="G412" s="102" t="s">
        <v>1272</v>
      </c>
      <c r="H412" s="196" t="s">
        <v>21</v>
      </c>
      <c r="I412" s="102" t="s">
        <v>22</v>
      </c>
      <c r="J412" s="102"/>
    </row>
    <row r="413" spans="1:29" ht="31.5" x14ac:dyDescent="0.25">
      <c r="A413" s="210">
        <v>41</v>
      </c>
      <c r="B413" s="119" t="s">
        <v>860</v>
      </c>
      <c r="C413" s="119" t="s">
        <v>937</v>
      </c>
      <c r="D413" s="102" t="s">
        <v>938</v>
      </c>
      <c r="E413" s="204">
        <v>313.8</v>
      </c>
      <c r="F413" s="204">
        <v>1447</v>
      </c>
      <c r="G413" s="102" t="s">
        <v>1272</v>
      </c>
      <c r="H413" s="196" t="s">
        <v>21</v>
      </c>
      <c r="I413" s="102" t="s">
        <v>22</v>
      </c>
      <c r="J413" s="102"/>
    </row>
    <row r="414" spans="1:29" ht="47.25" x14ac:dyDescent="0.25">
      <c r="A414" s="210">
        <v>42</v>
      </c>
      <c r="B414" s="119" t="s">
        <v>860</v>
      </c>
      <c r="C414" s="119" t="s">
        <v>939</v>
      </c>
      <c r="D414" s="102" t="s">
        <v>940</v>
      </c>
      <c r="E414" s="204">
        <v>185</v>
      </c>
      <c r="F414" s="204">
        <v>816</v>
      </c>
      <c r="G414" s="102" t="s">
        <v>1272</v>
      </c>
      <c r="H414" s="115" t="s">
        <v>243</v>
      </c>
      <c r="I414" s="102" t="s">
        <v>22</v>
      </c>
      <c r="J414" s="102" t="s">
        <v>2947</v>
      </c>
    </row>
    <row r="415" spans="1:29" ht="63" x14ac:dyDescent="0.25">
      <c r="A415" s="210">
        <v>43</v>
      </c>
      <c r="B415" s="119" t="s">
        <v>860</v>
      </c>
      <c r="C415" s="119" t="s">
        <v>941</v>
      </c>
      <c r="D415" s="102" t="s">
        <v>932</v>
      </c>
      <c r="E415" s="204">
        <v>74</v>
      </c>
      <c r="F415" s="204">
        <v>413</v>
      </c>
      <c r="G415" s="102" t="s">
        <v>1272</v>
      </c>
      <c r="H415" s="115" t="s">
        <v>243</v>
      </c>
      <c r="I415" s="102" t="s">
        <v>22</v>
      </c>
      <c r="J415" s="102" t="s">
        <v>6565</v>
      </c>
    </row>
    <row r="416" spans="1:29" ht="47.25" x14ac:dyDescent="0.25">
      <c r="A416" s="210">
        <v>44</v>
      </c>
      <c r="B416" s="119" t="s">
        <v>860</v>
      </c>
      <c r="C416" s="119" t="s">
        <v>942</v>
      </c>
      <c r="D416" s="102" t="s">
        <v>934</v>
      </c>
      <c r="E416" s="204">
        <v>66</v>
      </c>
      <c r="F416" s="204">
        <v>697</v>
      </c>
      <c r="G416" s="102" t="s">
        <v>1272</v>
      </c>
      <c r="H416" s="115" t="s">
        <v>243</v>
      </c>
      <c r="I416" s="102" t="s">
        <v>2801</v>
      </c>
      <c r="J416" s="102" t="s">
        <v>2475</v>
      </c>
    </row>
    <row r="417" spans="1:29" ht="47.25" x14ac:dyDescent="0.25">
      <c r="A417" s="210">
        <v>45</v>
      </c>
      <c r="B417" s="119" t="s">
        <v>860</v>
      </c>
      <c r="C417" s="119" t="s">
        <v>943</v>
      </c>
      <c r="D417" s="102" t="s">
        <v>932</v>
      </c>
      <c r="E417" s="204">
        <v>40</v>
      </c>
      <c r="F417" s="204">
        <v>2958</v>
      </c>
      <c r="G417" s="102" t="s">
        <v>2931</v>
      </c>
      <c r="H417" s="51" t="s">
        <v>3642</v>
      </c>
      <c r="I417" s="102" t="s">
        <v>22</v>
      </c>
      <c r="J417" s="102"/>
    </row>
    <row r="418" spans="1:29" x14ac:dyDescent="0.25">
      <c r="A418" s="30"/>
      <c r="B418" s="31" t="s">
        <v>944</v>
      </c>
      <c r="C418" s="31"/>
      <c r="D418" s="32"/>
      <c r="E418" s="33"/>
      <c r="F418" s="33"/>
      <c r="G418" s="34"/>
      <c r="H418" s="32"/>
      <c r="I418" s="32"/>
      <c r="J418" s="32"/>
      <c r="K418" s="459"/>
      <c r="L418" s="459"/>
      <c r="M418" s="459"/>
      <c r="N418" s="459"/>
      <c r="O418" s="459"/>
      <c r="P418" s="459"/>
      <c r="Q418" s="459"/>
      <c r="R418" s="459"/>
      <c r="S418" s="459"/>
      <c r="T418" s="459"/>
      <c r="U418" s="459"/>
      <c r="V418" s="459"/>
      <c r="W418" s="459"/>
      <c r="X418" s="459"/>
      <c r="Y418" s="459"/>
      <c r="Z418" s="294"/>
      <c r="AA418" s="294"/>
      <c r="AB418" s="294"/>
      <c r="AC418" s="294"/>
    </row>
    <row r="419" spans="1:29" ht="31.5" x14ac:dyDescent="0.25">
      <c r="A419" s="102">
        <v>1</v>
      </c>
      <c r="B419" s="119" t="s">
        <v>944</v>
      </c>
      <c r="C419" s="119" t="s">
        <v>945</v>
      </c>
      <c r="D419" s="102" t="s">
        <v>946</v>
      </c>
      <c r="E419" s="118">
        <v>619</v>
      </c>
      <c r="F419" s="118">
        <v>1535</v>
      </c>
      <c r="G419" s="115" t="s">
        <v>275</v>
      </c>
      <c r="H419" s="196" t="s">
        <v>21</v>
      </c>
      <c r="I419" s="102" t="s">
        <v>22</v>
      </c>
      <c r="J419" s="102" t="s">
        <v>947</v>
      </c>
      <c r="K419" s="459"/>
      <c r="L419" s="459"/>
      <c r="M419" s="459"/>
      <c r="N419" s="459"/>
      <c r="O419" s="459"/>
      <c r="P419" s="459"/>
      <c r="Q419" s="459"/>
      <c r="R419" s="459"/>
      <c r="S419" s="459"/>
      <c r="T419" s="459"/>
      <c r="U419" s="459"/>
      <c r="V419" s="459"/>
      <c r="W419" s="459"/>
      <c r="X419" s="459"/>
      <c r="Y419" s="459"/>
      <c r="Z419" s="294"/>
      <c r="AA419" s="294"/>
      <c r="AB419" s="294"/>
      <c r="AC419" s="294"/>
    </row>
    <row r="420" spans="1:29" ht="31.5" x14ac:dyDescent="0.25">
      <c r="A420" s="102">
        <v>2</v>
      </c>
      <c r="B420" s="119" t="s">
        <v>944</v>
      </c>
      <c r="C420" s="119" t="s">
        <v>948</v>
      </c>
      <c r="D420" s="102" t="s">
        <v>946</v>
      </c>
      <c r="E420" s="118">
        <v>228</v>
      </c>
      <c r="F420" s="118">
        <v>615</v>
      </c>
      <c r="G420" s="115" t="s">
        <v>275</v>
      </c>
      <c r="H420" s="196" t="s">
        <v>21</v>
      </c>
      <c r="I420" s="102" t="s">
        <v>22</v>
      </c>
      <c r="J420" s="102" t="s">
        <v>947</v>
      </c>
      <c r="K420" s="459"/>
      <c r="L420" s="459"/>
      <c r="M420" s="459"/>
      <c r="N420" s="459"/>
      <c r="O420" s="459"/>
      <c r="P420" s="459"/>
      <c r="Q420" s="459"/>
      <c r="R420" s="459"/>
      <c r="S420" s="459"/>
      <c r="T420" s="459"/>
      <c r="U420" s="459"/>
      <c r="V420" s="459"/>
      <c r="W420" s="459"/>
      <c r="X420" s="459"/>
      <c r="Y420" s="459"/>
      <c r="Z420" s="294"/>
      <c r="AA420" s="294"/>
      <c r="AB420" s="294"/>
      <c r="AC420" s="294"/>
    </row>
    <row r="421" spans="1:29" ht="31.5" x14ac:dyDescent="0.25">
      <c r="A421" s="102">
        <v>3</v>
      </c>
      <c r="B421" s="119" t="s">
        <v>944</v>
      </c>
      <c r="C421" s="119" t="s">
        <v>949</v>
      </c>
      <c r="D421" s="102" t="s">
        <v>950</v>
      </c>
      <c r="E421" s="118">
        <v>1255.0999999999999</v>
      </c>
      <c r="F421" s="118">
        <v>6038</v>
      </c>
      <c r="G421" s="115" t="s">
        <v>275</v>
      </c>
      <c r="H421" s="196" t="s">
        <v>21</v>
      </c>
      <c r="I421" s="102" t="s">
        <v>22</v>
      </c>
      <c r="J421" s="102" t="s">
        <v>951</v>
      </c>
      <c r="K421" s="459"/>
      <c r="L421" s="459"/>
      <c r="M421" s="459"/>
      <c r="N421" s="459"/>
      <c r="O421" s="459"/>
      <c r="P421" s="459"/>
      <c r="Q421" s="459"/>
      <c r="R421" s="459"/>
      <c r="S421" s="459"/>
      <c r="T421" s="459"/>
      <c r="U421" s="459"/>
      <c r="V421" s="459"/>
      <c r="W421" s="459"/>
      <c r="X421" s="459"/>
      <c r="Y421" s="459"/>
      <c r="Z421" s="294"/>
      <c r="AA421" s="294"/>
      <c r="AB421" s="294"/>
      <c r="AC421" s="294"/>
    </row>
    <row r="422" spans="1:29" ht="58.5" customHeight="1" x14ac:dyDescent="0.25">
      <c r="A422" s="102">
        <v>4</v>
      </c>
      <c r="B422" s="119" t="s">
        <v>944</v>
      </c>
      <c r="C422" s="119" t="s">
        <v>952</v>
      </c>
      <c r="D422" s="102" t="s">
        <v>953</v>
      </c>
      <c r="E422" s="118">
        <v>571.1</v>
      </c>
      <c r="F422" s="118">
        <v>702</v>
      </c>
      <c r="G422" s="115" t="s">
        <v>275</v>
      </c>
      <c r="H422" s="115" t="s">
        <v>243</v>
      </c>
      <c r="I422" s="102" t="s">
        <v>22</v>
      </c>
      <c r="J422" s="102" t="s">
        <v>2828</v>
      </c>
      <c r="K422" s="459"/>
      <c r="L422" s="459"/>
      <c r="M422" s="459"/>
      <c r="N422" s="459"/>
      <c r="O422" s="459"/>
      <c r="P422" s="459"/>
      <c r="Q422" s="459"/>
      <c r="R422" s="459"/>
      <c r="S422" s="459"/>
      <c r="T422" s="459"/>
      <c r="U422" s="459"/>
      <c r="V422" s="459"/>
      <c r="W422" s="459"/>
      <c r="X422" s="459"/>
      <c r="Y422" s="459"/>
      <c r="Z422" s="294"/>
      <c r="AA422" s="294"/>
      <c r="AB422" s="294"/>
      <c r="AC422" s="294"/>
    </row>
    <row r="423" spans="1:29" ht="58.5" customHeight="1" x14ac:dyDescent="0.25">
      <c r="A423" s="102">
        <v>5</v>
      </c>
      <c r="B423" s="119" t="s">
        <v>944</v>
      </c>
      <c r="C423" s="119" t="s">
        <v>954</v>
      </c>
      <c r="D423" s="102" t="s">
        <v>955</v>
      </c>
      <c r="E423" s="118">
        <v>617.20000000000005</v>
      </c>
      <c r="F423" s="118">
        <v>5111</v>
      </c>
      <c r="G423" s="115" t="s">
        <v>275</v>
      </c>
      <c r="H423" s="102" t="s">
        <v>203</v>
      </c>
      <c r="I423" s="102" t="s">
        <v>22</v>
      </c>
      <c r="J423" s="102" t="s">
        <v>956</v>
      </c>
      <c r="K423" s="459"/>
      <c r="L423" s="459"/>
      <c r="M423" s="459"/>
      <c r="N423" s="459"/>
      <c r="O423" s="459"/>
      <c r="P423" s="459"/>
      <c r="Q423" s="459"/>
      <c r="R423" s="459"/>
      <c r="S423" s="459"/>
      <c r="T423" s="459"/>
      <c r="U423" s="459"/>
      <c r="V423" s="459"/>
      <c r="W423" s="459"/>
      <c r="X423" s="459"/>
      <c r="Y423" s="459"/>
      <c r="Z423" s="294"/>
      <c r="AA423" s="294"/>
      <c r="AB423" s="294"/>
      <c r="AC423" s="294"/>
    </row>
    <row r="424" spans="1:29" ht="58.5" customHeight="1" x14ac:dyDescent="0.25">
      <c r="A424" s="102">
        <v>6</v>
      </c>
      <c r="B424" s="119" t="s">
        <v>944</v>
      </c>
      <c r="C424" s="119" t="s">
        <v>957</v>
      </c>
      <c r="D424" s="102" t="s">
        <v>955</v>
      </c>
      <c r="E424" s="118">
        <v>490.4</v>
      </c>
      <c r="F424" s="118">
        <v>841</v>
      </c>
      <c r="G424" s="115" t="s">
        <v>275</v>
      </c>
      <c r="H424" s="102" t="s">
        <v>203</v>
      </c>
      <c r="I424" s="102" t="s">
        <v>22</v>
      </c>
      <c r="J424" s="102" t="s">
        <v>958</v>
      </c>
      <c r="K424" s="459"/>
      <c r="L424" s="459"/>
      <c r="M424" s="459"/>
      <c r="N424" s="459"/>
      <c r="O424" s="459"/>
      <c r="P424" s="459"/>
      <c r="Q424" s="459"/>
      <c r="R424" s="459"/>
      <c r="S424" s="459"/>
      <c r="T424" s="459"/>
      <c r="U424" s="459"/>
      <c r="V424" s="459"/>
      <c r="W424" s="459"/>
      <c r="X424" s="459"/>
      <c r="Y424" s="459"/>
      <c r="Z424" s="294"/>
      <c r="AA424" s="294"/>
      <c r="AB424" s="294"/>
      <c r="AC424" s="294"/>
    </row>
    <row r="425" spans="1:29" ht="31.5" x14ac:dyDescent="0.25">
      <c r="A425" s="102">
        <v>7</v>
      </c>
      <c r="B425" s="119" t="s">
        <v>944</v>
      </c>
      <c r="C425" s="119" t="s">
        <v>959</v>
      </c>
      <c r="D425" s="102" t="s">
        <v>946</v>
      </c>
      <c r="E425" s="118">
        <v>1817</v>
      </c>
      <c r="F425" s="118">
        <v>3196.4</v>
      </c>
      <c r="G425" s="115" t="s">
        <v>275</v>
      </c>
      <c r="H425" s="196" t="s">
        <v>21</v>
      </c>
      <c r="I425" s="102" t="s">
        <v>22</v>
      </c>
      <c r="J425" s="102" t="s">
        <v>960</v>
      </c>
      <c r="K425" s="459"/>
      <c r="L425" s="459"/>
      <c r="M425" s="459"/>
      <c r="N425" s="459"/>
      <c r="O425" s="459"/>
      <c r="P425" s="459"/>
      <c r="Q425" s="459"/>
      <c r="R425" s="459"/>
      <c r="S425" s="459"/>
      <c r="T425" s="459"/>
      <c r="U425" s="459"/>
      <c r="V425" s="459"/>
      <c r="W425" s="459"/>
      <c r="X425" s="459"/>
      <c r="Y425" s="459"/>
      <c r="Z425" s="294"/>
      <c r="AA425" s="294"/>
      <c r="AB425" s="294"/>
      <c r="AC425" s="294"/>
    </row>
    <row r="426" spans="1:29" ht="31.5" x14ac:dyDescent="0.25">
      <c r="A426" s="102">
        <v>8</v>
      </c>
      <c r="B426" s="119" t="s">
        <v>944</v>
      </c>
      <c r="C426" s="119" t="s">
        <v>961</v>
      </c>
      <c r="D426" s="102" t="s">
        <v>962</v>
      </c>
      <c r="E426" s="118">
        <v>76</v>
      </c>
      <c r="F426" s="118">
        <v>217.3</v>
      </c>
      <c r="G426" s="115" t="s">
        <v>275</v>
      </c>
      <c r="H426" s="196" t="s">
        <v>21</v>
      </c>
      <c r="I426" s="102" t="s">
        <v>22</v>
      </c>
      <c r="J426" s="102" t="s">
        <v>960</v>
      </c>
      <c r="K426" s="459"/>
      <c r="L426" s="459"/>
      <c r="M426" s="459"/>
      <c r="N426" s="459"/>
      <c r="O426" s="459"/>
      <c r="P426" s="459"/>
      <c r="Q426" s="459"/>
      <c r="R426" s="459"/>
      <c r="S426" s="459"/>
      <c r="T426" s="459"/>
      <c r="U426" s="459"/>
      <c r="V426" s="459"/>
      <c r="W426" s="459"/>
      <c r="X426" s="459"/>
      <c r="Y426" s="459"/>
      <c r="Z426" s="294"/>
      <c r="AA426" s="294"/>
      <c r="AB426" s="294"/>
      <c r="AC426" s="294"/>
    </row>
    <row r="427" spans="1:29" ht="63.75" customHeight="1" x14ac:dyDescent="0.25">
      <c r="A427" s="102">
        <v>9</v>
      </c>
      <c r="B427" s="119" t="s">
        <v>944</v>
      </c>
      <c r="C427" s="119" t="s">
        <v>963</v>
      </c>
      <c r="D427" s="102" t="s">
        <v>964</v>
      </c>
      <c r="E427" s="118">
        <v>128</v>
      </c>
      <c r="F427" s="118">
        <v>486</v>
      </c>
      <c r="G427" s="115" t="s">
        <v>275</v>
      </c>
      <c r="H427" s="115" t="s">
        <v>243</v>
      </c>
      <c r="I427" s="102" t="s">
        <v>2801</v>
      </c>
      <c r="J427" s="102" t="s">
        <v>965</v>
      </c>
      <c r="K427" s="459"/>
      <c r="L427" s="459"/>
      <c r="M427" s="459"/>
      <c r="N427" s="459"/>
      <c r="O427" s="459"/>
      <c r="P427" s="459"/>
      <c r="Q427" s="459"/>
      <c r="R427" s="459"/>
      <c r="S427" s="459"/>
      <c r="T427" s="459"/>
      <c r="U427" s="459"/>
      <c r="V427" s="459"/>
      <c r="W427" s="459"/>
      <c r="X427" s="459"/>
      <c r="Y427" s="459"/>
      <c r="Z427" s="294"/>
      <c r="AA427" s="294"/>
      <c r="AB427" s="294"/>
      <c r="AC427" s="294"/>
    </row>
    <row r="428" spans="1:29" ht="31.5" x14ac:dyDescent="0.25">
      <c r="A428" s="102">
        <v>10</v>
      </c>
      <c r="B428" s="119" t="s">
        <v>944</v>
      </c>
      <c r="C428" s="119" t="s">
        <v>966</v>
      </c>
      <c r="D428" s="102" t="s">
        <v>967</v>
      </c>
      <c r="E428" s="118">
        <v>1307.24</v>
      </c>
      <c r="F428" s="118">
        <v>4233</v>
      </c>
      <c r="G428" s="115" t="s">
        <v>275</v>
      </c>
      <c r="H428" s="196" t="s">
        <v>21</v>
      </c>
      <c r="I428" s="102" t="s">
        <v>22</v>
      </c>
      <c r="J428" s="102" t="s">
        <v>968</v>
      </c>
      <c r="K428" s="459"/>
      <c r="L428" s="459"/>
      <c r="M428" s="459"/>
      <c r="N428" s="459"/>
      <c r="O428" s="459"/>
      <c r="P428" s="459"/>
      <c r="Q428" s="459"/>
      <c r="R428" s="459"/>
      <c r="S428" s="459"/>
      <c r="T428" s="459"/>
      <c r="U428" s="459"/>
      <c r="V428" s="459"/>
      <c r="W428" s="459"/>
      <c r="X428" s="459"/>
      <c r="Y428" s="459"/>
      <c r="Z428" s="294"/>
      <c r="AA428" s="294"/>
      <c r="AB428" s="294"/>
      <c r="AC428" s="294"/>
    </row>
    <row r="429" spans="1:29" ht="50.25" customHeight="1" x14ac:dyDescent="0.25">
      <c r="A429" s="102">
        <v>11</v>
      </c>
      <c r="B429" s="119" t="s">
        <v>944</v>
      </c>
      <c r="C429" s="119" t="s">
        <v>969</v>
      </c>
      <c r="D429" s="102" t="s">
        <v>970</v>
      </c>
      <c r="E429" s="118">
        <v>187</v>
      </c>
      <c r="F429" s="118"/>
      <c r="G429" s="115" t="s">
        <v>275</v>
      </c>
      <c r="H429" s="196" t="s">
        <v>21</v>
      </c>
      <c r="I429" s="102" t="s">
        <v>22</v>
      </c>
      <c r="J429" s="102" t="s">
        <v>2948</v>
      </c>
      <c r="K429" s="459"/>
      <c r="L429" s="459"/>
      <c r="M429" s="459"/>
      <c r="N429" s="459"/>
      <c r="O429" s="459"/>
      <c r="P429" s="459"/>
      <c r="Q429" s="459"/>
      <c r="R429" s="459"/>
      <c r="S429" s="459"/>
      <c r="T429" s="459"/>
      <c r="U429" s="459"/>
      <c r="V429" s="459"/>
      <c r="W429" s="459"/>
      <c r="X429" s="459"/>
      <c r="Y429" s="459"/>
      <c r="Z429" s="294"/>
      <c r="AA429" s="294"/>
      <c r="AB429" s="294"/>
      <c r="AC429" s="294"/>
    </row>
    <row r="430" spans="1:29" ht="50.25" customHeight="1" x14ac:dyDescent="0.25">
      <c r="A430" s="102">
        <v>12</v>
      </c>
      <c r="B430" s="119" t="s">
        <v>944</v>
      </c>
      <c r="C430" s="119" t="s">
        <v>971</v>
      </c>
      <c r="D430" s="102" t="s">
        <v>972</v>
      </c>
      <c r="E430" s="118">
        <v>98</v>
      </c>
      <c r="F430" s="118"/>
      <c r="G430" s="115" t="s">
        <v>275</v>
      </c>
      <c r="H430" s="196" t="s">
        <v>21</v>
      </c>
      <c r="I430" s="102" t="s">
        <v>22</v>
      </c>
      <c r="J430" s="102" t="s">
        <v>2948</v>
      </c>
      <c r="K430" s="459"/>
      <c r="L430" s="459"/>
      <c r="M430" s="459"/>
      <c r="N430" s="459"/>
      <c r="O430" s="459"/>
      <c r="P430" s="459"/>
      <c r="Q430" s="459"/>
      <c r="R430" s="459"/>
      <c r="S430" s="459"/>
      <c r="T430" s="459"/>
      <c r="U430" s="459"/>
      <c r="V430" s="459"/>
      <c r="W430" s="459"/>
      <c r="X430" s="459"/>
      <c r="Y430" s="459"/>
      <c r="Z430" s="294"/>
      <c r="AA430" s="294"/>
      <c r="AB430" s="294"/>
      <c r="AC430" s="294"/>
    </row>
    <row r="431" spans="1:29" ht="50.25" customHeight="1" x14ac:dyDescent="0.25">
      <c r="A431" s="102">
        <v>13</v>
      </c>
      <c r="B431" s="119" t="s">
        <v>944</v>
      </c>
      <c r="C431" s="119" t="s">
        <v>973</v>
      </c>
      <c r="D431" s="102" t="s">
        <v>967</v>
      </c>
      <c r="E431" s="118">
        <v>378</v>
      </c>
      <c r="F431" s="118">
        <v>1047.5999999999999</v>
      </c>
      <c r="G431" s="115" t="s">
        <v>275</v>
      </c>
      <c r="H431" s="115" t="s">
        <v>243</v>
      </c>
      <c r="I431" s="102" t="s">
        <v>37</v>
      </c>
      <c r="J431" s="102" t="s">
        <v>2479</v>
      </c>
      <c r="K431" s="459"/>
      <c r="L431" s="459"/>
      <c r="M431" s="459"/>
      <c r="N431" s="459"/>
      <c r="O431" s="459"/>
      <c r="P431" s="459"/>
      <c r="Q431" s="459"/>
      <c r="R431" s="459"/>
      <c r="S431" s="459"/>
      <c r="T431" s="459"/>
      <c r="U431" s="459"/>
      <c r="V431" s="459"/>
      <c r="W431" s="459"/>
      <c r="X431" s="459"/>
      <c r="Y431" s="459"/>
      <c r="Z431" s="294"/>
      <c r="AA431" s="294"/>
      <c r="AB431" s="294"/>
      <c r="AC431" s="294"/>
    </row>
    <row r="432" spans="1:29" ht="50.25" customHeight="1" x14ac:dyDescent="0.25">
      <c r="A432" s="102">
        <v>14</v>
      </c>
      <c r="B432" s="119" t="s">
        <v>944</v>
      </c>
      <c r="C432" s="119" t="s">
        <v>974</v>
      </c>
      <c r="D432" s="102" t="s">
        <v>950</v>
      </c>
      <c r="E432" s="118">
        <v>650</v>
      </c>
      <c r="F432" s="118">
        <v>2579.3000000000002</v>
      </c>
      <c r="G432" s="115" t="s">
        <v>275</v>
      </c>
      <c r="H432" s="196" t="s">
        <v>21</v>
      </c>
      <c r="I432" s="102" t="s">
        <v>22</v>
      </c>
      <c r="J432" s="102" t="s">
        <v>975</v>
      </c>
      <c r="K432" s="459"/>
      <c r="L432" s="459"/>
      <c r="M432" s="459"/>
      <c r="N432" s="459"/>
      <c r="O432" s="459"/>
      <c r="P432" s="459"/>
      <c r="Q432" s="459"/>
      <c r="R432" s="459"/>
      <c r="S432" s="459"/>
      <c r="T432" s="459"/>
      <c r="U432" s="459"/>
      <c r="V432" s="459"/>
      <c r="W432" s="459"/>
      <c r="X432" s="459"/>
      <c r="Y432" s="459"/>
      <c r="Z432" s="294"/>
      <c r="AA432" s="294"/>
      <c r="AB432" s="294"/>
      <c r="AC432" s="294"/>
    </row>
    <row r="433" spans="1:29" ht="31.5" x14ac:dyDescent="0.25">
      <c r="A433" s="102">
        <v>15</v>
      </c>
      <c r="B433" s="119" t="s">
        <v>944</v>
      </c>
      <c r="C433" s="119" t="s">
        <v>976</v>
      </c>
      <c r="D433" s="102" t="s">
        <v>977</v>
      </c>
      <c r="E433" s="118">
        <v>75</v>
      </c>
      <c r="F433" s="118">
        <v>872</v>
      </c>
      <c r="G433" s="115" t="s">
        <v>275</v>
      </c>
      <c r="H433" s="196" t="s">
        <v>21</v>
      </c>
      <c r="I433" s="102" t="s">
        <v>22</v>
      </c>
      <c r="J433" s="102" t="s">
        <v>975</v>
      </c>
      <c r="K433" s="459"/>
      <c r="L433" s="459"/>
      <c r="M433" s="459"/>
      <c r="N433" s="459"/>
      <c r="O433" s="459"/>
      <c r="P433" s="459"/>
      <c r="Q433" s="459"/>
      <c r="R433" s="459"/>
      <c r="S433" s="459"/>
      <c r="T433" s="459"/>
      <c r="U433" s="459"/>
      <c r="V433" s="459"/>
      <c r="W433" s="459"/>
      <c r="X433" s="459"/>
      <c r="Y433" s="459"/>
      <c r="Z433" s="294"/>
      <c r="AA433" s="294"/>
      <c r="AB433" s="294"/>
      <c r="AC433" s="294"/>
    </row>
    <row r="434" spans="1:29" ht="31.5" x14ac:dyDescent="0.25">
      <c r="A434" s="102">
        <v>16</v>
      </c>
      <c r="B434" s="119" t="s">
        <v>944</v>
      </c>
      <c r="C434" s="119" t="s">
        <v>978</v>
      </c>
      <c r="D434" s="125" t="s">
        <v>979</v>
      </c>
      <c r="E434" s="118">
        <v>81</v>
      </c>
      <c r="F434" s="118">
        <v>475.5</v>
      </c>
      <c r="G434" s="115" t="s">
        <v>275</v>
      </c>
      <c r="H434" s="196" t="s">
        <v>21</v>
      </c>
      <c r="I434" s="102" t="s">
        <v>22</v>
      </c>
      <c r="J434" s="102" t="s">
        <v>975</v>
      </c>
      <c r="K434" s="459"/>
      <c r="L434" s="459"/>
      <c r="M434" s="459"/>
      <c r="N434" s="459"/>
      <c r="O434" s="459"/>
      <c r="P434" s="459"/>
      <c r="Q434" s="459"/>
      <c r="R434" s="459"/>
      <c r="S434" s="459"/>
      <c r="T434" s="459"/>
      <c r="U434" s="459"/>
      <c r="V434" s="459"/>
      <c r="W434" s="459"/>
      <c r="X434" s="459"/>
      <c r="Y434" s="459"/>
      <c r="Z434" s="294"/>
      <c r="AA434" s="294"/>
      <c r="AB434" s="294"/>
      <c r="AC434" s="294"/>
    </row>
    <row r="435" spans="1:29" ht="31.5" x14ac:dyDescent="0.25">
      <c r="A435" s="102">
        <v>17</v>
      </c>
      <c r="B435" s="119" t="s">
        <v>944</v>
      </c>
      <c r="C435" s="119" t="s">
        <v>980</v>
      </c>
      <c r="D435" s="102" t="s">
        <v>981</v>
      </c>
      <c r="E435" s="118">
        <v>398</v>
      </c>
      <c r="F435" s="118">
        <v>2377</v>
      </c>
      <c r="G435" s="115" t="s">
        <v>275</v>
      </c>
      <c r="H435" s="196" t="s">
        <v>21</v>
      </c>
      <c r="I435" s="102" t="s">
        <v>22</v>
      </c>
      <c r="J435" s="102" t="s">
        <v>982</v>
      </c>
      <c r="K435" s="459"/>
      <c r="L435" s="459"/>
      <c r="M435" s="459"/>
      <c r="N435" s="459"/>
      <c r="O435" s="459"/>
      <c r="P435" s="459"/>
      <c r="Q435" s="459"/>
      <c r="R435" s="459"/>
      <c r="S435" s="459"/>
      <c r="T435" s="459"/>
      <c r="U435" s="459"/>
      <c r="V435" s="459"/>
      <c r="W435" s="459"/>
      <c r="X435" s="459"/>
      <c r="Y435" s="459"/>
      <c r="Z435" s="294"/>
      <c r="AA435" s="294"/>
      <c r="AB435" s="294"/>
      <c r="AC435" s="294"/>
    </row>
    <row r="436" spans="1:29" ht="31.5" x14ac:dyDescent="0.25">
      <c r="A436" s="102">
        <v>18</v>
      </c>
      <c r="B436" s="119" t="s">
        <v>944</v>
      </c>
      <c r="C436" s="119" t="s">
        <v>983</v>
      </c>
      <c r="D436" s="102" t="s">
        <v>955</v>
      </c>
      <c r="E436" s="118">
        <v>442</v>
      </c>
      <c r="F436" s="118">
        <v>3853.4</v>
      </c>
      <c r="G436" s="115" t="s">
        <v>275</v>
      </c>
      <c r="H436" s="196" t="s">
        <v>21</v>
      </c>
      <c r="I436" s="102" t="s">
        <v>22</v>
      </c>
      <c r="J436" s="102" t="s">
        <v>984</v>
      </c>
      <c r="K436" s="459"/>
      <c r="L436" s="459"/>
      <c r="M436" s="459"/>
      <c r="N436" s="459"/>
      <c r="O436" s="459"/>
      <c r="P436" s="459"/>
      <c r="Q436" s="459"/>
      <c r="R436" s="459"/>
      <c r="S436" s="459"/>
      <c r="T436" s="459"/>
      <c r="U436" s="459"/>
      <c r="V436" s="459"/>
      <c r="W436" s="459"/>
      <c r="X436" s="459"/>
      <c r="Y436" s="459"/>
      <c r="Z436" s="294"/>
      <c r="AA436" s="294"/>
      <c r="AB436" s="294"/>
      <c r="AC436" s="294"/>
    </row>
    <row r="437" spans="1:29" ht="31.5" x14ac:dyDescent="0.25">
      <c r="A437" s="102">
        <v>19</v>
      </c>
      <c r="B437" s="119" t="s">
        <v>944</v>
      </c>
      <c r="C437" s="119" t="s">
        <v>985</v>
      </c>
      <c r="D437" s="102" t="s">
        <v>950</v>
      </c>
      <c r="E437" s="118">
        <v>584</v>
      </c>
      <c r="F437" s="118">
        <v>2444</v>
      </c>
      <c r="G437" s="115" t="s">
        <v>275</v>
      </c>
      <c r="H437" s="196" t="s">
        <v>21</v>
      </c>
      <c r="I437" s="102" t="s">
        <v>22</v>
      </c>
      <c r="J437" s="102" t="s">
        <v>986</v>
      </c>
      <c r="K437" s="459"/>
      <c r="L437" s="459"/>
      <c r="M437" s="459"/>
      <c r="N437" s="459"/>
      <c r="O437" s="459"/>
      <c r="P437" s="459"/>
      <c r="Q437" s="459"/>
      <c r="R437" s="459"/>
      <c r="S437" s="459"/>
      <c r="T437" s="459"/>
      <c r="U437" s="459"/>
      <c r="V437" s="459"/>
      <c r="W437" s="459"/>
      <c r="X437" s="459"/>
      <c r="Y437" s="459"/>
      <c r="Z437" s="294"/>
      <c r="AA437" s="294"/>
      <c r="AB437" s="294"/>
      <c r="AC437" s="294"/>
    </row>
    <row r="438" spans="1:29" ht="31.5" x14ac:dyDescent="0.25">
      <c r="A438" s="102">
        <v>20</v>
      </c>
      <c r="B438" s="119" t="s">
        <v>944</v>
      </c>
      <c r="C438" s="119" t="s">
        <v>987</v>
      </c>
      <c r="D438" s="102" t="s">
        <v>988</v>
      </c>
      <c r="E438" s="118">
        <v>300</v>
      </c>
      <c r="F438" s="118">
        <v>1658</v>
      </c>
      <c r="G438" s="115" t="s">
        <v>275</v>
      </c>
      <c r="H438" s="196" t="s">
        <v>21</v>
      </c>
      <c r="I438" s="102" t="s">
        <v>22</v>
      </c>
      <c r="J438" s="102" t="s">
        <v>986</v>
      </c>
      <c r="K438" s="459"/>
      <c r="L438" s="459"/>
      <c r="M438" s="459"/>
      <c r="N438" s="459"/>
      <c r="O438" s="459"/>
      <c r="P438" s="459"/>
      <c r="Q438" s="459"/>
      <c r="R438" s="459"/>
      <c r="S438" s="459"/>
      <c r="T438" s="459"/>
      <c r="U438" s="459"/>
      <c r="V438" s="459"/>
      <c r="W438" s="459"/>
      <c r="X438" s="459"/>
      <c r="Y438" s="459"/>
      <c r="Z438" s="294"/>
      <c r="AA438" s="294"/>
      <c r="AB438" s="294"/>
      <c r="AC438" s="294"/>
    </row>
    <row r="439" spans="1:29" ht="31.5" x14ac:dyDescent="0.25">
      <c r="A439" s="102">
        <v>21</v>
      </c>
      <c r="B439" s="119" t="s">
        <v>944</v>
      </c>
      <c r="C439" s="119" t="s">
        <v>989</v>
      </c>
      <c r="D439" s="102" t="s">
        <v>946</v>
      </c>
      <c r="E439" s="118">
        <v>1888.2</v>
      </c>
      <c r="F439" s="118">
        <v>5485.7</v>
      </c>
      <c r="G439" s="115" t="s">
        <v>275</v>
      </c>
      <c r="H439" s="196" t="s">
        <v>21</v>
      </c>
      <c r="I439" s="102" t="s">
        <v>22</v>
      </c>
      <c r="J439" s="102" t="s">
        <v>990</v>
      </c>
      <c r="K439" s="459"/>
      <c r="L439" s="459"/>
      <c r="M439" s="459"/>
      <c r="N439" s="459"/>
      <c r="O439" s="459"/>
      <c r="P439" s="459"/>
      <c r="Q439" s="459"/>
      <c r="R439" s="459"/>
      <c r="S439" s="459"/>
      <c r="T439" s="459"/>
      <c r="U439" s="459"/>
      <c r="V439" s="459"/>
      <c r="W439" s="459"/>
      <c r="X439" s="459"/>
      <c r="Y439" s="459"/>
      <c r="Z439" s="294"/>
      <c r="AA439" s="294"/>
      <c r="AB439" s="294"/>
      <c r="AC439" s="294"/>
    </row>
    <row r="440" spans="1:29" ht="31.5" x14ac:dyDescent="0.25">
      <c r="A440" s="102">
        <v>22</v>
      </c>
      <c r="B440" s="119" t="s">
        <v>944</v>
      </c>
      <c r="C440" s="119" t="s">
        <v>991</v>
      </c>
      <c r="D440" s="125" t="s">
        <v>992</v>
      </c>
      <c r="E440" s="118">
        <v>160.80000000000001</v>
      </c>
      <c r="F440" s="118">
        <v>396</v>
      </c>
      <c r="G440" s="115" t="s">
        <v>275</v>
      </c>
      <c r="H440" s="196" t="s">
        <v>21</v>
      </c>
      <c r="I440" s="102" t="s">
        <v>22</v>
      </c>
      <c r="J440" s="102" t="s">
        <v>990</v>
      </c>
      <c r="K440" s="459"/>
      <c r="L440" s="459"/>
      <c r="M440" s="459"/>
      <c r="N440" s="459"/>
      <c r="O440" s="459"/>
      <c r="P440" s="459"/>
      <c r="Q440" s="459"/>
      <c r="R440" s="459"/>
      <c r="S440" s="459"/>
      <c r="T440" s="459"/>
      <c r="U440" s="459"/>
      <c r="V440" s="459"/>
      <c r="W440" s="459"/>
      <c r="X440" s="459"/>
      <c r="Y440" s="459"/>
      <c r="Z440" s="294"/>
      <c r="AA440" s="294"/>
      <c r="AB440" s="294"/>
      <c r="AC440" s="294"/>
    </row>
    <row r="441" spans="1:29" ht="31.5" x14ac:dyDescent="0.25">
      <c r="A441" s="102">
        <v>23</v>
      </c>
      <c r="B441" s="119" t="s">
        <v>944</v>
      </c>
      <c r="C441" s="119" t="s">
        <v>993</v>
      </c>
      <c r="D441" s="102" t="s">
        <v>955</v>
      </c>
      <c r="E441" s="118">
        <v>1678.4</v>
      </c>
      <c r="F441" s="118">
        <v>2628.3</v>
      </c>
      <c r="G441" s="115" t="s">
        <v>275</v>
      </c>
      <c r="H441" s="196" t="s">
        <v>21</v>
      </c>
      <c r="I441" s="102" t="s">
        <v>22</v>
      </c>
      <c r="J441" s="102" t="s">
        <v>6567</v>
      </c>
      <c r="K441" s="459"/>
      <c r="L441" s="459"/>
      <c r="M441" s="459"/>
      <c r="N441" s="459"/>
      <c r="O441" s="459"/>
      <c r="P441" s="459"/>
      <c r="Q441" s="459"/>
      <c r="R441" s="459"/>
      <c r="S441" s="459"/>
      <c r="T441" s="459"/>
      <c r="U441" s="459"/>
      <c r="V441" s="459"/>
      <c r="W441" s="459"/>
      <c r="X441" s="459"/>
      <c r="Y441" s="459"/>
      <c r="Z441" s="294"/>
      <c r="AA441" s="294"/>
      <c r="AB441" s="294"/>
      <c r="AC441" s="294"/>
    </row>
    <row r="442" spans="1:29" ht="31.5" x14ac:dyDescent="0.25">
      <c r="A442" s="102">
        <v>24</v>
      </c>
      <c r="B442" s="119" t="s">
        <v>944</v>
      </c>
      <c r="C442" s="119" t="s">
        <v>994</v>
      </c>
      <c r="D442" s="102" t="s">
        <v>955</v>
      </c>
      <c r="E442" s="118">
        <v>733.4</v>
      </c>
      <c r="F442" s="118">
        <v>1996.7</v>
      </c>
      <c r="G442" s="115" t="s">
        <v>275</v>
      </c>
      <c r="H442" s="196" t="s">
        <v>21</v>
      </c>
      <c r="I442" s="102" t="s">
        <v>22</v>
      </c>
      <c r="J442" s="102" t="s">
        <v>6567</v>
      </c>
      <c r="K442" s="459"/>
      <c r="L442" s="459"/>
      <c r="M442" s="459"/>
      <c r="N442" s="459"/>
      <c r="O442" s="459"/>
      <c r="P442" s="459"/>
      <c r="Q442" s="459"/>
      <c r="R442" s="459"/>
      <c r="S442" s="459"/>
      <c r="T442" s="459"/>
      <c r="U442" s="459"/>
      <c r="V442" s="459"/>
      <c r="W442" s="459"/>
      <c r="X442" s="459"/>
      <c r="Y442" s="459"/>
      <c r="Z442" s="294"/>
      <c r="AA442" s="294"/>
      <c r="AB442" s="294"/>
      <c r="AC442" s="294"/>
    </row>
    <row r="443" spans="1:29" ht="66" customHeight="1" x14ac:dyDescent="0.25">
      <c r="A443" s="102">
        <v>25</v>
      </c>
      <c r="B443" s="119" t="s">
        <v>944</v>
      </c>
      <c r="C443" s="119" t="s">
        <v>995</v>
      </c>
      <c r="D443" s="102" t="s">
        <v>955</v>
      </c>
      <c r="E443" s="118">
        <v>0</v>
      </c>
      <c r="F443" s="118">
        <v>1485</v>
      </c>
      <c r="G443" s="115" t="s">
        <v>275</v>
      </c>
      <c r="H443" s="115" t="s">
        <v>243</v>
      </c>
      <c r="I443" s="102" t="s">
        <v>37</v>
      </c>
      <c r="J443" s="102" t="s">
        <v>2950</v>
      </c>
      <c r="K443" s="459"/>
      <c r="L443" s="459"/>
      <c r="M443" s="459"/>
      <c r="N443" s="459"/>
      <c r="O443" s="459"/>
      <c r="P443" s="459"/>
      <c r="Q443" s="459"/>
      <c r="R443" s="459"/>
      <c r="S443" s="459"/>
      <c r="T443" s="459"/>
      <c r="U443" s="459"/>
      <c r="V443" s="459"/>
      <c r="W443" s="459"/>
      <c r="X443" s="459"/>
      <c r="Y443" s="459"/>
      <c r="Z443" s="294"/>
      <c r="AA443" s="294"/>
      <c r="AB443" s="294"/>
      <c r="AC443" s="294"/>
    </row>
    <row r="444" spans="1:29" ht="31.5" x14ac:dyDescent="0.25">
      <c r="A444" s="102">
        <v>26</v>
      </c>
      <c r="B444" s="119" t="s">
        <v>944</v>
      </c>
      <c r="C444" s="119" t="s">
        <v>996</v>
      </c>
      <c r="D444" s="102" t="s">
        <v>997</v>
      </c>
      <c r="E444" s="118">
        <v>2258.9499999999998</v>
      </c>
      <c r="F444" s="118">
        <v>5938</v>
      </c>
      <c r="G444" s="115" t="s">
        <v>275</v>
      </c>
      <c r="H444" s="196" t="s">
        <v>21</v>
      </c>
      <c r="I444" s="102" t="s">
        <v>22</v>
      </c>
      <c r="J444" s="102" t="s">
        <v>6566</v>
      </c>
      <c r="K444" s="459"/>
      <c r="L444" s="459"/>
      <c r="M444" s="459"/>
      <c r="N444" s="459"/>
      <c r="O444" s="459"/>
      <c r="P444" s="459"/>
      <c r="Q444" s="459"/>
      <c r="R444" s="459"/>
      <c r="S444" s="459"/>
      <c r="T444" s="459"/>
      <c r="U444" s="459"/>
      <c r="V444" s="459"/>
      <c r="W444" s="459"/>
      <c r="X444" s="459"/>
      <c r="Y444" s="459"/>
      <c r="Z444" s="294"/>
      <c r="AA444" s="294"/>
      <c r="AB444" s="294"/>
      <c r="AC444" s="294"/>
    </row>
    <row r="445" spans="1:29" ht="31.5" x14ac:dyDescent="0.25">
      <c r="A445" s="102">
        <v>27</v>
      </c>
      <c r="B445" s="119" t="s">
        <v>944</v>
      </c>
      <c r="C445" s="119" t="s">
        <v>998</v>
      </c>
      <c r="D445" s="102" t="s">
        <v>967</v>
      </c>
      <c r="E445" s="118">
        <v>1895.01</v>
      </c>
      <c r="F445" s="118">
        <v>1242.0999999999999</v>
      </c>
      <c r="G445" s="115" t="s">
        <v>275</v>
      </c>
      <c r="H445" s="196" t="s">
        <v>21</v>
      </c>
      <c r="I445" s="102" t="s">
        <v>22</v>
      </c>
      <c r="J445" s="102" t="s">
        <v>6566</v>
      </c>
      <c r="K445" s="459"/>
      <c r="L445" s="459"/>
      <c r="M445" s="459"/>
      <c r="N445" s="459"/>
      <c r="O445" s="459"/>
      <c r="P445" s="459"/>
      <c r="Q445" s="459"/>
      <c r="R445" s="459"/>
      <c r="S445" s="459"/>
      <c r="T445" s="459"/>
      <c r="U445" s="459"/>
      <c r="V445" s="459"/>
      <c r="W445" s="459"/>
      <c r="X445" s="459"/>
      <c r="Y445" s="459"/>
      <c r="Z445" s="294"/>
      <c r="AA445" s="294"/>
      <c r="AB445" s="294"/>
      <c r="AC445" s="294"/>
    </row>
    <row r="446" spans="1:29" ht="31.5" x14ac:dyDescent="0.25">
      <c r="A446" s="102">
        <v>28</v>
      </c>
      <c r="B446" s="119" t="s">
        <v>944</v>
      </c>
      <c r="C446" s="119" t="s">
        <v>999</v>
      </c>
      <c r="D446" s="102" t="s">
        <v>970</v>
      </c>
      <c r="E446" s="118">
        <v>399.5</v>
      </c>
      <c r="F446" s="118">
        <v>1284</v>
      </c>
      <c r="G446" s="115" t="s">
        <v>275</v>
      </c>
      <c r="H446" s="196" t="s">
        <v>21</v>
      </c>
      <c r="I446" s="102" t="s">
        <v>22</v>
      </c>
      <c r="J446" s="102" t="s">
        <v>6566</v>
      </c>
      <c r="K446" s="459"/>
      <c r="L446" s="459"/>
      <c r="M446" s="459"/>
      <c r="N446" s="459"/>
      <c r="O446" s="459"/>
      <c r="P446" s="459"/>
      <c r="Q446" s="459"/>
      <c r="R446" s="459"/>
      <c r="S446" s="459"/>
      <c r="T446" s="459"/>
      <c r="U446" s="459"/>
      <c r="V446" s="459"/>
      <c r="W446" s="459"/>
      <c r="X446" s="459"/>
      <c r="Y446" s="459"/>
      <c r="Z446" s="294"/>
      <c r="AA446" s="294"/>
      <c r="AB446" s="294"/>
      <c r="AC446" s="294"/>
    </row>
    <row r="447" spans="1:29" ht="31.5" x14ac:dyDescent="0.25">
      <c r="A447" s="102">
        <v>29</v>
      </c>
      <c r="B447" s="119" t="s">
        <v>944</v>
      </c>
      <c r="C447" s="119" t="s">
        <v>1000</v>
      </c>
      <c r="D447" s="102" t="s">
        <v>1001</v>
      </c>
      <c r="E447" s="118">
        <v>98.3</v>
      </c>
      <c r="F447" s="118">
        <v>1912</v>
      </c>
      <c r="G447" s="115" t="s">
        <v>275</v>
      </c>
      <c r="H447" s="196" t="s">
        <v>21</v>
      </c>
      <c r="I447" s="102" t="s">
        <v>22</v>
      </c>
      <c r="J447" s="102" t="s">
        <v>6566</v>
      </c>
      <c r="K447" s="459"/>
      <c r="L447" s="459"/>
      <c r="M447" s="459"/>
      <c r="N447" s="459"/>
      <c r="O447" s="459"/>
      <c r="P447" s="459"/>
      <c r="Q447" s="459"/>
      <c r="R447" s="459"/>
      <c r="S447" s="459"/>
      <c r="T447" s="459"/>
      <c r="U447" s="459"/>
      <c r="V447" s="459"/>
      <c r="W447" s="459"/>
      <c r="X447" s="459"/>
      <c r="Y447" s="459"/>
      <c r="Z447" s="294"/>
      <c r="AA447" s="294"/>
      <c r="AB447" s="294"/>
      <c r="AC447" s="294"/>
    </row>
    <row r="448" spans="1:29" ht="31.5" x14ac:dyDescent="0.25">
      <c r="A448" s="102">
        <v>30</v>
      </c>
      <c r="B448" s="119" t="s">
        <v>944</v>
      </c>
      <c r="C448" s="119" t="s">
        <v>1002</v>
      </c>
      <c r="D448" s="102" t="s">
        <v>950</v>
      </c>
      <c r="E448" s="118">
        <v>853.5</v>
      </c>
      <c r="F448" s="118">
        <v>4163</v>
      </c>
      <c r="G448" s="115" t="s">
        <v>275</v>
      </c>
      <c r="H448" s="196" t="s">
        <v>21</v>
      </c>
      <c r="I448" s="102" t="s">
        <v>22</v>
      </c>
      <c r="J448" s="102" t="s">
        <v>1003</v>
      </c>
      <c r="K448" s="459"/>
      <c r="L448" s="459"/>
      <c r="M448" s="459"/>
      <c r="N448" s="459"/>
      <c r="O448" s="459"/>
      <c r="P448" s="459"/>
      <c r="Q448" s="459"/>
      <c r="R448" s="459"/>
      <c r="S448" s="459"/>
      <c r="T448" s="459"/>
      <c r="U448" s="459"/>
      <c r="V448" s="459"/>
      <c r="W448" s="459"/>
      <c r="X448" s="459"/>
      <c r="Y448" s="459"/>
      <c r="Z448" s="294"/>
      <c r="AA448" s="294"/>
      <c r="AB448" s="294"/>
      <c r="AC448" s="294"/>
    </row>
    <row r="449" spans="1:29" ht="31.5" x14ac:dyDescent="0.25">
      <c r="A449" s="102">
        <v>31</v>
      </c>
      <c r="B449" s="119" t="s">
        <v>944</v>
      </c>
      <c r="C449" s="119" t="s">
        <v>1004</v>
      </c>
      <c r="D449" s="102" t="s">
        <v>1005</v>
      </c>
      <c r="E449" s="118">
        <v>416.82</v>
      </c>
      <c r="F449" s="118">
        <v>384.2</v>
      </c>
      <c r="G449" s="102" t="s">
        <v>1272</v>
      </c>
      <c r="H449" s="196" t="s">
        <v>21</v>
      </c>
      <c r="I449" s="102" t="s">
        <v>22</v>
      </c>
      <c r="J449" s="102"/>
    </row>
    <row r="450" spans="1:29" ht="31.5" x14ac:dyDescent="0.25">
      <c r="A450" s="102">
        <v>32</v>
      </c>
      <c r="B450" s="119" t="s">
        <v>944</v>
      </c>
      <c r="C450" s="119" t="s">
        <v>1006</v>
      </c>
      <c r="D450" s="102" t="s">
        <v>1005</v>
      </c>
      <c r="E450" s="118">
        <v>279.3</v>
      </c>
      <c r="F450" s="118">
        <v>677</v>
      </c>
      <c r="G450" s="102" t="s">
        <v>1272</v>
      </c>
      <c r="H450" s="102" t="s">
        <v>203</v>
      </c>
      <c r="I450" s="102" t="s">
        <v>22</v>
      </c>
      <c r="J450" s="102" t="s">
        <v>1007</v>
      </c>
    </row>
    <row r="451" spans="1:29" ht="31.5" x14ac:dyDescent="0.25">
      <c r="A451" s="102">
        <v>33</v>
      </c>
      <c r="B451" s="119" t="s">
        <v>944</v>
      </c>
      <c r="C451" s="119" t="s">
        <v>1008</v>
      </c>
      <c r="D451" s="102" t="s">
        <v>1009</v>
      </c>
      <c r="E451" s="118">
        <v>609.20000000000005</v>
      </c>
      <c r="F451" s="118">
        <v>1091</v>
      </c>
      <c r="G451" s="102" t="s">
        <v>1272</v>
      </c>
      <c r="H451" s="196" t="s">
        <v>21</v>
      </c>
      <c r="I451" s="102" t="s">
        <v>22</v>
      </c>
      <c r="J451" s="102"/>
    </row>
    <row r="452" spans="1:29" ht="31.5" x14ac:dyDescent="0.25">
      <c r="A452" s="102">
        <v>34</v>
      </c>
      <c r="B452" s="119" t="s">
        <v>944</v>
      </c>
      <c r="C452" s="119" t="s">
        <v>1010</v>
      </c>
      <c r="D452" s="102" t="s">
        <v>1009</v>
      </c>
      <c r="E452" s="118">
        <v>80</v>
      </c>
      <c r="F452" s="118">
        <v>1300</v>
      </c>
      <c r="G452" s="102" t="s">
        <v>1272</v>
      </c>
      <c r="H452" s="102" t="s">
        <v>203</v>
      </c>
      <c r="I452" s="102" t="s">
        <v>22</v>
      </c>
      <c r="J452" s="102" t="s">
        <v>1011</v>
      </c>
    </row>
    <row r="453" spans="1:29" ht="47.25" x14ac:dyDescent="0.25">
      <c r="A453" s="102">
        <v>35</v>
      </c>
      <c r="B453" s="119" t="s">
        <v>944</v>
      </c>
      <c r="C453" s="119" t="s">
        <v>1012</v>
      </c>
      <c r="D453" s="102" t="s">
        <v>1013</v>
      </c>
      <c r="E453" s="118">
        <v>150</v>
      </c>
      <c r="F453" s="118"/>
      <c r="G453" s="102" t="s">
        <v>1272</v>
      </c>
      <c r="H453" s="115" t="s">
        <v>243</v>
      </c>
      <c r="I453" s="102" t="s">
        <v>37</v>
      </c>
      <c r="J453" s="102" t="s">
        <v>2949</v>
      </c>
    </row>
    <row r="454" spans="1:29" x14ac:dyDescent="0.25">
      <c r="A454" s="30"/>
      <c r="B454" s="31" t="s">
        <v>1014</v>
      </c>
      <c r="C454" s="31"/>
      <c r="D454" s="32"/>
      <c r="E454" s="33"/>
      <c r="F454" s="33"/>
      <c r="G454" s="34"/>
      <c r="H454" s="32"/>
      <c r="I454" s="32"/>
      <c r="J454" s="32"/>
      <c r="K454" s="459"/>
      <c r="L454" s="459"/>
      <c r="M454" s="459"/>
      <c r="N454" s="459"/>
      <c r="O454" s="459"/>
      <c r="P454" s="459"/>
      <c r="Q454" s="459"/>
      <c r="R454" s="459"/>
      <c r="S454" s="459"/>
      <c r="T454" s="459"/>
      <c r="U454" s="459"/>
      <c r="V454" s="459"/>
      <c r="W454" s="459"/>
      <c r="X454" s="459"/>
      <c r="Y454" s="459"/>
      <c r="Z454" s="294"/>
      <c r="AA454" s="294"/>
      <c r="AB454" s="294"/>
      <c r="AC454" s="294"/>
    </row>
    <row r="455" spans="1:29" ht="47.25" x14ac:dyDescent="0.25">
      <c r="A455" s="102">
        <v>1</v>
      </c>
      <c r="B455" s="119" t="s">
        <v>1014</v>
      </c>
      <c r="C455" s="119" t="s">
        <v>1015</v>
      </c>
      <c r="D455" s="102" t="s">
        <v>1016</v>
      </c>
      <c r="E455" s="118">
        <v>1030.5</v>
      </c>
      <c r="F455" s="118">
        <v>2268</v>
      </c>
      <c r="G455" s="115" t="s">
        <v>275</v>
      </c>
      <c r="H455" s="196" t="s">
        <v>21</v>
      </c>
      <c r="I455" s="102" t="s">
        <v>22</v>
      </c>
      <c r="J455" s="102" t="s">
        <v>1017</v>
      </c>
      <c r="K455" s="459"/>
      <c r="L455" s="459"/>
      <c r="M455" s="459"/>
      <c r="N455" s="459"/>
      <c r="O455" s="459"/>
      <c r="P455" s="459"/>
      <c r="Q455" s="459"/>
      <c r="R455" s="459"/>
      <c r="S455" s="459"/>
      <c r="T455" s="459"/>
      <c r="U455" s="459"/>
      <c r="V455" s="459"/>
      <c r="W455" s="459"/>
      <c r="X455" s="459"/>
      <c r="Y455" s="459"/>
      <c r="Z455" s="294"/>
      <c r="AA455" s="294"/>
      <c r="AB455" s="294"/>
      <c r="AC455" s="294"/>
    </row>
    <row r="456" spans="1:29" ht="31.5" x14ac:dyDescent="0.25">
      <c r="A456" s="102">
        <v>2</v>
      </c>
      <c r="B456" s="119" t="s">
        <v>1014</v>
      </c>
      <c r="C456" s="119" t="s">
        <v>1018</v>
      </c>
      <c r="D456" s="102" t="s">
        <v>1019</v>
      </c>
      <c r="E456" s="118">
        <v>1008</v>
      </c>
      <c r="F456" s="118">
        <v>3022.3</v>
      </c>
      <c r="G456" s="115" t="s">
        <v>275</v>
      </c>
      <c r="H456" s="196" t="s">
        <v>21</v>
      </c>
      <c r="I456" s="102" t="s">
        <v>22</v>
      </c>
      <c r="J456" s="102" t="s">
        <v>1020</v>
      </c>
      <c r="K456" s="459"/>
      <c r="L456" s="459"/>
      <c r="M456" s="459"/>
      <c r="N456" s="459"/>
      <c r="O456" s="459"/>
      <c r="P456" s="459"/>
      <c r="Q456" s="459"/>
      <c r="R456" s="459"/>
      <c r="S456" s="459"/>
      <c r="T456" s="459"/>
      <c r="U456" s="459"/>
      <c r="V456" s="459"/>
      <c r="W456" s="459"/>
      <c r="X456" s="459"/>
      <c r="Y456" s="459"/>
      <c r="Z456" s="294"/>
      <c r="AA456" s="294"/>
      <c r="AB456" s="294"/>
      <c r="AC456" s="294"/>
    </row>
    <row r="457" spans="1:29" ht="31.5" x14ac:dyDescent="0.25">
      <c r="A457" s="102">
        <v>3</v>
      </c>
      <c r="B457" s="119" t="s">
        <v>1014</v>
      </c>
      <c r="C457" s="119" t="s">
        <v>1021</v>
      </c>
      <c r="D457" s="102" t="s">
        <v>1022</v>
      </c>
      <c r="E457" s="118">
        <v>2297.8000000000002</v>
      </c>
      <c r="F457" s="118">
        <v>4097.5</v>
      </c>
      <c r="G457" s="115" t="s">
        <v>275</v>
      </c>
      <c r="H457" s="196" t="s">
        <v>21</v>
      </c>
      <c r="I457" s="102" t="s">
        <v>22</v>
      </c>
      <c r="J457" s="102" t="s">
        <v>1023</v>
      </c>
      <c r="K457" s="459"/>
      <c r="L457" s="459"/>
      <c r="M457" s="459"/>
      <c r="N457" s="459"/>
      <c r="O457" s="459"/>
      <c r="P457" s="459"/>
      <c r="Q457" s="459"/>
      <c r="R457" s="459"/>
      <c r="S457" s="459"/>
      <c r="T457" s="459"/>
      <c r="U457" s="459"/>
      <c r="V457" s="459"/>
      <c r="W457" s="459"/>
      <c r="X457" s="459"/>
      <c r="Y457" s="459"/>
      <c r="Z457" s="294"/>
      <c r="AA457" s="294"/>
      <c r="AB457" s="294"/>
      <c r="AC457" s="294"/>
    </row>
    <row r="458" spans="1:29" ht="31.5" x14ac:dyDescent="0.25">
      <c r="A458" s="102">
        <v>4</v>
      </c>
      <c r="B458" s="119" t="s">
        <v>1014</v>
      </c>
      <c r="C458" s="119" t="s">
        <v>1024</v>
      </c>
      <c r="D458" s="102" t="s">
        <v>1025</v>
      </c>
      <c r="E458" s="118">
        <v>3108</v>
      </c>
      <c r="F458" s="118">
        <v>15361</v>
      </c>
      <c r="G458" s="115" t="s">
        <v>275</v>
      </c>
      <c r="H458" s="196" t="s">
        <v>21</v>
      </c>
      <c r="I458" s="102" t="s">
        <v>22</v>
      </c>
      <c r="J458" s="102" t="s">
        <v>1026</v>
      </c>
      <c r="K458" s="459"/>
      <c r="L458" s="459"/>
      <c r="M458" s="459"/>
      <c r="N458" s="459"/>
      <c r="O458" s="459"/>
      <c r="P458" s="459"/>
      <c r="Q458" s="459"/>
      <c r="R458" s="459"/>
      <c r="S458" s="459"/>
      <c r="T458" s="459"/>
      <c r="U458" s="459"/>
      <c r="V458" s="459"/>
      <c r="W458" s="459"/>
      <c r="X458" s="459"/>
      <c r="Y458" s="459"/>
      <c r="Z458" s="294"/>
      <c r="AA458" s="294"/>
      <c r="AB458" s="294"/>
      <c r="AC458" s="294"/>
    </row>
    <row r="459" spans="1:29" ht="31.5" x14ac:dyDescent="0.25">
      <c r="A459" s="102">
        <v>5</v>
      </c>
      <c r="B459" s="119" t="s">
        <v>1014</v>
      </c>
      <c r="C459" s="119" t="s">
        <v>1027</v>
      </c>
      <c r="D459" s="102" t="s">
        <v>1022</v>
      </c>
      <c r="E459" s="118">
        <v>2294.1999999999998</v>
      </c>
      <c r="F459" s="118">
        <v>3362.6</v>
      </c>
      <c r="G459" s="115" t="s">
        <v>275</v>
      </c>
      <c r="H459" s="196" t="s">
        <v>21</v>
      </c>
      <c r="I459" s="102" t="s">
        <v>22</v>
      </c>
      <c r="J459" s="102" t="s">
        <v>1028</v>
      </c>
      <c r="K459" s="459"/>
      <c r="L459" s="459"/>
      <c r="M459" s="459"/>
      <c r="N459" s="459"/>
      <c r="O459" s="459"/>
      <c r="P459" s="459"/>
      <c r="Q459" s="459"/>
      <c r="R459" s="459"/>
      <c r="S459" s="459"/>
      <c r="T459" s="459"/>
      <c r="U459" s="459"/>
      <c r="V459" s="459"/>
      <c r="W459" s="459"/>
      <c r="X459" s="459"/>
      <c r="Y459" s="459"/>
      <c r="Z459" s="294"/>
      <c r="AA459" s="294"/>
      <c r="AB459" s="294"/>
      <c r="AC459" s="294"/>
    </row>
    <row r="460" spans="1:29" ht="31.5" x14ac:dyDescent="0.25">
      <c r="A460" s="102">
        <v>6</v>
      </c>
      <c r="B460" s="119" t="s">
        <v>1014</v>
      </c>
      <c r="C460" s="119" t="s">
        <v>1029</v>
      </c>
      <c r="D460" s="102" t="s">
        <v>1030</v>
      </c>
      <c r="E460" s="118">
        <v>178</v>
      </c>
      <c r="F460" s="118">
        <v>1155.4000000000001</v>
      </c>
      <c r="G460" s="115" t="s">
        <v>275</v>
      </c>
      <c r="H460" s="196" t="s">
        <v>21</v>
      </c>
      <c r="I460" s="102" t="s">
        <v>22</v>
      </c>
      <c r="J460" s="102" t="s">
        <v>1028</v>
      </c>
      <c r="K460" s="459"/>
      <c r="L460" s="459"/>
      <c r="M460" s="459"/>
      <c r="N460" s="459"/>
      <c r="O460" s="459"/>
      <c r="P460" s="459"/>
      <c r="Q460" s="459"/>
      <c r="R460" s="459"/>
      <c r="S460" s="459"/>
      <c r="T460" s="459"/>
      <c r="U460" s="459"/>
      <c r="V460" s="459"/>
      <c r="W460" s="459"/>
      <c r="X460" s="459"/>
      <c r="Y460" s="459"/>
      <c r="Z460" s="294"/>
      <c r="AA460" s="294"/>
      <c r="AB460" s="294"/>
      <c r="AC460" s="294"/>
    </row>
    <row r="461" spans="1:29" ht="78.75" x14ac:dyDescent="0.25">
      <c r="A461" s="102">
        <v>7</v>
      </c>
      <c r="B461" s="119" t="s">
        <v>1014</v>
      </c>
      <c r="C461" s="119" t="s">
        <v>1031</v>
      </c>
      <c r="D461" s="102" t="s">
        <v>1032</v>
      </c>
      <c r="E461" s="118">
        <v>195.5</v>
      </c>
      <c r="F461" s="118">
        <v>1250</v>
      </c>
      <c r="G461" s="115" t="s">
        <v>275</v>
      </c>
      <c r="H461" s="102" t="s">
        <v>203</v>
      </c>
      <c r="I461" s="102" t="s">
        <v>22</v>
      </c>
      <c r="J461" s="102" t="s">
        <v>1033</v>
      </c>
      <c r="K461" s="459"/>
      <c r="L461" s="459"/>
      <c r="M461" s="459"/>
      <c r="N461" s="459"/>
      <c r="O461" s="459"/>
      <c r="P461" s="459"/>
      <c r="Q461" s="459"/>
      <c r="R461" s="459"/>
      <c r="S461" s="459"/>
      <c r="T461" s="459"/>
      <c r="U461" s="459"/>
      <c r="V461" s="459"/>
      <c r="W461" s="459"/>
      <c r="X461" s="459"/>
      <c r="Y461" s="459"/>
      <c r="Z461" s="294"/>
      <c r="AA461" s="294"/>
      <c r="AB461" s="294"/>
      <c r="AC461" s="294"/>
    </row>
    <row r="462" spans="1:29" ht="31.5" x14ac:dyDescent="0.25">
      <c r="A462" s="102">
        <v>8</v>
      </c>
      <c r="B462" s="119" t="s">
        <v>1014</v>
      </c>
      <c r="C462" s="119" t="s">
        <v>1034</v>
      </c>
      <c r="D462" s="102" t="s">
        <v>1035</v>
      </c>
      <c r="E462" s="118">
        <v>140.61000000000001</v>
      </c>
      <c r="F462" s="118">
        <v>1696.5</v>
      </c>
      <c r="G462" s="115" t="s">
        <v>275</v>
      </c>
      <c r="H462" s="196" t="s">
        <v>21</v>
      </c>
      <c r="I462" s="102" t="s">
        <v>22</v>
      </c>
      <c r="J462" s="102" t="s">
        <v>1036</v>
      </c>
      <c r="K462" s="459"/>
      <c r="L462" s="459"/>
      <c r="M462" s="459"/>
      <c r="N462" s="459"/>
      <c r="O462" s="459"/>
      <c r="P462" s="459"/>
      <c r="Q462" s="459"/>
      <c r="R462" s="459"/>
      <c r="S462" s="459"/>
      <c r="T462" s="459"/>
      <c r="U462" s="459"/>
      <c r="V462" s="459"/>
      <c r="W462" s="459"/>
      <c r="X462" s="459"/>
      <c r="Y462" s="459"/>
      <c r="Z462" s="294"/>
      <c r="AA462" s="294"/>
      <c r="AB462" s="294"/>
      <c r="AC462" s="294"/>
    </row>
    <row r="463" spans="1:29" ht="31.5" x14ac:dyDescent="0.25">
      <c r="A463" s="102">
        <v>9</v>
      </c>
      <c r="B463" s="119" t="s">
        <v>1014</v>
      </c>
      <c r="C463" s="119" t="s">
        <v>1037</v>
      </c>
      <c r="D463" s="102" t="s">
        <v>1038</v>
      </c>
      <c r="E463" s="118">
        <v>1561.76</v>
      </c>
      <c r="F463" s="118">
        <v>2915.6</v>
      </c>
      <c r="G463" s="115" t="s">
        <v>275</v>
      </c>
      <c r="H463" s="196" t="s">
        <v>21</v>
      </c>
      <c r="I463" s="102" t="s">
        <v>22</v>
      </c>
      <c r="J463" s="102" t="s">
        <v>1039</v>
      </c>
      <c r="K463" s="459"/>
      <c r="L463" s="459"/>
      <c r="M463" s="459"/>
      <c r="N463" s="459"/>
      <c r="O463" s="459"/>
      <c r="P463" s="459"/>
      <c r="Q463" s="459"/>
      <c r="R463" s="459"/>
      <c r="S463" s="459"/>
      <c r="T463" s="459"/>
      <c r="U463" s="459"/>
      <c r="V463" s="459"/>
      <c r="W463" s="459"/>
      <c r="X463" s="459"/>
      <c r="Y463" s="459"/>
      <c r="Z463" s="294"/>
      <c r="AA463" s="294"/>
      <c r="AB463" s="294"/>
      <c r="AC463" s="294"/>
    </row>
    <row r="464" spans="1:29" ht="78.75" x14ac:dyDescent="0.25">
      <c r="A464" s="102">
        <v>10</v>
      </c>
      <c r="B464" s="119" t="s">
        <v>1014</v>
      </c>
      <c r="C464" s="119" t="s">
        <v>1040</v>
      </c>
      <c r="D464" s="102" t="s">
        <v>1041</v>
      </c>
      <c r="E464" s="118">
        <v>137.91999999999999</v>
      </c>
      <c r="F464" s="118">
        <v>982.7</v>
      </c>
      <c r="G464" s="115" t="s">
        <v>275</v>
      </c>
      <c r="H464" s="102" t="s">
        <v>203</v>
      </c>
      <c r="I464" s="102" t="s">
        <v>22</v>
      </c>
      <c r="J464" s="102" t="s">
        <v>1042</v>
      </c>
      <c r="K464" s="459"/>
      <c r="L464" s="459"/>
      <c r="M464" s="459"/>
      <c r="N464" s="459"/>
      <c r="O464" s="459"/>
      <c r="P464" s="459"/>
      <c r="Q464" s="459"/>
      <c r="R464" s="459"/>
      <c r="S464" s="459"/>
      <c r="T464" s="459"/>
      <c r="U464" s="459"/>
      <c r="V464" s="459"/>
      <c r="W464" s="459"/>
      <c r="X464" s="459"/>
      <c r="Y464" s="459"/>
      <c r="Z464" s="294"/>
      <c r="AA464" s="294"/>
      <c r="AB464" s="294"/>
      <c r="AC464" s="294"/>
    </row>
    <row r="465" spans="1:29" ht="31.5" x14ac:dyDescent="0.25">
      <c r="A465" s="102">
        <v>11</v>
      </c>
      <c r="B465" s="119" t="s">
        <v>1014</v>
      </c>
      <c r="C465" s="119" t="s">
        <v>1043</v>
      </c>
      <c r="D465" s="102" t="s">
        <v>1044</v>
      </c>
      <c r="E465" s="118">
        <v>337</v>
      </c>
      <c r="F465" s="118">
        <v>1799.6</v>
      </c>
      <c r="G465" s="115" t="s">
        <v>275</v>
      </c>
      <c r="H465" s="196" t="s">
        <v>21</v>
      </c>
      <c r="I465" s="102" t="s">
        <v>22</v>
      </c>
      <c r="J465" s="102" t="s">
        <v>1039</v>
      </c>
      <c r="K465" s="459"/>
      <c r="L465" s="459"/>
      <c r="M465" s="459"/>
      <c r="N465" s="459"/>
      <c r="O465" s="459"/>
      <c r="P465" s="459"/>
      <c r="Q465" s="459"/>
      <c r="R465" s="459"/>
      <c r="S465" s="459"/>
      <c r="T465" s="459"/>
      <c r="U465" s="459"/>
      <c r="V465" s="459"/>
      <c r="W465" s="459"/>
      <c r="X465" s="459"/>
      <c r="Y465" s="459"/>
      <c r="Z465" s="294"/>
      <c r="AA465" s="294"/>
      <c r="AB465" s="294"/>
      <c r="AC465" s="294"/>
    </row>
    <row r="466" spans="1:29" ht="31.5" x14ac:dyDescent="0.25">
      <c r="A466" s="102">
        <v>12</v>
      </c>
      <c r="B466" s="119" t="s">
        <v>1014</v>
      </c>
      <c r="C466" s="119" t="s">
        <v>1045</v>
      </c>
      <c r="D466" s="102" t="s">
        <v>1046</v>
      </c>
      <c r="E466" s="118">
        <v>366.21</v>
      </c>
      <c r="F466" s="118">
        <v>1757.1</v>
      </c>
      <c r="G466" s="115" t="s">
        <v>275</v>
      </c>
      <c r="H466" s="196" t="s">
        <v>21</v>
      </c>
      <c r="I466" s="102" t="s">
        <v>22</v>
      </c>
      <c r="J466" s="102" t="s">
        <v>1039</v>
      </c>
      <c r="K466" s="459"/>
      <c r="L466" s="459"/>
      <c r="M466" s="459"/>
      <c r="N466" s="459"/>
      <c r="O466" s="459"/>
      <c r="P466" s="459"/>
      <c r="Q466" s="459"/>
      <c r="R466" s="459"/>
      <c r="S466" s="459"/>
      <c r="T466" s="459"/>
      <c r="U466" s="459"/>
      <c r="V466" s="459"/>
      <c r="W466" s="459"/>
      <c r="X466" s="459"/>
      <c r="Y466" s="459"/>
      <c r="Z466" s="294"/>
      <c r="AA466" s="294"/>
      <c r="AB466" s="294"/>
      <c r="AC466" s="294"/>
    </row>
    <row r="467" spans="1:29" ht="31.5" x14ac:dyDescent="0.25">
      <c r="A467" s="102">
        <v>13</v>
      </c>
      <c r="B467" s="119" t="s">
        <v>1014</v>
      </c>
      <c r="C467" s="119" t="s">
        <v>1047</v>
      </c>
      <c r="D467" s="102" t="s">
        <v>1025</v>
      </c>
      <c r="E467" s="118">
        <v>734</v>
      </c>
      <c r="F467" s="118">
        <v>4513.8999999999996</v>
      </c>
      <c r="G467" s="115" t="s">
        <v>275</v>
      </c>
      <c r="H467" s="196" t="s">
        <v>21</v>
      </c>
      <c r="I467" s="102" t="s">
        <v>22</v>
      </c>
      <c r="J467" s="102" t="s">
        <v>1048</v>
      </c>
      <c r="K467" s="459"/>
      <c r="L467" s="459"/>
      <c r="M467" s="459"/>
      <c r="N467" s="459"/>
      <c r="O467" s="459"/>
      <c r="P467" s="459"/>
      <c r="Q467" s="459"/>
      <c r="R467" s="459"/>
      <c r="S467" s="459"/>
      <c r="T467" s="459"/>
      <c r="U467" s="459"/>
      <c r="V467" s="459"/>
      <c r="W467" s="459"/>
      <c r="X467" s="459"/>
      <c r="Y467" s="459"/>
      <c r="Z467" s="294"/>
      <c r="AA467" s="294"/>
      <c r="AB467" s="294"/>
      <c r="AC467" s="294"/>
    </row>
    <row r="468" spans="1:29" ht="31.5" x14ac:dyDescent="0.25">
      <c r="A468" s="102">
        <v>14</v>
      </c>
      <c r="B468" s="119" t="s">
        <v>1014</v>
      </c>
      <c r="C468" s="119" t="s">
        <v>1049</v>
      </c>
      <c r="D468" s="102" t="s">
        <v>1050</v>
      </c>
      <c r="E468" s="118">
        <v>99</v>
      </c>
      <c r="F468" s="118">
        <v>997.8</v>
      </c>
      <c r="G468" s="115" t="s">
        <v>275</v>
      </c>
      <c r="H468" s="196" t="s">
        <v>21</v>
      </c>
      <c r="I468" s="102" t="s">
        <v>22</v>
      </c>
      <c r="J468" s="102" t="s">
        <v>1048</v>
      </c>
      <c r="K468" s="459"/>
      <c r="L468" s="459"/>
      <c r="M468" s="459"/>
      <c r="N468" s="459"/>
      <c r="O468" s="459"/>
      <c r="P468" s="459"/>
      <c r="Q468" s="459"/>
      <c r="R468" s="459"/>
      <c r="S468" s="459"/>
      <c r="T468" s="459"/>
      <c r="U468" s="459"/>
      <c r="V468" s="459"/>
      <c r="W468" s="459"/>
      <c r="X468" s="459"/>
      <c r="Y468" s="459"/>
      <c r="Z468" s="294"/>
      <c r="AA468" s="294"/>
      <c r="AB468" s="294"/>
      <c r="AC468" s="294"/>
    </row>
    <row r="469" spans="1:29" ht="94.5" x14ac:dyDescent="0.25">
      <c r="A469" s="102">
        <v>15</v>
      </c>
      <c r="B469" s="119" t="s">
        <v>1014</v>
      </c>
      <c r="C469" s="119" t="s">
        <v>1051</v>
      </c>
      <c r="D469" s="102" t="s">
        <v>1052</v>
      </c>
      <c r="E469" s="118">
        <v>266</v>
      </c>
      <c r="F469" s="118">
        <v>2195.9</v>
      </c>
      <c r="G469" s="115" t="s">
        <v>275</v>
      </c>
      <c r="H469" s="115" t="s">
        <v>243</v>
      </c>
      <c r="I469" s="102" t="s">
        <v>2801</v>
      </c>
      <c r="J469" s="102" t="s">
        <v>1053</v>
      </c>
      <c r="K469" s="459"/>
      <c r="L469" s="459"/>
      <c r="M469" s="459"/>
      <c r="N469" s="459"/>
      <c r="O469" s="459"/>
      <c r="P469" s="459"/>
      <c r="Q469" s="459"/>
      <c r="R469" s="459"/>
      <c r="S469" s="459"/>
      <c r="T469" s="459"/>
      <c r="U469" s="459"/>
      <c r="V469" s="459"/>
      <c r="W469" s="459"/>
      <c r="X469" s="459"/>
      <c r="Y469" s="459"/>
      <c r="Z469" s="294"/>
      <c r="AA469" s="294"/>
      <c r="AB469" s="294"/>
      <c r="AC469" s="294"/>
    </row>
    <row r="470" spans="1:29" ht="31.5" x14ac:dyDescent="0.25">
      <c r="A470" s="102">
        <v>16</v>
      </c>
      <c r="B470" s="119" t="s">
        <v>1014</v>
      </c>
      <c r="C470" s="119" t="s">
        <v>1054</v>
      </c>
      <c r="D470" s="102" t="s">
        <v>1055</v>
      </c>
      <c r="E470" s="118">
        <v>176</v>
      </c>
      <c r="F470" s="118">
        <v>869.9</v>
      </c>
      <c r="G470" s="115" t="s">
        <v>275</v>
      </c>
      <c r="H470" s="196" t="s">
        <v>21</v>
      </c>
      <c r="I470" s="102" t="s">
        <v>22</v>
      </c>
      <c r="J470" s="102" t="s">
        <v>1048</v>
      </c>
      <c r="K470" s="459"/>
      <c r="L470" s="459"/>
      <c r="M470" s="459"/>
      <c r="N470" s="459"/>
      <c r="O470" s="459"/>
      <c r="P470" s="459"/>
      <c r="Q470" s="459"/>
      <c r="R470" s="459"/>
      <c r="S470" s="459"/>
      <c r="T470" s="459"/>
      <c r="U470" s="459"/>
      <c r="V470" s="459"/>
      <c r="W470" s="459"/>
      <c r="X470" s="459"/>
      <c r="Y470" s="459"/>
      <c r="Z470" s="294"/>
      <c r="AA470" s="294"/>
      <c r="AB470" s="294"/>
      <c r="AC470" s="294"/>
    </row>
    <row r="471" spans="1:29" ht="31.5" x14ac:dyDescent="0.25">
      <c r="A471" s="102">
        <v>17</v>
      </c>
      <c r="B471" s="119" t="s">
        <v>1014</v>
      </c>
      <c r="C471" s="119" t="s">
        <v>1056</v>
      </c>
      <c r="D471" s="102" t="s">
        <v>1057</v>
      </c>
      <c r="E471" s="118">
        <v>1543</v>
      </c>
      <c r="F471" s="118">
        <v>4426.8999999999996</v>
      </c>
      <c r="G471" s="115" t="s">
        <v>275</v>
      </c>
      <c r="H471" s="196" t="s">
        <v>21</v>
      </c>
      <c r="I471" s="102" t="s">
        <v>22</v>
      </c>
      <c r="J471" s="102" t="s">
        <v>1058</v>
      </c>
      <c r="K471" s="459"/>
      <c r="L471" s="459"/>
      <c r="M471" s="459"/>
      <c r="N471" s="459"/>
      <c r="O471" s="459"/>
      <c r="P471" s="459"/>
      <c r="Q471" s="459"/>
      <c r="R471" s="459"/>
      <c r="S471" s="459"/>
      <c r="T471" s="459"/>
      <c r="U471" s="459"/>
      <c r="V471" s="459"/>
      <c r="W471" s="459"/>
      <c r="X471" s="459"/>
      <c r="Y471" s="459"/>
      <c r="Z471" s="294"/>
      <c r="AA471" s="294"/>
      <c r="AB471" s="294"/>
      <c r="AC471" s="294"/>
    </row>
    <row r="472" spans="1:29" ht="31.5" x14ac:dyDescent="0.25">
      <c r="A472" s="102">
        <v>18</v>
      </c>
      <c r="B472" s="119" t="s">
        <v>1014</v>
      </c>
      <c r="C472" s="119" t="s">
        <v>1059</v>
      </c>
      <c r="D472" s="102" t="s">
        <v>1030</v>
      </c>
      <c r="E472" s="118">
        <v>151.6</v>
      </c>
      <c r="F472" s="118">
        <v>930.6</v>
      </c>
      <c r="G472" s="115" t="s">
        <v>275</v>
      </c>
      <c r="H472" s="196" t="s">
        <v>21</v>
      </c>
      <c r="I472" s="102" t="s">
        <v>22</v>
      </c>
      <c r="J472" s="102" t="s">
        <v>1058</v>
      </c>
      <c r="K472" s="459"/>
      <c r="L472" s="459"/>
      <c r="M472" s="459"/>
      <c r="N472" s="459"/>
      <c r="O472" s="459"/>
      <c r="P472" s="459"/>
      <c r="Q472" s="459"/>
      <c r="R472" s="459"/>
      <c r="S472" s="459"/>
      <c r="T472" s="459"/>
      <c r="U472" s="459"/>
      <c r="V472" s="459"/>
      <c r="W472" s="459"/>
      <c r="X472" s="459"/>
      <c r="Y472" s="459"/>
      <c r="Z472" s="294"/>
      <c r="AA472" s="294"/>
      <c r="AB472" s="294"/>
      <c r="AC472" s="294"/>
    </row>
    <row r="473" spans="1:29" ht="94.5" x14ac:dyDescent="0.25">
      <c r="A473" s="102">
        <v>19</v>
      </c>
      <c r="B473" s="119" t="s">
        <v>1014</v>
      </c>
      <c r="C473" s="119" t="s">
        <v>1060</v>
      </c>
      <c r="D473" s="102" t="s">
        <v>1032</v>
      </c>
      <c r="E473" s="118">
        <v>62</v>
      </c>
      <c r="F473" s="118">
        <v>268.5</v>
      </c>
      <c r="G473" s="115" t="s">
        <v>275</v>
      </c>
      <c r="H473" s="115" t="s">
        <v>243</v>
      </c>
      <c r="I473" s="102" t="s">
        <v>2801</v>
      </c>
      <c r="J473" s="102" t="s">
        <v>1061</v>
      </c>
      <c r="K473" s="459"/>
      <c r="L473" s="459"/>
      <c r="M473" s="459"/>
      <c r="N473" s="459"/>
      <c r="O473" s="459"/>
      <c r="P473" s="459"/>
      <c r="Q473" s="459"/>
      <c r="R473" s="459"/>
      <c r="S473" s="459"/>
      <c r="T473" s="459"/>
      <c r="U473" s="459"/>
      <c r="V473" s="459"/>
      <c r="W473" s="459"/>
      <c r="X473" s="459"/>
      <c r="Y473" s="459"/>
      <c r="Z473" s="294"/>
      <c r="AA473" s="294"/>
      <c r="AB473" s="294"/>
      <c r="AC473" s="294"/>
    </row>
    <row r="474" spans="1:29" ht="47.25" x14ac:dyDescent="0.25">
      <c r="A474" s="102">
        <v>20</v>
      </c>
      <c r="B474" s="119" t="s">
        <v>1014</v>
      </c>
      <c r="C474" s="119" t="s">
        <v>1062</v>
      </c>
      <c r="D474" s="102" t="s">
        <v>1035</v>
      </c>
      <c r="E474" s="118">
        <v>234</v>
      </c>
      <c r="F474" s="118"/>
      <c r="G474" s="115" t="s">
        <v>275</v>
      </c>
      <c r="H474" s="196" t="s">
        <v>21</v>
      </c>
      <c r="I474" s="102" t="s">
        <v>22</v>
      </c>
      <c r="J474" s="102" t="s">
        <v>2951</v>
      </c>
      <c r="K474" s="459"/>
      <c r="L474" s="459"/>
      <c r="M474" s="459"/>
      <c r="N474" s="459"/>
      <c r="O474" s="459"/>
      <c r="P474" s="459"/>
      <c r="Q474" s="459"/>
      <c r="R474" s="459"/>
      <c r="S474" s="459"/>
      <c r="T474" s="459"/>
      <c r="U474" s="459"/>
      <c r="V474" s="459"/>
      <c r="W474" s="459"/>
      <c r="X474" s="459"/>
      <c r="Y474" s="459"/>
      <c r="Z474" s="294"/>
      <c r="AA474" s="294"/>
      <c r="AB474" s="294"/>
      <c r="AC474" s="294"/>
    </row>
    <row r="475" spans="1:29" ht="31.5" x14ac:dyDescent="0.25">
      <c r="A475" s="102">
        <v>21</v>
      </c>
      <c r="B475" s="119" t="s">
        <v>1014</v>
      </c>
      <c r="C475" s="119" t="s">
        <v>1063</v>
      </c>
      <c r="D475" s="102" t="s">
        <v>1035</v>
      </c>
      <c r="E475" s="118">
        <v>70</v>
      </c>
      <c r="F475" s="118">
        <v>100</v>
      </c>
      <c r="G475" s="115" t="s">
        <v>275</v>
      </c>
      <c r="H475" s="196" t="s">
        <v>21</v>
      </c>
      <c r="I475" s="102" t="s">
        <v>22</v>
      </c>
      <c r="J475" s="102"/>
      <c r="K475" s="459"/>
      <c r="L475" s="459"/>
      <c r="M475" s="459"/>
      <c r="N475" s="459"/>
      <c r="O475" s="459"/>
      <c r="P475" s="459"/>
      <c r="Q475" s="459"/>
      <c r="R475" s="459"/>
      <c r="S475" s="459"/>
      <c r="T475" s="459"/>
      <c r="U475" s="459"/>
      <c r="V475" s="459"/>
      <c r="W475" s="459"/>
      <c r="X475" s="459"/>
      <c r="Y475" s="459"/>
      <c r="Z475" s="294"/>
      <c r="AA475" s="294"/>
      <c r="AB475" s="294"/>
      <c r="AC475" s="294"/>
    </row>
    <row r="476" spans="1:29" ht="94.5" x14ac:dyDescent="0.25">
      <c r="A476" s="102">
        <v>22</v>
      </c>
      <c r="B476" s="119" t="s">
        <v>1014</v>
      </c>
      <c r="C476" s="119" t="s">
        <v>1064</v>
      </c>
      <c r="D476" s="102" t="s">
        <v>1065</v>
      </c>
      <c r="E476" s="118">
        <v>154</v>
      </c>
      <c r="F476" s="118">
        <v>309.10000000000002</v>
      </c>
      <c r="G476" s="115" t="s">
        <v>275</v>
      </c>
      <c r="H476" s="115" t="s">
        <v>243</v>
      </c>
      <c r="I476" s="102" t="s">
        <v>2801</v>
      </c>
      <c r="J476" s="102" t="s">
        <v>1066</v>
      </c>
      <c r="K476" s="459"/>
      <c r="L476" s="459"/>
      <c r="M476" s="459"/>
      <c r="N476" s="459"/>
      <c r="O476" s="459"/>
      <c r="P476" s="459"/>
      <c r="Q476" s="459"/>
      <c r="R476" s="459"/>
      <c r="S476" s="459"/>
      <c r="T476" s="459"/>
      <c r="U476" s="459"/>
      <c r="V476" s="459"/>
      <c r="W476" s="459"/>
      <c r="X476" s="459"/>
      <c r="Y476" s="459"/>
      <c r="Z476" s="294"/>
      <c r="AA476" s="294"/>
      <c r="AB476" s="294"/>
      <c r="AC476" s="294"/>
    </row>
    <row r="477" spans="1:29" ht="31.5" x14ac:dyDescent="0.25">
      <c r="A477" s="102">
        <v>23</v>
      </c>
      <c r="B477" s="119" t="s">
        <v>1014</v>
      </c>
      <c r="C477" s="119" t="s">
        <v>1067</v>
      </c>
      <c r="D477" s="102" t="s">
        <v>1038</v>
      </c>
      <c r="E477" s="118">
        <v>606.4</v>
      </c>
      <c r="F477" s="118">
        <v>1223.0999999999999</v>
      </c>
      <c r="G477" s="115" t="s">
        <v>275</v>
      </c>
      <c r="H477" s="196" t="s">
        <v>21</v>
      </c>
      <c r="I477" s="102" t="s">
        <v>22</v>
      </c>
      <c r="J477" s="102" t="s">
        <v>1068</v>
      </c>
      <c r="K477" s="459"/>
      <c r="L477" s="459"/>
      <c r="M477" s="459"/>
      <c r="N477" s="459"/>
      <c r="O477" s="459"/>
      <c r="P477" s="459"/>
      <c r="Q477" s="459"/>
      <c r="R477" s="459"/>
      <c r="S477" s="459"/>
      <c r="T477" s="459"/>
      <c r="U477" s="459"/>
      <c r="V477" s="459"/>
      <c r="W477" s="459"/>
      <c r="X477" s="459"/>
      <c r="Y477" s="459"/>
      <c r="Z477" s="294"/>
      <c r="AA477" s="294"/>
      <c r="AB477" s="294"/>
      <c r="AC477" s="294"/>
    </row>
    <row r="478" spans="1:29" ht="94.5" x14ac:dyDescent="0.25">
      <c r="A478" s="102">
        <v>24</v>
      </c>
      <c r="B478" s="119" t="s">
        <v>1014</v>
      </c>
      <c r="C478" s="119" t="s">
        <v>1069</v>
      </c>
      <c r="D478" s="102" t="s">
        <v>1041</v>
      </c>
      <c r="E478" s="118">
        <v>96.45</v>
      </c>
      <c r="F478" s="118">
        <v>818.3</v>
      </c>
      <c r="G478" s="115" t="s">
        <v>275</v>
      </c>
      <c r="H478" s="196" t="s">
        <v>21</v>
      </c>
      <c r="I478" s="102" t="s">
        <v>2801</v>
      </c>
      <c r="J478" s="102" t="s">
        <v>2952</v>
      </c>
      <c r="K478" s="459"/>
      <c r="L478" s="459"/>
      <c r="M478" s="459"/>
      <c r="N478" s="459"/>
      <c r="O478" s="459"/>
      <c r="P478" s="459"/>
      <c r="Q478" s="459"/>
      <c r="R478" s="459"/>
      <c r="S478" s="459"/>
      <c r="T478" s="459"/>
      <c r="U478" s="459"/>
      <c r="V478" s="459"/>
      <c r="W478" s="459"/>
      <c r="X478" s="459"/>
      <c r="Y478" s="459"/>
      <c r="Z478" s="294"/>
      <c r="AA478" s="294"/>
      <c r="AB478" s="294"/>
      <c r="AC478" s="294"/>
    </row>
    <row r="479" spans="1:29" ht="31.5" x14ac:dyDescent="0.25">
      <c r="A479" s="102">
        <v>25</v>
      </c>
      <c r="B479" s="119" t="s">
        <v>1014</v>
      </c>
      <c r="C479" s="119" t="s">
        <v>1070</v>
      </c>
      <c r="D479" s="102" t="s">
        <v>1025</v>
      </c>
      <c r="E479" s="118">
        <v>292</v>
      </c>
      <c r="F479" s="118">
        <v>1949.1</v>
      </c>
      <c r="G479" s="115" t="s">
        <v>275</v>
      </c>
      <c r="H479" s="196" t="s">
        <v>21</v>
      </c>
      <c r="I479" s="102" t="s">
        <v>22</v>
      </c>
      <c r="J479" s="102" t="s">
        <v>1068</v>
      </c>
      <c r="K479" s="459"/>
      <c r="L479" s="459"/>
      <c r="M479" s="459"/>
      <c r="N479" s="459"/>
      <c r="O479" s="459"/>
      <c r="P479" s="459"/>
      <c r="Q479" s="459"/>
      <c r="R479" s="459"/>
      <c r="S479" s="459"/>
      <c r="T479" s="459"/>
      <c r="U479" s="459"/>
      <c r="V479" s="459"/>
      <c r="W479" s="459"/>
      <c r="X479" s="459"/>
      <c r="Y479" s="459"/>
      <c r="Z479" s="294"/>
      <c r="AA479" s="294"/>
      <c r="AB479" s="294"/>
      <c r="AC479" s="294"/>
    </row>
    <row r="480" spans="1:29" ht="31.5" x14ac:dyDescent="0.25">
      <c r="A480" s="102">
        <v>26</v>
      </c>
      <c r="B480" s="119" t="s">
        <v>1014</v>
      </c>
      <c r="C480" s="119" t="s">
        <v>1071</v>
      </c>
      <c r="D480" s="102" t="s">
        <v>1050</v>
      </c>
      <c r="E480" s="118">
        <v>87.2</v>
      </c>
      <c r="F480" s="118">
        <v>937.6</v>
      </c>
      <c r="G480" s="115" t="s">
        <v>275</v>
      </c>
      <c r="H480" s="196" t="s">
        <v>21</v>
      </c>
      <c r="I480" s="102" t="s">
        <v>22</v>
      </c>
      <c r="J480" s="102" t="s">
        <v>1068</v>
      </c>
      <c r="K480" s="459"/>
      <c r="L480" s="459"/>
      <c r="M480" s="459"/>
      <c r="N480" s="459"/>
      <c r="O480" s="459"/>
      <c r="P480" s="459"/>
      <c r="Q480" s="459"/>
      <c r="R480" s="459"/>
      <c r="S480" s="459"/>
      <c r="T480" s="459"/>
      <c r="U480" s="459"/>
      <c r="V480" s="459"/>
      <c r="W480" s="459"/>
      <c r="X480" s="459"/>
      <c r="Y480" s="459"/>
      <c r="Z480" s="294"/>
      <c r="AA480" s="294"/>
      <c r="AB480" s="294"/>
      <c r="AC480" s="294"/>
    </row>
    <row r="481" spans="1:29" ht="31.5" x14ac:dyDescent="0.25">
      <c r="A481" s="102">
        <v>27</v>
      </c>
      <c r="B481" s="119" t="s">
        <v>1014</v>
      </c>
      <c r="C481" s="119" t="s">
        <v>1072</v>
      </c>
      <c r="D481" s="102" t="s">
        <v>1044</v>
      </c>
      <c r="E481" s="118">
        <v>99</v>
      </c>
      <c r="F481" s="118">
        <v>392</v>
      </c>
      <c r="G481" s="115" t="s">
        <v>275</v>
      </c>
      <c r="H481" s="196" t="s">
        <v>21</v>
      </c>
      <c r="I481" s="102" t="s">
        <v>22</v>
      </c>
      <c r="J481" s="102" t="s">
        <v>1068</v>
      </c>
      <c r="K481" s="459"/>
      <c r="L481" s="459"/>
      <c r="M481" s="459"/>
      <c r="N481" s="459"/>
      <c r="O481" s="459"/>
      <c r="P481" s="459"/>
      <c r="Q481" s="459"/>
      <c r="R481" s="459"/>
      <c r="S481" s="459"/>
      <c r="T481" s="459"/>
      <c r="U481" s="459"/>
      <c r="V481" s="459"/>
      <c r="W481" s="459"/>
      <c r="X481" s="459"/>
      <c r="Y481" s="459"/>
      <c r="Z481" s="294"/>
      <c r="AA481" s="294"/>
      <c r="AB481" s="294"/>
      <c r="AC481" s="294"/>
    </row>
    <row r="482" spans="1:29" ht="31.5" x14ac:dyDescent="0.25">
      <c r="A482" s="102">
        <v>28</v>
      </c>
      <c r="B482" s="119" t="s">
        <v>1014</v>
      </c>
      <c r="C482" s="119" t="s">
        <v>1073</v>
      </c>
      <c r="D482" s="102" t="s">
        <v>1052</v>
      </c>
      <c r="E482" s="118">
        <v>99</v>
      </c>
      <c r="F482" s="118">
        <v>229.8</v>
      </c>
      <c r="G482" s="115" t="s">
        <v>275</v>
      </c>
      <c r="H482" s="196" t="s">
        <v>21</v>
      </c>
      <c r="I482" s="102" t="s">
        <v>22</v>
      </c>
      <c r="J482" s="102" t="s">
        <v>1068</v>
      </c>
      <c r="K482" s="459"/>
      <c r="L482" s="459"/>
      <c r="M482" s="459"/>
      <c r="N482" s="459"/>
      <c r="O482" s="459"/>
      <c r="P482" s="459"/>
      <c r="Q482" s="459"/>
      <c r="R482" s="459"/>
      <c r="S482" s="459"/>
      <c r="T482" s="459"/>
      <c r="U482" s="459"/>
      <c r="V482" s="459"/>
      <c r="W482" s="459"/>
      <c r="X482" s="459"/>
      <c r="Y482" s="459"/>
      <c r="Z482" s="294"/>
      <c r="AA482" s="294"/>
      <c r="AB482" s="294"/>
      <c r="AC482" s="294"/>
    </row>
    <row r="483" spans="1:29" ht="31.5" x14ac:dyDescent="0.25">
      <c r="A483" s="102">
        <v>29</v>
      </c>
      <c r="B483" s="119" t="s">
        <v>1014</v>
      </c>
      <c r="C483" s="119" t="s">
        <v>1074</v>
      </c>
      <c r="D483" s="102" t="s">
        <v>1055</v>
      </c>
      <c r="E483" s="118">
        <v>98</v>
      </c>
      <c r="F483" s="118">
        <v>332.3</v>
      </c>
      <c r="G483" s="115" t="s">
        <v>275</v>
      </c>
      <c r="H483" s="196" t="s">
        <v>21</v>
      </c>
      <c r="I483" s="102" t="s">
        <v>22</v>
      </c>
      <c r="J483" s="102" t="s">
        <v>1068</v>
      </c>
      <c r="K483" s="459"/>
      <c r="L483" s="459"/>
      <c r="M483" s="459"/>
      <c r="N483" s="459"/>
      <c r="O483" s="459"/>
      <c r="P483" s="459"/>
      <c r="Q483" s="459"/>
      <c r="R483" s="459"/>
      <c r="S483" s="459"/>
      <c r="T483" s="459"/>
      <c r="U483" s="459"/>
      <c r="V483" s="459"/>
      <c r="W483" s="459"/>
      <c r="X483" s="459"/>
      <c r="Y483" s="459"/>
      <c r="Z483" s="294"/>
      <c r="AA483" s="294"/>
      <c r="AB483" s="294"/>
      <c r="AC483" s="294"/>
    </row>
    <row r="484" spans="1:29" ht="31.5" x14ac:dyDescent="0.25">
      <c r="A484" s="102">
        <v>30</v>
      </c>
      <c r="B484" s="119" t="s">
        <v>1014</v>
      </c>
      <c r="C484" s="119" t="s">
        <v>1075</v>
      </c>
      <c r="D484" s="102" t="s">
        <v>1016</v>
      </c>
      <c r="E484" s="118">
        <v>257</v>
      </c>
      <c r="F484" s="118">
        <v>1044</v>
      </c>
      <c r="G484" s="102" t="s">
        <v>1272</v>
      </c>
      <c r="H484" s="196" t="s">
        <v>21</v>
      </c>
      <c r="I484" s="102" t="s">
        <v>22</v>
      </c>
      <c r="J484" s="102"/>
      <c r="K484" s="459"/>
      <c r="L484" s="459"/>
      <c r="M484" s="459"/>
      <c r="N484" s="459"/>
      <c r="O484" s="459"/>
      <c r="P484" s="459"/>
      <c r="Q484" s="459"/>
      <c r="R484" s="459"/>
      <c r="S484" s="459"/>
      <c r="T484" s="459"/>
      <c r="U484" s="459"/>
      <c r="V484" s="459"/>
      <c r="W484" s="459"/>
      <c r="X484" s="459"/>
      <c r="Y484" s="459"/>
      <c r="Z484" s="294"/>
      <c r="AA484" s="294"/>
      <c r="AB484" s="294"/>
      <c r="AC484" s="294"/>
    </row>
    <row r="485" spans="1:29" ht="31.5" x14ac:dyDescent="0.25">
      <c r="A485" s="102">
        <v>31</v>
      </c>
      <c r="B485" s="119" t="s">
        <v>1014</v>
      </c>
      <c r="C485" s="119" t="s">
        <v>1076</v>
      </c>
      <c r="D485" s="102" t="s">
        <v>1019</v>
      </c>
      <c r="E485" s="118">
        <v>208.4</v>
      </c>
      <c r="F485" s="118">
        <v>2404</v>
      </c>
      <c r="G485" s="102" t="s">
        <v>1272</v>
      </c>
      <c r="H485" s="196" t="s">
        <v>21</v>
      </c>
      <c r="I485" s="102" t="s">
        <v>22</v>
      </c>
      <c r="J485" s="102"/>
      <c r="K485" s="459"/>
      <c r="L485" s="459"/>
      <c r="M485" s="459"/>
      <c r="N485" s="459"/>
      <c r="O485" s="459"/>
      <c r="P485" s="459"/>
      <c r="Q485" s="459"/>
      <c r="R485" s="459"/>
      <c r="S485" s="459"/>
      <c r="T485" s="459"/>
      <c r="U485" s="459"/>
      <c r="V485" s="459"/>
      <c r="W485" s="459"/>
      <c r="X485" s="459"/>
      <c r="Y485" s="459"/>
      <c r="Z485" s="294"/>
      <c r="AA485" s="294"/>
      <c r="AB485" s="294"/>
      <c r="AC485" s="294"/>
    </row>
    <row r="486" spans="1:29" ht="63" x14ac:dyDescent="0.25">
      <c r="A486" s="102">
        <v>32</v>
      </c>
      <c r="B486" s="119" t="s">
        <v>1014</v>
      </c>
      <c r="C486" s="119" t="s">
        <v>1077</v>
      </c>
      <c r="D486" s="102" t="s">
        <v>1016</v>
      </c>
      <c r="E486" s="118">
        <v>66</v>
      </c>
      <c r="F486" s="118">
        <v>508</v>
      </c>
      <c r="G486" s="102" t="s">
        <v>1272</v>
      </c>
      <c r="H486" s="115" t="s">
        <v>243</v>
      </c>
      <c r="I486" s="102" t="s">
        <v>22</v>
      </c>
      <c r="J486" s="102" t="s">
        <v>1078</v>
      </c>
      <c r="K486" s="459"/>
      <c r="L486" s="459"/>
      <c r="M486" s="459"/>
      <c r="N486" s="459"/>
      <c r="O486" s="459"/>
      <c r="P486" s="459"/>
      <c r="Q486" s="459"/>
      <c r="R486" s="459"/>
      <c r="S486" s="459"/>
      <c r="T486" s="459"/>
      <c r="U486" s="459"/>
      <c r="V486" s="459"/>
      <c r="W486" s="459"/>
      <c r="X486" s="459"/>
      <c r="Y486" s="459"/>
      <c r="Z486" s="294"/>
      <c r="AA486" s="294"/>
      <c r="AB486" s="294"/>
      <c r="AC486" s="294"/>
    </row>
    <row r="487" spans="1:29" x14ac:dyDescent="0.25">
      <c r="A487" s="30"/>
      <c r="B487" s="31" t="s">
        <v>1079</v>
      </c>
      <c r="C487" s="31"/>
      <c r="D487" s="32"/>
      <c r="E487" s="33"/>
      <c r="F487" s="33"/>
      <c r="G487" s="34"/>
      <c r="H487" s="32"/>
      <c r="I487" s="32"/>
      <c r="J487" s="32"/>
      <c r="K487" s="459"/>
      <c r="L487" s="459"/>
      <c r="M487" s="459"/>
      <c r="N487" s="459"/>
      <c r="O487" s="459"/>
      <c r="P487" s="459"/>
      <c r="Q487" s="459"/>
      <c r="R487" s="459"/>
      <c r="S487" s="459"/>
      <c r="T487" s="459"/>
      <c r="U487" s="459"/>
      <c r="V487" s="459"/>
      <c r="W487" s="459"/>
      <c r="X487" s="459"/>
      <c r="Y487" s="459"/>
      <c r="Z487" s="294"/>
      <c r="AA487" s="294"/>
      <c r="AB487" s="294"/>
      <c r="AC487" s="294"/>
    </row>
    <row r="488" spans="1:29" ht="31.5" x14ac:dyDescent="0.25">
      <c r="A488" s="102">
        <v>1</v>
      </c>
      <c r="B488" s="119" t="s">
        <v>1079</v>
      </c>
      <c r="C488" s="119" t="s">
        <v>1080</v>
      </c>
      <c r="D488" s="125" t="s">
        <v>1081</v>
      </c>
      <c r="E488" s="118">
        <v>1498.81</v>
      </c>
      <c r="F488" s="118">
        <v>2435</v>
      </c>
      <c r="G488" s="115" t="s">
        <v>275</v>
      </c>
      <c r="H488" s="196" t="s">
        <v>21</v>
      </c>
      <c r="I488" s="102" t="s">
        <v>22</v>
      </c>
      <c r="J488" s="126" t="s">
        <v>1082</v>
      </c>
      <c r="K488" s="459"/>
      <c r="L488" s="459"/>
      <c r="M488" s="459"/>
      <c r="N488" s="459"/>
      <c r="O488" s="459"/>
      <c r="P488" s="459"/>
      <c r="Q488" s="459"/>
      <c r="R488" s="459"/>
      <c r="S488" s="459"/>
      <c r="T488" s="459"/>
      <c r="U488" s="459"/>
      <c r="V488" s="459"/>
      <c r="W488" s="459"/>
      <c r="X488" s="459"/>
      <c r="Y488" s="459"/>
      <c r="Z488" s="294"/>
      <c r="AA488" s="294"/>
      <c r="AB488" s="294"/>
      <c r="AC488" s="294"/>
    </row>
    <row r="489" spans="1:29" ht="31.5" x14ac:dyDescent="0.25">
      <c r="A489" s="102">
        <v>2</v>
      </c>
      <c r="B489" s="119" t="s">
        <v>1079</v>
      </c>
      <c r="C489" s="119" t="s">
        <v>1083</v>
      </c>
      <c r="D489" s="102" t="s">
        <v>1084</v>
      </c>
      <c r="E489" s="118">
        <v>1215.1300000000001</v>
      </c>
      <c r="F489" s="118">
        <v>3297</v>
      </c>
      <c r="G489" s="115" t="s">
        <v>275</v>
      </c>
      <c r="H489" s="196" t="s">
        <v>21</v>
      </c>
      <c r="I489" s="102" t="s">
        <v>22</v>
      </c>
      <c r="J489" s="126" t="s">
        <v>1085</v>
      </c>
      <c r="K489" s="459"/>
      <c r="L489" s="459"/>
      <c r="M489" s="459"/>
      <c r="N489" s="459"/>
      <c r="O489" s="459"/>
      <c r="P489" s="459"/>
      <c r="Q489" s="459"/>
      <c r="R489" s="459"/>
      <c r="S489" s="459"/>
      <c r="T489" s="459"/>
      <c r="U489" s="459"/>
      <c r="V489" s="459"/>
      <c r="W489" s="459"/>
      <c r="X489" s="459"/>
      <c r="Y489" s="459"/>
      <c r="Z489" s="294"/>
      <c r="AA489" s="294"/>
      <c r="AB489" s="294"/>
      <c r="AC489" s="294"/>
    </row>
    <row r="490" spans="1:29" ht="31.5" x14ac:dyDescent="0.25">
      <c r="A490" s="102">
        <v>3</v>
      </c>
      <c r="B490" s="119" t="s">
        <v>1079</v>
      </c>
      <c r="C490" s="119" t="s">
        <v>1086</v>
      </c>
      <c r="D490" s="102" t="s">
        <v>1087</v>
      </c>
      <c r="E490" s="118">
        <v>818.19</v>
      </c>
      <c r="F490" s="204">
        <v>2217</v>
      </c>
      <c r="G490" s="115" t="s">
        <v>275</v>
      </c>
      <c r="H490" s="196" t="s">
        <v>21</v>
      </c>
      <c r="I490" s="102" t="s">
        <v>22</v>
      </c>
      <c r="J490" s="102" t="s">
        <v>1088</v>
      </c>
      <c r="K490" s="459"/>
      <c r="L490" s="459"/>
      <c r="M490" s="459"/>
      <c r="N490" s="459"/>
      <c r="O490" s="459"/>
      <c r="P490" s="459"/>
      <c r="Q490" s="459"/>
      <c r="R490" s="459"/>
      <c r="S490" s="459"/>
      <c r="T490" s="459"/>
      <c r="U490" s="459"/>
      <c r="V490" s="459"/>
      <c r="W490" s="459"/>
      <c r="X490" s="459"/>
      <c r="Y490" s="459"/>
      <c r="Z490" s="294"/>
      <c r="AA490" s="294"/>
      <c r="AB490" s="294"/>
      <c r="AC490" s="294"/>
    </row>
    <row r="491" spans="1:29" ht="31.5" x14ac:dyDescent="0.25">
      <c r="A491" s="102">
        <v>4</v>
      </c>
      <c r="B491" s="119" t="s">
        <v>1079</v>
      </c>
      <c r="C491" s="119" t="s">
        <v>1089</v>
      </c>
      <c r="D491" s="102" t="s">
        <v>1087</v>
      </c>
      <c r="E491" s="118">
        <v>329.52</v>
      </c>
      <c r="F491" s="118">
        <v>1165</v>
      </c>
      <c r="G491" s="115" t="s">
        <v>275</v>
      </c>
      <c r="H491" s="196" t="s">
        <v>21</v>
      </c>
      <c r="I491" s="102" t="s">
        <v>22</v>
      </c>
      <c r="J491" s="102" t="s">
        <v>1088</v>
      </c>
      <c r="K491" s="459"/>
      <c r="L491" s="459"/>
      <c r="M491" s="459"/>
      <c r="N491" s="459"/>
      <c r="O491" s="459"/>
      <c r="P491" s="459"/>
      <c r="Q491" s="459"/>
      <c r="R491" s="459"/>
      <c r="S491" s="459"/>
      <c r="T491" s="459"/>
      <c r="U491" s="459"/>
      <c r="V491" s="459"/>
      <c r="W491" s="459"/>
      <c r="X491" s="459"/>
      <c r="Y491" s="459"/>
      <c r="Z491" s="294"/>
      <c r="AA491" s="294"/>
      <c r="AB491" s="294"/>
      <c r="AC491" s="294"/>
    </row>
    <row r="492" spans="1:29" ht="31.5" x14ac:dyDescent="0.25">
      <c r="A492" s="102">
        <v>5</v>
      </c>
      <c r="B492" s="119" t="s">
        <v>1079</v>
      </c>
      <c r="C492" s="119" t="s">
        <v>1090</v>
      </c>
      <c r="D492" s="102" t="s">
        <v>1087</v>
      </c>
      <c r="E492" s="118">
        <v>1280.5999999999999</v>
      </c>
      <c r="F492" s="118">
        <v>4143.1000000000004</v>
      </c>
      <c r="G492" s="115" t="s">
        <v>275</v>
      </c>
      <c r="H492" s="196" t="s">
        <v>21</v>
      </c>
      <c r="I492" s="102" t="s">
        <v>22</v>
      </c>
      <c r="J492" s="102" t="s">
        <v>1091</v>
      </c>
      <c r="K492" s="459"/>
      <c r="L492" s="459"/>
      <c r="M492" s="459"/>
      <c r="N492" s="459"/>
      <c r="O492" s="459"/>
      <c r="P492" s="459"/>
      <c r="Q492" s="459"/>
      <c r="R492" s="459"/>
      <c r="S492" s="459"/>
      <c r="T492" s="459"/>
      <c r="U492" s="459"/>
      <c r="V492" s="459"/>
      <c r="W492" s="459"/>
      <c r="X492" s="459"/>
      <c r="Y492" s="459"/>
      <c r="Z492" s="294"/>
      <c r="AA492" s="294"/>
      <c r="AB492" s="294"/>
      <c r="AC492" s="294"/>
    </row>
    <row r="493" spans="1:29" ht="31.5" x14ac:dyDescent="0.25">
      <c r="A493" s="102">
        <v>6</v>
      </c>
      <c r="B493" s="119" t="s">
        <v>1079</v>
      </c>
      <c r="C493" s="119" t="s">
        <v>1092</v>
      </c>
      <c r="D493" s="102" t="s">
        <v>1084</v>
      </c>
      <c r="E493" s="118">
        <v>2845.08</v>
      </c>
      <c r="F493" s="118">
        <v>8226.7999999999993</v>
      </c>
      <c r="G493" s="115" t="s">
        <v>275</v>
      </c>
      <c r="H493" s="196" t="s">
        <v>21</v>
      </c>
      <c r="I493" s="102" t="s">
        <v>22</v>
      </c>
      <c r="J493" s="102" t="s">
        <v>1093</v>
      </c>
      <c r="K493" s="459"/>
      <c r="L493" s="459"/>
      <c r="M493" s="459"/>
      <c r="N493" s="459"/>
      <c r="O493" s="459"/>
      <c r="P493" s="459"/>
      <c r="Q493" s="459"/>
      <c r="R493" s="459"/>
      <c r="S493" s="459"/>
      <c r="T493" s="459"/>
      <c r="U493" s="459"/>
      <c r="V493" s="459"/>
      <c r="W493" s="459"/>
      <c r="X493" s="459"/>
      <c r="Y493" s="459"/>
      <c r="Z493" s="294"/>
      <c r="AA493" s="294"/>
      <c r="AB493" s="294"/>
      <c r="AC493" s="294"/>
    </row>
    <row r="494" spans="1:29" ht="31.5" x14ac:dyDescent="0.25">
      <c r="A494" s="102">
        <v>7</v>
      </c>
      <c r="B494" s="119" t="s">
        <v>1079</v>
      </c>
      <c r="C494" s="119" t="s">
        <v>1094</v>
      </c>
      <c r="D494" s="102" t="s">
        <v>1095</v>
      </c>
      <c r="E494" s="118">
        <v>2770.94</v>
      </c>
      <c r="F494" s="118">
        <v>13581</v>
      </c>
      <c r="G494" s="115" t="s">
        <v>275</v>
      </c>
      <c r="H494" s="196" t="s">
        <v>21</v>
      </c>
      <c r="I494" s="102" t="s">
        <v>22</v>
      </c>
      <c r="J494" s="102" t="s">
        <v>1096</v>
      </c>
      <c r="K494" s="459"/>
      <c r="L494" s="459"/>
      <c r="M494" s="459"/>
      <c r="N494" s="459"/>
      <c r="O494" s="459"/>
      <c r="P494" s="459"/>
      <c r="Q494" s="459"/>
      <c r="R494" s="459"/>
      <c r="S494" s="459"/>
      <c r="T494" s="459"/>
      <c r="U494" s="459"/>
      <c r="V494" s="459"/>
      <c r="W494" s="459"/>
      <c r="X494" s="459"/>
      <c r="Y494" s="459"/>
      <c r="Z494" s="294"/>
      <c r="AA494" s="294"/>
      <c r="AB494" s="294"/>
      <c r="AC494" s="294"/>
    </row>
    <row r="495" spans="1:29" ht="31.5" x14ac:dyDescent="0.25">
      <c r="A495" s="102">
        <v>8</v>
      </c>
      <c r="B495" s="119" t="s">
        <v>1079</v>
      </c>
      <c r="C495" s="119" t="s">
        <v>1097</v>
      </c>
      <c r="D495" s="102" t="s">
        <v>1081</v>
      </c>
      <c r="E495" s="204">
        <v>1327.19</v>
      </c>
      <c r="F495" s="118">
        <v>5310.6</v>
      </c>
      <c r="G495" s="115" t="s">
        <v>275</v>
      </c>
      <c r="H495" s="196" t="s">
        <v>21</v>
      </c>
      <c r="I495" s="102" t="s">
        <v>22</v>
      </c>
      <c r="J495" s="102" t="s">
        <v>1098</v>
      </c>
      <c r="K495" s="459"/>
      <c r="L495" s="459"/>
      <c r="M495" s="459"/>
      <c r="N495" s="459"/>
      <c r="O495" s="459"/>
      <c r="P495" s="459"/>
      <c r="Q495" s="459"/>
      <c r="R495" s="459"/>
      <c r="S495" s="459"/>
      <c r="T495" s="459"/>
      <c r="U495" s="459"/>
      <c r="V495" s="459"/>
      <c r="W495" s="459"/>
      <c r="X495" s="459"/>
      <c r="Y495" s="459"/>
      <c r="Z495" s="294"/>
      <c r="AA495" s="294"/>
      <c r="AB495" s="294"/>
      <c r="AC495" s="294"/>
    </row>
    <row r="496" spans="1:29" ht="31.5" x14ac:dyDescent="0.25">
      <c r="A496" s="102">
        <v>9</v>
      </c>
      <c r="B496" s="119" t="s">
        <v>1079</v>
      </c>
      <c r="C496" s="119" t="s">
        <v>1099</v>
      </c>
      <c r="D496" s="102" t="s">
        <v>1100</v>
      </c>
      <c r="E496" s="204">
        <v>1288.67</v>
      </c>
      <c r="F496" s="118">
        <v>17097</v>
      </c>
      <c r="G496" s="115" t="s">
        <v>275</v>
      </c>
      <c r="H496" s="196" t="s">
        <v>21</v>
      </c>
      <c r="I496" s="102" t="s">
        <v>22</v>
      </c>
      <c r="J496" s="102" t="s">
        <v>1098</v>
      </c>
      <c r="K496" s="459"/>
      <c r="L496" s="459"/>
      <c r="M496" s="459"/>
      <c r="N496" s="459"/>
      <c r="O496" s="459"/>
      <c r="P496" s="459"/>
      <c r="Q496" s="459"/>
      <c r="R496" s="459"/>
      <c r="S496" s="459"/>
      <c r="T496" s="459"/>
      <c r="U496" s="459"/>
      <c r="V496" s="459"/>
      <c r="W496" s="459"/>
      <c r="X496" s="459"/>
      <c r="Y496" s="459"/>
      <c r="Z496" s="294"/>
      <c r="AA496" s="294"/>
      <c r="AB496" s="294"/>
      <c r="AC496" s="294"/>
    </row>
    <row r="497" spans="1:29" ht="31.5" x14ac:dyDescent="0.25">
      <c r="A497" s="102">
        <v>10</v>
      </c>
      <c r="B497" s="119" t="s">
        <v>1079</v>
      </c>
      <c r="C497" s="119" t="s">
        <v>1101</v>
      </c>
      <c r="D497" s="102" t="s">
        <v>1102</v>
      </c>
      <c r="E497" s="118">
        <v>1394.21</v>
      </c>
      <c r="F497" s="118">
        <v>3358.3</v>
      </c>
      <c r="G497" s="115" t="s">
        <v>275</v>
      </c>
      <c r="H497" s="196" t="s">
        <v>21</v>
      </c>
      <c r="I497" s="102" t="s">
        <v>22</v>
      </c>
      <c r="J497" s="102" t="s">
        <v>1098</v>
      </c>
      <c r="K497" s="459"/>
      <c r="L497" s="459"/>
      <c r="M497" s="459"/>
      <c r="N497" s="459"/>
      <c r="O497" s="459"/>
      <c r="P497" s="459"/>
      <c r="Q497" s="459"/>
      <c r="R497" s="459"/>
      <c r="S497" s="459"/>
      <c r="T497" s="459"/>
      <c r="U497" s="459"/>
      <c r="V497" s="459"/>
      <c r="W497" s="459"/>
      <c r="X497" s="459"/>
      <c r="Y497" s="459"/>
      <c r="Z497" s="294"/>
      <c r="AA497" s="294"/>
      <c r="AB497" s="294"/>
      <c r="AC497" s="294"/>
    </row>
    <row r="498" spans="1:29" ht="31.5" x14ac:dyDescent="0.25">
      <c r="A498" s="102">
        <v>11</v>
      </c>
      <c r="B498" s="119" t="s">
        <v>1079</v>
      </c>
      <c r="C498" s="119" t="s">
        <v>1103</v>
      </c>
      <c r="D498" s="102" t="s">
        <v>1087</v>
      </c>
      <c r="E498" s="118">
        <v>1777.71</v>
      </c>
      <c r="F498" s="118">
        <v>8467.6</v>
      </c>
      <c r="G498" s="115" t="s">
        <v>275</v>
      </c>
      <c r="H498" s="196" t="s">
        <v>21</v>
      </c>
      <c r="I498" s="102" t="s">
        <v>22</v>
      </c>
      <c r="J498" s="102" t="s">
        <v>1104</v>
      </c>
      <c r="K498" s="459"/>
      <c r="L498" s="459"/>
      <c r="M498" s="459"/>
      <c r="N498" s="459"/>
      <c r="O498" s="459"/>
      <c r="P498" s="459"/>
      <c r="Q498" s="459"/>
      <c r="R498" s="459"/>
      <c r="S498" s="459"/>
      <c r="T498" s="459"/>
      <c r="U498" s="459"/>
      <c r="V498" s="459"/>
      <c r="W498" s="459"/>
      <c r="X498" s="459"/>
      <c r="Y498" s="459"/>
      <c r="Z498" s="294"/>
      <c r="AA498" s="294"/>
      <c r="AB498" s="294"/>
      <c r="AC498" s="294"/>
    </row>
    <row r="499" spans="1:29" ht="31.5" x14ac:dyDescent="0.25">
      <c r="A499" s="102">
        <v>12</v>
      </c>
      <c r="B499" s="119" t="s">
        <v>1079</v>
      </c>
      <c r="C499" s="119" t="s">
        <v>1105</v>
      </c>
      <c r="D499" s="102" t="s">
        <v>1106</v>
      </c>
      <c r="E499" s="118">
        <v>213.27</v>
      </c>
      <c r="F499" s="118">
        <v>2250</v>
      </c>
      <c r="G499" s="115" t="s">
        <v>275</v>
      </c>
      <c r="H499" s="196" t="s">
        <v>21</v>
      </c>
      <c r="I499" s="102" t="s">
        <v>22</v>
      </c>
      <c r="J499" s="102" t="s">
        <v>1104</v>
      </c>
      <c r="K499" s="459"/>
      <c r="L499" s="459"/>
      <c r="M499" s="459"/>
      <c r="N499" s="459"/>
      <c r="O499" s="459"/>
      <c r="P499" s="459"/>
      <c r="Q499" s="459"/>
      <c r="R499" s="459"/>
      <c r="S499" s="459"/>
      <c r="T499" s="459"/>
      <c r="U499" s="459"/>
      <c r="V499" s="459"/>
      <c r="W499" s="459"/>
      <c r="X499" s="459"/>
      <c r="Y499" s="459"/>
      <c r="Z499" s="294"/>
      <c r="AA499" s="294"/>
      <c r="AB499" s="294"/>
      <c r="AC499" s="294"/>
    </row>
    <row r="500" spans="1:29" ht="31.5" x14ac:dyDescent="0.25">
      <c r="A500" s="102">
        <v>13</v>
      </c>
      <c r="B500" s="119" t="s">
        <v>1079</v>
      </c>
      <c r="C500" s="119" t="s">
        <v>1107</v>
      </c>
      <c r="D500" s="102" t="s">
        <v>1108</v>
      </c>
      <c r="E500" s="118">
        <v>225</v>
      </c>
      <c r="F500" s="118">
        <v>1000</v>
      </c>
      <c r="G500" s="115" t="s">
        <v>275</v>
      </c>
      <c r="H500" s="196" t="s">
        <v>21</v>
      </c>
      <c r="I500" s="102" t="s">
        <v>22</v>
      </c>
      <c r="J500" s="102" t="s">
        <v>1104</v>
      </c>
      <c r="K500" s="459"/>
      <c r="L500" s="459"/>
      <c r="M500" s="459"/>
      <c r="N500" s="459"/>
      <c r="O500" s="459"/>
      <c r="P500" s="459"/>
      <c r="Q500" s="459"/>
      <c r="R500" s="459"/>
      <c r="S500" s="459"/>
      <c r="T500" s="459"/>
      <c r="U500" s="459"/>
      <c r="V500" s="459"/>
      <c r="W500" s="459"/>
      <c r="X500" s="459"/>
      <c r="Y500" s="459"/>
      <c r="Z500" s="294"/>
      <c r="AA500" s="294"/>
      <c r="AB500" s="294"/>
      <c r="AC500" s="294"/>
    </row>
    <row r="501" spans="1:29" ht="31.5" x14ac:dyDescent="0.25">
      <c r="A501" s="102">
        <v>14</v>
      </c>
      <c r="B501" s="119" t="s">
        <v>1079</v>
      </c>
      <c r="C501" s="119" t="s">
        <v>1109</v>
      </c>
      <c r="D501" s="102" t="s">
        <v>1110</v>
      </c>
      <c r="E501" s="118">
        <v>253</v>
      </c>
      <c r="F501" s="118">
        <v>4269</v>
      </c>
      <c r="G501" s="115" t="s">
        <v>275</v>
      </c>
      <c r="H501" s="196" t="s">
        <v>21</v>
      </c>
      <c r="I501" s="102" t="s">
        <v>22</v>
      </c>
      <c r="J501" s="102" t="s">
        <v>1104</v>
      </c>
      <c r="K501" s="459"/>
      <c r="L501" s="459"/>
      <c r="M501" s="459"/>
      <c r="N501" s="459"/>
      <c r="O501" s="459"/>
      <c r="P501" s="459"/>
      <c r="Q501" s="459"/>
      <c r="R501" s="459"/>
      <c r="S501" s="459"/>
      <c r="T501" s="459"/>
      <c r="U501" s="459"/>
      <c r="V501" s="459"/>
      <c r="W501" s="459"/>
      <c r="X501" s="459"/>
      <c r="Y501" s="459"/>
      <c r="Z501" s="294"/>
      <c r="AA501" s="294"/>
      <c r="AB501" s="294"/>
      <c r="AC501" s="294"/>
    </row>
    <row r="502" spans="1:29" ht="31.5" x14ac:dyDescent="0.25">
      <c r="A502" s="102">
        <v>15</v>
      </c>
      <c r="B502" s="119" t="s">
        <v>1079</v>
      </c>
      <c r="C502" s="119" t="s">
        <v>1111</v>
      </c>
      <c r="D502" s="102" t="s">
        <v>1084</v>
      </c>
      <c r="E502" s="118">
        <v>1721.94</v>
      </c>
      <c r="F502" s="118">
        <v>9161.5</v>
      </c>
      <c r="G502" s="115" t="s">
        <v>275</v>
      </c>
      <c r="H502" s="196" t="s">
        <v>21</v>
      </c>
      <c r="I502" s="102" t="s">
        <v>22</v>
      </c>
      <c r="J502" s="102" t="s">
        <v>1112</v>
      </c>
      <c r="K502" s="459"/>
      <c r="L502" s="459"/>
      <c r="M502" s="459"/>
      <c r="N502" s="459"/>
      <c r="O502" s="459"/>
      <c r="P502" s="459"/>
      <c r="Q502" s="459"/>
      <c r="R502" s="459"/>
      <c r="S502" s="459"/>
      <c r="T502" s="459"/>
      <c r="U502" s="459"/>
      <c r="V502" s="459"/>
      <c r="W502" s="459"/>
      <c r="X502" s="459"/>
      <c r="Y502" s="459"/>
      <c r="Z502" s="294"/>
      <c r="AA502" s="294"/>
      <c r="AB502" s="294"/>
      <c r="AC502" s="294"/>
    </row>
    <row r="503" spans="1:29" ht="31.5" x14ac:dyDescent="0.25">
      <c r="A503" s="102">
        <v>16</v>
      </c>
      <c r="B503" s="119" t="s">
        <v>1079</v>
      </c>
      <c r="C503" s="119" t="s">
        <v>1113</v>
      </c>
      <c r="D503" s="102" t="s">
        <v>1114</v>
      </c>
      <c r="E503" s="118">
        <v>567.39</v>
      </c>
      <c r="F503" s="118">
        <v>6021.6</v>
      </c>
      <c r="G503" s="115" t="s">
        <v>275</v>
      </c>
      <c r="H503" s="196" t="s">
        <v>21</v>
      </c>
      <c r="I503" s="102" t="s">
        <v>22</v>
      </c>
      <c r="J503" s="102" t="s">
        <v>1112</v>
      </c>
      <c r="K503" s="459"/>
      <c r="L503" s="459"/>
      <c r="M503" s="459"/>
      <c r="N503" s="459"/>
      <c r="O503" s="459"/>
      <c r="P503" s="459"/>
      <c r="Q503" s="459"/>
      <c r="R503" s="459"/>
      <c r="S503" s="459"/>
      <c r="T503" s="459"/>
      <c r="U503" s="459"/>
      <c r="V503" s="459"/>
      <c r="W503" s="459"/>
      <c r="X503" s="459"/>
      <c r="Y503" s="459"/>
      <c r="Z503" s="294"/>
      <c r="AA503" s="294"/>
      <c r="AB503" s="294"/>
      <c r="AC503" s="294"/>
    </row>
    <row r="504" spans="1:29" ht="31.5" x14ac:dyDescent="0.25">
      <c r="A504" s="102">
        <v>17</v>
      </c>
      <c r="B504" s="119" t="s">
        <v>1079</v>
      </c>
      <c r="C504" s="119" t="s">
        <v>1115</v>
      </c>
      <c r="D504" s="102" t="s">
        <v>1116</v>
      </c>
      <c r="E504" s="118">
        <v>1451.37</v>
      </c>
      <c r="F504" s="118">
        <v>3121.9</v>
      </c>
      <c r="G504" s="115" t="s">
        <v>275</v>
      </c>
      <c r="H504" s="196" t="s">
        <v>21</v>
      </c>
      <c r="I504" s="102" t="s">
        <v>22</v>
      </c>
      <c r="J504" s="102" t="s">
        <v>1117</v>
      </c>
      <c r="K504" s="459"/>
      <c r="L504" s="459"/>
      <c r="M504" s="459"/>
      <c r="N504" s="459"/>
      <c r="O504" s="459"/>
      <c r="P504" s="459"/>
      <c r="Q504" s="459"/>
      <c r="R504" s="459"/>
      <c r="S504" s="459"/>
      <c r="T504" s="459"/>
      <c r="U504" s="459"/>
      <c r="V504" s="459"/>
      <c r="W504" s="459"/>
      <c r="X504" s="459"/>
      <c r="Y504" s="459"/>
      <c r="Z504" s="294"/>
      <c r="AA504" s="294"/>
      <c r="AB504" s="294"/>
      <c r="AC504" s="294"/>
    </row>
    <row r="505" spans="1:29" ht="31.5" x14ac:dyDescent="0.25">
      <c r="A505" s="102">
        <v>18</v>
      </c>
      <c r="B505" s="119" t="s">
        <v>1079</v>
      </c>
      <c r="C505" s="119" t="s">
        <v>1118</v>
      </c>
      <c r="D505" s="102" t="s">
        <v>1119</v>
      </c>
      <c r="E505" s="118">
        <v>73.599999999999994</v>
      </c>
      <c r="F505" s="118">
        <v>1071.5</v>
      </c>
      <c r="G505" s="115" t="s">
        <v>275</v>
      </c>
      <c r="H505" s="196" t="s">
        <v>21</v>
      </c>
      <c r="I505" s="102" t="s">
        <v>22</v>
      </c>
      <c r="J505" s="102" t="s">
        <v>1117</v>
      </c>
      <c r="K505" s="459"/>
      <c r="L505" s="459"/>
      <c r="M505" s="459"/>
      <c r="N505" s="459"/>
      <c r="O505" s="459"/>
      <c r="P505" s="459"/>
      <c r="Q505" s="459"/>
      <c r="R505" s="459"/>
      <c r="S505" s="459"/>
      <c r="T505" s="459"/>
      <c r="U505" s="459"/>
      <c r="V505" s="459"/>
      <c r="W505" s="459"/>
      <c r="X505" s="459"/>
      <c r="Y505" s="459"/>
      <c r="Z505" s="294"/>
      <c r="AA505" s="294"/>
      <c r="AB505" s="294"/>
      <c r="AC505" s="294"/>
    </row>
    <row r="506" spans="1:29" ht="31.5" x14ac:dyDescent="0.25">
      <c r="A506" s="102">
        <v>19</v>
      </c>
      <c r="B506" s="119" t="s">
        <v>1079</v>
      </c>
      <c r="C506" s="119" t="s">
        <v>1120</v>
      </c>
      <c r="D506" s="102" t="s">
        <v>1110</v>
      </c>
      <c r="E506" s="118">
        <v>66.209999999999994</v>
      </c>
      <c r="F506" s="118">
        <v>486.6</v>
      </c>
      <c r="G506" s="115" t="s">
        <v>275</v>
      </c>
      <c r="H506" s="196" t="s">
        <v>21</v>
      </c>
      <c r="I506" s="102" t="s">
        <v>22</v>
      </c>
      <c r="J506" s="102" t="s">
        <v>1117</v>
      </c>
      <c r="K506" s="459"/>
      <c r="L506" s="459"/>
      <c r="M506" s="459"/>
      <c r="N506" s="459"/>
      <c r="O506" s="459"/>
      <c r="P506" s="459"/>
      <c r="Q506" s="459"/>
      <c r="R506" s="459"/>
      <c r="S506" s="459"/>
      <c r="T506" s="459"/>
      <c r="U506" s="459"/>
      <c r="V506" s="459"/>
      <c r="W506" s="459"/>
      <c r="X506" s="459"/>
      <c r="Y506" s="459"/>
      <c r="Z506" s="294"/>
      <c r="AA506" s="294"/>
      <c r="AB506" s="294"/>
      <c r="AC506" s="294"/>
    </row>
    <row r="507" spans="1:29" ht="31.5" x14ac:dyDescent="0.25">
      <c r="A507" s="102">
        <v>20</v>
      </c>
      <c r="B507" s="119" t="s">
        <v>1079</v>
      </c>
      <c r="C507" s="119" t="s">
        <v>1121</v>
      </c>
      <c r="D507" s="102" t="s">
        <v>1100</v>
      </c>
      <c r="E507" s="118">
        <v>1242.5999999999999</v>
      </c>
      <c r="F507" s="118">
        <v>3166.5</v>
      </c>
      <c r="G507" s="115" t="s">
        <v>275</v>
      </c>
      <c r="H507" s="196" t="s">
        <v>21</v>
      </c>
      <c r="I507" s="102" t="s">
        <v>22</v>
      </c>
      <c r="J507" s="102" t="s">
        <v>1122</v>
      </c>
      <c r="K507" s="459"/>
      <c r="L507" s="459"/>
      <c r="M507" s="459"/>
      <c r="N507" s="459"/>
      <c r="O507" s="459"/>
      <c r="P507" s="459"/>
      <c r="Q507" s="459"/>
      <c r="R507" s="459"/>
      <c r="S507" s="459"/>
      <c r="T507" s="459"/>
      <c r="U507" s="459"/>
      <c r="V507" s="459"/>
      <c r="W507" s="459"/>
      <c r="X507" s="459"/>
      <c r="Y507" s="459"/>
      <c r="Z507" s="294"/>
      <c r="AA507" s="294"/>
      <c r="AB507" s="294"/>
      <c r="AC507" s="294"/>
    </row>
    <row r="508" spans="1:29" ht="31.5" x14ac:dyDescent="0.25">
      <c r="A508" s="102">
        <v>21</v>
      </c>
      <c r="B508" s="119" t="s">
        <v>1079</v>
      </c>
      <c r="C508" s="119" t="s">
        <v>1123</v>
      </c>
      <c r="D508" s="102" t="s">
        <v>1102</v>
      </c>
      <c r="E508" s="118">
        <v>645.16999999999996</v>
      </c>
      <c r="F508" s="118">
        <v>1554.8</v>
      </c>
      <c r="G508" s="115" t="s">
        <v>275</v>
      </c>
      <c r="H508" s="196" t="s">
        <v>21</v>
      </c>
      <c r="I508" s="102" t="s">
        <v>22</v>
      </c>
      <c r="J508" s="102" t="s">
        <v>1122</v>
      </c>
      <c r="K508" s="459"/>
      <c r="L508" s="459"/>
      <c r="M508" s="459"/>
      <c r="N508" s="459"/>
      <c r="O508" s="459"/>
      <c r="P508" s="459"/>
      <c r="Q508" s="459"/>
      <c r="R508" s="459"/>
      <c r="S508" s="459"/>
      <c r="T508" s="459"/>
      <c r="U508" s="459"/>
      <c r="V508" s="459"/>
      <c r="W508" s="459"/>
      <c r="X508" s="459"/>
      <c r="Y508" s="459"/>
      <c r="Z508" s="294"/>
      <c r="AA508" s="294"/>
      <c r="AB508" s="294"/>
      <c r="AC508" s="294"/>
    </row>
    <row r="509" spans="1:29" ht="31.5" x14ac:dyDescent="0.25">
      <c r="A509" s="102">
        <v>22</v>
      </c>
      <c r="B509" s="119" t="s">
        <v>1079</v>
      </c>
      <c r="C509" s="119" t="s">
        <v>1124</v>
      </c>
      <c r="D509" s="102" t="s">
        <v>1081</v>
      </c>
      <c r="E509" s="118">
        <v>1006.47</v>
      </c>
      <c r="F509" s="118">
        <v>2765.6</v>
      </c>
      <c r="G509" s="115" t="s">
        <v>275</v>
      </c>
      <c r="H509" s="196" t="s">
        <v>21</v>
      </c>
      <c r="I509" s="102" t="s">
        <v>22</v>
      </c>
      <c r="J509" s="102" t="s">
        <v>1122</v>
      </c>
      <c r="K509" s="459"/>
      <c r="L509" s="459"/>
      <c r="M509" s="459"/>
      <c r="N509" s="459"/>
      <c r="O509" s="459"/>
      <c r="P509" s="459"/>
      <c r="Q509" s="459"/>
      <c r="R509" s="459"/>
      <c r="S509" s="459"/>
      <c r="T509" s="459"/>
      <c r="U509" s="459"/>
      <c r="V509" s="459"/>
      <c r="W509" s="459"/>
      <c r="X509" s="459"/>
      <c r="Y509" s="459"/>
      <c r="Z509" s="294"/>
      <c r="AA509" s="294"/>
      <c r="AB509" s="294"/>
      <c r="AC509" s="294"/>
    </row>
    <row r="510" spans="1:29" ht="31.5" x14ac:dyDescent="0.25">
      <c r="A510" s="102">
        <v>23</v>
      </c>
      <c r="B510" s="119" t="s">
        <v>1079</v>
      </c>
      <c r="C510" s="119" t="s">
        <v>1125</v>
      </c>
      <c r="D510" s="102" t="s">
        <v>1084</v>
      </c>
      <c r="E510" s="118">
        <v>1550</v>
      </c>
      <c r="F510" s="118">
        <v>4682</v>
      </c>
      <c r="G510" s="115" t="s">
        <v>275</v>
      </c>
      <c r="H510" s="196" t="s">
        <v>21</v>
      </c>
      <c r="I510" s="102" t="s">
        <v>22</v>
      </c>
      <c r="J510" s="102" t="s">
        <v>1126</v>
      </c>
      <c r="K510" s="459"/>
      <c r="L510" s="459"/>
      <c r="M510" s="459"/>
      <c r="N510" s="459"/>
      <c r="O510" s="459"/>
      <c r="P510" s="459"/>
      <c r="Q510" s="459"/>
      <c r="R510" s="459"/>
      <c r="S510" s="459"/>
      <c r="T510" s="459"/>
      <c r="U510" s="459"/>
      <c r="V510" s="459"/>
      <c r="W510" s="459"/>
      <c r="X510" s="459"/>
      <c r="Y510" s="459"/>
      <c r="Z510" s="294"/>
      <c r="AA510" s="294"/>
      <c r="AB510" s="294"/>
      <c r="AC510" s="294"/>
    </row>
    <row r="511" spans="1:29" ht="31.5" x14ac:dyDescent="0.25">
      <c r="A511" s="102">
        <v>24</v>
      </c>
      <c r="B511" s="119" t="s">
        <v>1079</v>
      </c>
      <c r="C511" s="119" t="s">
        <v>1127</v>
      </c>
      <c r="D511" s="102" t="s">
        <v>1114</v>
      </c>
      <c r="E511" s="118">
        <v>507.78</v>
      </c>
      <c r="F511" s="118">
        <v>2508.6</v>
      </c>
      <c r="G511" s="115" t="s">
        <v>275</v>
      </c>
      <c r="H511" s="196" t="s">
        <v>21</v>
      </c>
      <c r="I511" s="102" t="s">
        <v>22</v>
      </c>
      <c r="J511" s="102" t="s">
        <v>1126</v>
      </c>
      <c r="K511" s="459"/>
      <c r="L511" s="459"/>
      <c r="M511" s="459"/>
      <c r="N511" s="459"/>
      <c r="O511" s="459"/>
      <c r="P511" s="459"/>
      <c r="Q511" s="459"/>
      <c r="R511" s="459"/>
      <c r="S511" s="459"/>
      <c r="T511" s="459"/>
      <c r="U511" s="459"/>
      <c r="V511" s="459"/>
      <c r="W511" s="459"/>
      <c r="X511" s="459"/>
      <c r="Y511" s="459"/>
      <c r="Z511" s="294"/>
      <c r="AA511" s="294"/>
      <c r="AB511" s="294"/>
      <c r="AC511" s="294"/>
    </row>
    <row r="512" spans="1:29" ht="31.5" x14ac:dyDescent="0.25">
      <c r="A512" s="102">
        <v>25</v>
      </c>
      <c r="B512" s="119" t="s">
        <v>1079</v>
      </c>
      <c r="C512" s="119" t="s">
        <v>1128</v>
      </c>
      <c r="D512" s="102" t="s">
        <v>1129</v>
      </c>
      <c r="E512" s="118">
        <v>2164</v>
      </c>
      <c r="F512" s="118">
        <v>1511</v>
      </c>
      <c r="G512" s="102" t="s">
        <v>1272</v>
      </c>
      <c r="H512" s="196" t="s">
        <v>21</v>
      </c>
      <c r="I512" s="102" t="s">
        <v>22</v>
      </c>
      <c r="J512" s="102"/>
      <c r="K512" s="459"/>
      <c r="L512" s="459"/>
      <c r="M512" s="459"/>
      <c r="N512" s="459"/>
      <c r="O512" s="459"/>
      <c r="P512" s="459"/>
      <c r="Q512" s="459"/>
      <c r="R512" s="459"/>
      <c r="S512" s="459"/>
      <c r="T512" s="459"/>
      <c r="U512" s="459"/>
      <c r="V512" s="459"/>
      <c r="W512" s="459"/>
      <c r="X512" s="459"/>
      <c r="Y512" s="459"/>
      <c r="Z512" s="294"/>
      <c r="AA512" s="294"/>
      <c r="AB512" s="294"/>
      <c r="AC512" s="294"/>
    </row>
    <row r="513" spans="1:29" ht="31.5" x14ac:dyDescent="0.25">
      <c r="A513" s="102">
        <v>26</v>
      </c>
      <c r="B513" s="119" t="s">
        <v>1079</v>
      </c>
      <c r="C513" s="119" t="s">
        <v>1130</v>
      </c>
      <c r="D513" s="102" t="s">
        <v>1131</v>
      </c>
      <c r="E513" s="118">
        <v>80</v>
      </c>
      <c r="F513" s="118">
        <v>700</v>
      </c>
      <c r="G513" s="102" t="s">
        <v>1272</v>
      </c>
      <c r="H513" s="196" t="s">
        <v>21</v>
      </c>
      <c r="I513" s="102" t="s">
        <v>22</v>
      </c>
      <c r="J513" s="102"/>
      <c r="K513" s="459"/>
      <c r="L513" s="459"/>
      <c r="M513" s="459"/>
      <c r="N513" s="459"/>
      <c r="O513" s="459"/>
      <c r="P513" s="459"/>
      <c r="Q513" s="459"/>
      <c r="R513" s="459"/>
      <c r="S513" s="459"/>
      <c r="T513" s="459"/>
      <c r="U513" s="459"/>
      <c r="V513" s="459"/>
      <c r="W513" s="459"/>
      <c r="X513" s="459"/>
      <c r="Y513" s="459"/>
      <c r="Z513" s="294"/>
      <c r="AA513" s="294"/>
      <c r="AB513" s="294"/>
      <c r="AC513" s="294"/>
    </row>
    <row r="514" spans="1:29" ht="31.5" x14ac:dyDescent="0.25">
      <c r="A514" s="102">
        <v>27</v>
      </c>
      <c r="B514" s="119" t="s">
        <v>1079</v>
      </c>
      <c r="C514" s="119" t="s">
        <v>1132</v>
      </c>
      <c r="D514" s="102" t="s">
        <v>1133</v>
      </c>
      <c r="E514" s="118">
        <v>250</v>
      </c>
      <c r="F514" s="118">
        <v>951</v>
      </c>
      <c r="G514" s="102" t="s">
        <v>1272</v>
      </c>
      <c r="H514" s="196" t="s">
        <v>21</v>
      </c>
      <c r="I514" s="102" t="s">
        <v>22</v>
      </c>
      <c r="J514" s="102"/>
      <c r="K514" s="459"/>
      <c r="L514" s="459"/>
      <c r="M514" s="459"/>
      <c r="N514" s="459"/>
      <c r="O514" s="459"/>
      <c r="P514" s="459"/>
      <c r="Q514" s="459"/>
      <c r="R514" s="459"/>
      <c r="S514" s="459"/>
      <c r="T514" s="459"/>
      <c r="U514" s="459"/>
      <c r="V514" s="459"/>
      <c r="W514" s="459"/>
      <c r="X514" s="459"/>
      <c r="Y514" s="459"/>
      <c r="Z514" s="294"/>
      <c r="AA514" s="294"/>
      <c r="AB514" s="294"/>
      <c r="AC514" s="294"/>
    </row>
    <row r="515" spans="1:29" ht="47.25" x14ac:dyDescent="0.25">
      <c r="A515" s="102">
        <v>28</v>
      </c>
      <c r="B515" s="119" t="s">
        <v>1079</v>
      </c>
      <c r="C515" s="119" t="s">
        <v>1134</v>
      </c>
      <c r="D515" s="102" t="s">
        <v>1135</v>
      </c>
      <c r="E515" s="118">
        <v>250</v>
      </c>
      <c r="F515" s="118">
        <v>1686</v>
      </c>
      <c r="G515" s="102" t="s">
        <v>1272</v>
      </c>
      <c r="H515" s="115" t="s">
        <v>243</v>
      </c>
      <c r="I515" s="102" t="s">
        <v>22</v>
      </c>
      <c r="J515" s="102" t="s">
        <v>1136</v>
      </c>
      <c r="K515" s="459"/>
      <c r="L515" s="459"/>
      <c r="M515" s="459"/>
      <c r="N515" s="459"/>
      <c r="O515" s="459"/>
      <c r="P515" s="459"/>
      <c r="Q515" s="459"/>
      <c r="R515" s="459"/>
      <c r="S515" s="459"/>
      <c r="T515" s="459"/>
      <c r="U515" s="459"/>
      <c r="V515" s="459"/>
      <c r="W515" s="459"/>
      <c r="X515" s="459"/>
      <c r="Y515" s="459"/>
      <c r="Z515" s="294"/>
      <c r="AA515" s="294"/>
      <c r="AB515" s="294"/>
      <c r="AC515" s="294"/>
    </row>
    <row r="516" spans="1:29" x14ac:dyDescent="0.25">
      <c r="A516" s="30"/>
      <c r="B516" s="31" t="s">
        <v>1172</v>
      </c>
      <c r="C516" s="31"/>
      <c r="D516" s="32"/>
      <c r="E516" s="33"/>
      <c r="F516" s="33"/>
      <c r="G516" s="34"/>
      <c r="H516" s="32"/>
      <c r="I516" s="32"/>
      <c r="J516" s="32"/>
      <c r="K516" s="459"/>
      <c r="L516" s="459"/>
      <c r="M516" s="459"/>
      <c r="N516" s="459"/>
      <c r="O516" s="459"/>
      <c r="P516" s="459"/>
      <c r="Q516" s="459"/>
      <c r="R516" s="459"/>
      <c r="S516" s="459"/>
      <c r="T516" s="459"/>
      <c r="U516" s="459"/>
      <c r="V516" s="459"/>
      <c r="W516" s="459"/>
      <c r="X516" s="459"/>
      <c r="Y516" s="459"/>
      <c r="Z516" s="294"/>
      <c r="AA516" s="294"/>
      <c r="AB516" s="294"/>
      <c r="AC516" s="294"/>
    </row>
    <row r="517" spans="1:29" ht="31.5" x14ac:dyDescent="0.25">
      <c r="A517" s="19">
        <v>1</v>
      </c>
      <c r="B517" s="35" t="s">
        <v>1172</v>
      </c>
      <c r="C517" s="211" t="s">
        <v>3124</v>
      </c>
      <c r="D517" s="212" t="s">
        <v>1137</v>
      </c>
      <c r="E517" s="118">
        <v>4031.3</v>
      </c>
      <c r="F517" s="118">
        <v>5943.4</v>
      </c>
      <c r="G517" s="115" t="s">
        <v>275</v>
      </c>
      <c r="H517" s="196" t="s">
        <v>21</v>
      </c>
      <c r="I517" s="115" t="s">
        <v>22</v>
      </c>
      <c r="J517" s="115"/>
      <c r="K517" s="459"/>
      <c r="L517" s="459"/>
      <c r="M517" s="459"/>
      <c r="N517" s="459"/>
      <c r="O517" s="459"/>
      <c r="P517" s="459"/>
      <c r="Q517" s="459"/>
      <c r="R517" s="459"/>
      <c r="S517" s="459"/>
      <c r="T517" s="459"/>
      <c r="U517" s="459"/>
      <c r="V517" s="459"/>
      <c r="W517" s="459"/>
      <c r="X517" s="459"/>
      <c r="Y517" s="459"/>
      <c r="Z517" s="294"/>
      <c r="AA517" s="294"/>
      <c r="AB517" s="294"/>
      <c r="AC517" s="294"/>
    </row>
    <row r="518" spans="1:29" ht="31.5" x14ac:dyDescent="0.25">
      <c r="A518" s="19">
        <v>2</v>
      </c>
      <c r="B518" s="35" t="s">
        <v>1172</v>
      </c>
      <c r="C518" s="211" t="s">
        <v>1138</v>
      </c>
      <c r="D518" s="212" t="s">
        <v>177</v>
      </c>
      <c r="E518" s="118">
        <v>1222.5999999999999</v>
      </c>
      <c r="F518" s="118">
        <v>5943.4</v>
      </c>
      <c r="G518" s="115" t="s">
        <v>275</v>
      </c>
      <c r="H518" s="196" t="s">
        <v>21</v>
      </c>
      <c r="I518" s="115" t="s">
        <v>22</v>
      </c>
      <c r="J518" s="115"/>
      <c r="K518" s="459"/>
      <c r="L518" s="459"/>
      <c r="M518" s="459"/>
      <c r="N518" s="459"/>
      <c r="O518" s="459"/>
      <c r="P518" s="459"/>
      <c r="Q518" s="459"/>
      <c r="R518" s="459"/>
      <c r="S518" s="459"/>
      <c r="T518" s="459"/>
      <c r="U518" s="459"/>
      <c r="V518" s="459"/>
      <c r="W518" s="459"/>
      <c r="X518" s="459"/>
      <c r="Y518" s="459"/>
      <c r="Z518" s="294"/>
      <c r="AA518" s="294"/>
      <c r="AB518" s="294"/>
      <c r="AC518" s="294"/>
    </row>
    <row r="519" spans="1:29" ht="63" x14ac:dyDescent="0.25">
      <c r="A519" s="19">
        <v>3</v>
      </c>
      <c r="B519" s="35" t="s">
        <v>1172</v>
      </c>
      <c r="C519" s="211" t="s">
        <v>3125</v>
      </c>
      <c r="D519" s="212" t="s">
        <v>1139</v>
      </c>
      <c r="E519" s="118">
        <v>0</v>
      </c>
      <c r="F519" s="118">
        <v>256.89999999999998</v>
      </c>
      <c r="G519" s="115" t="s">
        <v>275</v>
      </c>
      <c r="H519" s="115" t="s">
        <v>243</v>
      </c>
      <c r="I519" s="115" t="s">
        <v>1140</v>
      </c>
      <c r="J519" s="115"/>
      <c r="K519" s="459"/>
      <c r="L519" s="459"/>
      <c r="M519" s="459"/>
      <c r="N519" s="459"/>
      <c r="O519" s="459"/>
      <c r="P519" s="459"/>
      <c r="Q519" s="459"/>
      <c r="R519" s="459"/>
      <c r="S519" s="459"/>
      <c r="T519" s="459"/>
      <c r="U519" s="459"/>
      <c r="V519" s="459"/>
      <c r="W519" s="459"/>
      <c r="X519" s="459"/>
      <c r="Y519" s="459"/>
      <c r="Z519" s="294"/>
      <c r="AA519" s="294"/>
      <c r="AB519" s="294"/>
      <c r="AC519" s="294"/>
    </row>
    <row r="520" spans="1:29" ht="31.5" x14ac:dyDescent="0.25">
      <c r="A520" s="19">
        <v>4</v>
      </c>
      <c r="B520" s="35" t="s">
        <v>1172</v>
      </c>
      <c r="C520" s="211" t="s">
        <v>3126</v>
      </c>
      <c r="D520" s="212" t="s">
        <v>1139</v>
      </c>
      <c r="E520" s="118">
        <v>140.30000000000001</v>
      </c>
      <c r="F520" s="118">
        <v>140.30000000000001</v>
      </c>
      <c r="G520" s="115" t="s">
        <v>275</v>
      </c>
      <c r="H520" s="115" t="s">
        <v>243</v>
      </c>
      <c r="I520" s="115" t="s">
        <v>37</v>
      </c>
      <c r="J520" s="115" t="s">
        <v>1141</v>
      </c>
      <c r="K520" s="459"/>
      <c r="L520" s="459"/>
      <c r="M520" s="459"/>
      <c r="N520" s="459"/>
      <c r="O520" s="459"/>
      <c r="P520" s="459"/>
      <c r="Q520" s="459"/>
      <c r="R520" s="459"/>
      <c r="S520" s="459"/>
      <c r="T520" s="459"/>
      <c r="U520" s="459"/>
      <c r="V520" s="459"/>
      <c r="W520" s="459"/>
      <c r="X520" s="459"/>
      <c r="Y520" s="459"/>
      <c r="Z520" s="294"/>
      <c r="AA520" s="294"/>
      <c r="AB520" s="294"/>
      <c r="AC520" s="294"/>
    </row>
    <row r="521" spans="1:29" ht="47.25" x14ac:dyDescent="0.25">
      <c r="A521" s="19">
        <v>5</v>
      </c>
      <c r="B521" s="119" t="s">
        <v>1172</v>
      </c>
      <c r="C521" s="195" t="s">
        <v>1142</v>
      </c>
      <c r="D521" s="115" t="s">
        <v>1143</v>
      </c>
      <c r="E521" s="118">
        <v>916.8</v>
      </c>
      <c r="F521" s="118">
        <v>1653</v>
      </c>
      <c r="G521" s="115" t="s">
        <v>275</v>
      </c>
      <c r="H521" s="115" t="s">
        <v>243</v>
      </c>
      <c r="I521" s="115" t="s">
        <v>1144</v>
      </c>
      <c r="J521" s="115" t="s">
        <v>1145</v>
      </c>
      <c r="K521" s="459"/>
      <c r="L521" s="459"/>
      <c r="M521" s="459"/>
      <c r="N521" s="459"/>
      <c r="O521" s="459"/>
      <c r="P521" s="459"/>
      <c r="Q521" s="459"/>
      <c r="R521" s="459"/>
      <c r="S521" s="459"/>
      <c r="T521" s="459"/>
      <c r="U521" s="459"/>
      <c r="V521" s="459"/>
      <c r="W521" s="459"/>
      <c r="X521" s="459"/>
      <c r="Y521" s="459"/>
      <c r="Z521" s="294"/>
      <c r="AA521" s="294"/>
      <c r="AB521" s="294"/>
      <c r="AC521" s="294"/>
    </row>
    <row r="522" spans="1:29" ht="31.5" x14ac:dyDescent="0.25">
      <c r="A522" s="19">
        <v>6</v>
      </c>
      <c r="B522" s="119" t="s">
        <v>1172</v>
      </c>
      <c r="C522" s="211" t="s">
        <v>3127</v>
      </c>
      <c r="D522" s="212" t="s">
        <v>1146</v>
      </c>
      <c r="E522" s="36">
        <v>725</v>
      </c>
      <c r="F522" s="36">
        <v>2672.6</v>
      </c>
      <c r="G522" s="115" t="s">
        <v>275</v>
      </c>
      <c r="H522" s="102" t="s">
        <v>245</v>
      </c>
      <c r="I522" s="115" t="s">
        <v>37</v>
      </c>
      <c r="J522" s="115"/>
      <c r="K522" s="459"/>
      <c r="L522" s="459"/>
      <c r="M522" s="459"/>
      <c r="N522" s="459"/>
      <c r="O522" s="459"/>
      <c r="P522" s="459"/>
      <c r="Q522" s="459"/>
      <c r="R522" s="459"/>
      <c r="S522" s="459"/>
      <c r="T522" s="459"/>
      <c r="U522" s="459"/>
      <c r="V522" s="459"/>
      <c r="W522" s="459"/>
      <c r="X522" s="459"/>
      <c r="Y522" s="459"/>
      <c r="Z522" s="294"/>
      <c r="AA522" s="294"/>
      <c r="AB522" s="294"/>
      <c r="AC522" s="294"/>
    </row>
    <row r="523" spans="1:29" ht="47.25" x14ac:dyDescent="0.25">
      <c r="A523" s="19">
        <v>7</v>
      </c>
      <c r="B523" s="119" t="s">
        <v>1172</v>
      </c>
      <c r="C523" s="195" t="s">
        <v>1147</v>
      </c>
      <c r="D523" s="115" t="s">
        <v>1148</v>
      </c>
      <c r="E523" s="118">
        <v>642</v>
      </c>
      <c r="F523" s="118">
        <v>1047.5</v>
      </c>
      <c r="G523" s="115" t="s">
        <v>275</v>
      </c>
      <c r="H523" s="115" t="s">
        <v>243</v>
      </c>
      <c r="I523" s="115" t="s">
        <v>1149</v>
      </c>
      <c r="J523" s="115"/>
      <c r="K523" s="459"/>
      <c r="L523" s="459"/>
      <c r="M523" s="459"/>
      <c r="N523" s="459"/>
      <c r="O523" s="459"/>
      <c r="P523" s="459"/>
      <c r="Q523" s="459"/>
      <c r="R523" s="459"/>
      <c r="S523" s="459"/>
      <c r="T523" s="459"/>
      <c r="U523" s="459"/>
      <c r="V523" s="459"/>
      <c r="W523" s="459"/>
      <c r="X523" s="459"/>
      <c r="Y523" s="459"/>
      <c r="Z523" s="294"/>
      <c r="AA523" s="294"/>
      <c r="AB523" s="294"/>
      <c r="AC523" s="294"/>
    </row>
    <row r="524" spans="1:29" ht="31.5" x14ac:dyDescent="0.25">
      <c r="A524" s="19">
        <v>8</v>
      </c>
      <c r="B524" s="119" t="s">
        <v>1172</v>
      </c>
      <c r="C524" s="195" t="s">
        <v>702</v>
      </c>
      <c r="D524" s="115" t="s">
        <v>1150</v>
      </c>
      <c r="E524" s="118">
        <v>407</v>
      </c>
      <c r="F524" s="118">
        <v>1074.8</v>
      </c>
      <c r="G524" s="115" t="s">
        <v>275</v>
      </c>
      <c r="H524" s="115" t="s">
        <v>243</v>
      </c>
      <c r="I524" s="115" t="s">
        <v>22</v>
      </c>
      <c r="J524" s="115"/>
      <c r="K524" s="459"/>
      <c r="L524" s="459"/>
      <c r="M524" s="459"/>
      <c r="N524" s="459"/>
      <c r="O524" s="459"/>
      <c r="P524" s="459"/>
      <c r="Q524" s="459"/>
      <c r="R524" s="459"/>
      <c r="S524" s="459"/>
      <c r="T524" s="459"/>
      <c r="U524" s="459"/>
      <c r="V524" s="459"/>
      <c r="W524" s="459"/>
      <c r="X524" s="459"/>
      <c r="Y524" s="459"/>
      <c r="Z524" s="294"/>
      <c r="AA524" s="294"/>
      <c r="AB524" s="294"/>
      <c r="AC524" s="294"/>
    </row>
    <row r="525" spans="1:29" ht="31.5" x14ac:dyDescent="0.25">
      <c r="A525" s="19">
        <v>9</v>
      </c>
      <c r="B525" s="119" t="s">
        <v>1172</v>
      </c>
      <c r="C525" s="195" t="s">
        <v>1151</v>
      </c>
      <c r="D525" s="115" t="s">
        <v>1152</v>
      </c>
      <c r="E525" s="118">
        <v>776.4</v>
      </c>
      <c r="F525" s="118">
        <v>1280</v>
      </c>
      <c r="G525" s="102" t="s">
        <v>2931</v>
      </c>
      <c r="H525" s="51" t="s">
        <v>3642</v>
      </c>
      <c r="I525" s="213" t="s">
        <v>22</v>
      </c>
      <c r="J525" s="115"/>
      <c r="K525" s="459"/>
      <c r="L525" s="459"/>
      <c r="M525" s="459"/>
      <c r="N525" s="459"/>
      <c r="O525" s="459"/>
      <c r="P525" s="459"/>
      <c r="Q525" s="459"/>
      <c r="R525" s="459"/>
      <c r="S525" s="459"/>
      <c r="T525" s="459"/>
      <c r="U525" s="459"/>
      <c r="V525" s="459"/>
      <c r="W525" s="459"/>
      <c r="X525" s="459"/>
      <c r="Y525" s="459"/>
      <c r="Z525" s="294"/>
      <c r="AA525" s="294"/>
      <c r="AB525" s="294"/>
      <c r="AC525" s="294"/>
    </row>
    <row r="526" spans="1:29" ht="63" x14ac:dyDescent="0.25">
      <c r="A526" s="19">
        <v>10</v>
      </c>
      <c r="B526" s="119" t="s">
        <v>1172</v>
      </c>
      <c r="C526" s="195" t="s">
        <v>1153</v>
      </c>
      <c r="D526" s="115" t="s">
        <v>1146</v>
      </c>
      <c r="E526" s="118">
        <v>503.3</v>
      </c>
      <c r="F526" s="118">
        <v>651</v>
      </c>
      <c r="G526" s="102" t="s">
        <v>2506</v>
      </c>
      <c r="H526" s="102" t="s">
        <v>414</v>
      </c>
      <c r="I526" s="214" t="s">
        <v>1154</v>
      </c>
      <c r="J526" s="115"/>
      <c r="K526" s="459"/>
      <c r="L526" s="459"/>
      <c r="M526" s="459"/>
      <c r="N526" s="459"/>
      <c r="O526" s="459"/>
      <c r="P526" s="459"/>
      <c r="Q526" s="459"/>
      <c r="R526" s="459"/>
      <c r="S526" s="459"/>
      <c r="T526" s="459"/>
      <c r="U526" s="459"/>
      <c r="V526" s="459"/>
      <c r="W526" s="459"/>
      <c r="X526" s="459"/>
      <c r="Y526" s="459"/>
      <c r="Z526" s="294"/>
      <c r="AA526" s="294"/>
      <c r="AB526" s="294"/>
      <c r="AC526" s="294"/>
    </row>
    <row r="527" spans="1:29" ht="47.25" x14ac:dyDescent="0.25">
      <c r="A527" s="19">
        <v>11</v>
      </c>
      <c r="B527" s="119" t="s">
        <v>1172</v>
      </c>
      <c r="C527" s="195" t="s">
        <v>1155</v>
      </c>
      <c r="D527" s="115" t="s">
        <v>1150</v>
      </c>
      <c r="E527" s="118">
        <v>415</v>
      </c>
      <c r="F527" s="118">
        <v>2043</v>
      </c>
      <c r="G527" s="102" t="s">
        <v>2506</v>
      </c>
      <c r="H527" s="102" t="s">
        <v>414</v>
      </c>
      <c r="I527" s="214" t="s">
        <v>1156</v>
      </c>
      <c r="J527" s="115"/>
      <c r="K527" s="459"/>
      <c r="L527" s="459"/>
      <c r="M527" s="459"/>
      <c r="N527" s="459"/>
      <c r="O527" s="459"/>
      <c r="P527" s="459"/>
      <c r="Q527" s="459"/>
      <c r="R527" s="459"/>
      <c r="S527" s="459"/>
      <c r="T527" s="459"/>
      <c r="U527" s="459"/>
      <c r="V527" s="459"/>
      <c r="W527" s="459"/>
      <c r="X527" s="459"/>
      <c r="Y527" s="459"/>
      <c r="Z527" s="294"/>
      <c r="AA527" s="294"/>
      <c r="AB527" s="294"/>
      <c r="AC527" s="294"/>
    </row>
    <row r="528" spans="1:29" ht="31.5" x14ac:dyDescent="0.25">
      <c r="A528" s="19">
        <v>12</v>
      </c>
      <c r="B528" s="119" t="s">
        <v>1172</v>
      </c>
      <c r="C528" s="195" t="s">
        <v>1157</v>
      </c>
      <c r="D528" s="115" t="s">
        <v>1158</v>
      </c>
      <c r="E528" s="118">
        <v>195</v>
      </c>
      <c r="F528" s="118">
        <v>148.6</v>
      </c>
      <c r="G528" s="115" t="s">
        <v>275</v>
      </c>
      <c r="H528" s="115" t="s">
        <v>243</v>
      </c>
      <c r="I528" s="115" t="s">
        <v>37</v>
      </c>
      <c r="J528" s="115"/>
      <c r="K528" s="459"/>
      <c r="L528" s="459"/>
      <c r="M528" s="459"/>
      <c r="N528" s="459"/>
      <c r="O528" s="459"/>
      <c r="P528" s="459"/>
      <c r="Q528" s="459"/>
      <c r="R528" s="459"/>
      <c r="S528" s="459"/>
      <c r="T528" s="459"/>
      <c r="U528" s="459"/>
      <c r="V528" s="459"/>
      <c r="W528" s="459"/>
      <c r="X528" s="459"/>
      <c r="Y528" s="459"/>
      <c r="Z528" s="294"/>
      <c r="AA528" s="294"/>
      <c r="AB528" s="294"/>
      <c r="AC528" s="294"/>
    </row>
    <row r="529" spans="1:29" ht="31.5" x14ac:dyDescent="0.25">
      <c r="A529" s="19">
        <v>13</v>
      </c>
      <c r="B529" s="119" t="s">
        <v>1172</v>
      </c>
      <c r="C529" s="195" t="s">
        <v>1159</v>
      </c>
      <c r="D529" s="115" t="s">
        <v>265</v>
      </c>
      <c r="E529" s="118">
        <v>174</v>
      </c>
      <c r="F529" s="118">
        <v>369.8</v>
      </c>
      <c r="G529" s="115" t="s">
        <v>275</v>
      </c>
      <c r="H529" s="115" t="s">
        <v>243</v>
      </c>
      <c r="I529" s="115" t="s">
        <v>37</v>
      </c>
      <c r="J529" s="115"/>
      <c r="K529" s="459"/>
      <c r="L529" s="459"/>
      <c r="M529" s="459"/>
      <c r="N529" s="459"/>
      <c r="O529" s="459"/>
      <c r="P529" s="459"/>
      <c r="Q529" s="459"/>
      <c r="R529" s="459"/>
      <c r="S529" s="459"/>
      <c r="T529" s="459"/>
      <c r="U529" s="459"/>
      <c r="V529" s="459"/>
      <c r="W529" s="459"/>
      <c r="X529" s="459"/>
      <c r="Y529" s="459"/>
      <c r="Z529" s="294"/>
      <c r="AA529" s="294"/>
      <c r="AB529" s="294"/>
      <c r="AC529" s="294"/>
    </row>
    <row r="530" spans="1:29" ht="31.5" x14ac:dyDescent="0.25">
      <c r="A530" s="19">
        <v>14</v>
      </c>
      <c r="B530" s="119" t="s">
        <v>1172</v>
      </c>
      <c r="C530" s="195" t="s">
        <v>3128</v>
      </c>
      <c r="D530" s="115" t="s">
        <v>3129</v>
      </c>
      <c r="E530" s="118">
        <v>2375.4</v>
      </c>
      <c r="F530" s="118">
        <v>3571.2</v>
      </c>
      <c r="G530" s="115" t="s">
        <v>275</v>
      </c>
      <c r="H530" s="196" t="s">
        <v>21</v>
      </c>
      <c r="I530" s="115" t="s">
        <v>22</v>
      </c>
      <c r="J530" s="115"/>
      <c r="K530" s="459"/>
      <c r="L530" s="459"/>
      <c r="M530" s="459"/>
      <c r="N530" s="459"/>
      <c r="O530" s="459"/>
      <c r="P530" s="459"/>
      <c r="Q530" s="459"/>
      <c r="R530" s="459"/>
      <c r="S530" s="459"/>
      <c r="T530" s="459"/>
      <c r="U530" s="459"/>
      <c r="V530" s="459"/>
      <c r="W530" s="459"/>
      <c r="X530" s="459"/>
      <c r="Y530" s="459"/>
      <c r="Z530" s="294"/>
      <c r="AA530" s="294"/>
      <c r="AB530" s="294"/>
      <c r="AC530" s="294"/>
    </row>
    <row r="531" spans="1:29" ht="31.5" x14ac:dyDescent="0.25">
      <c r="A531" s="19">
        <v>15</v>
      </c>
      <c r="B531" s="119" t="s">
        <v>1172</v>
      </c>
      <c r="C531" s="195" t="s">
        <v>3130</v>
      </c>
      <c r="D531" s="115" t="s">
        <v>1150</v>
      </c>
      <c r="E531" s="118">
        <v>926</v>
      </c>
      <c r="F531" s="118">
        <v>1496.8</v>
      </c>
      <c r="G531" s="115" t="s">
        <v>275</v>
      </c>
      <c r="H531" s="196" t="s">
        <v>21</v>
      </c>
      <c r="I531" s="115" t="s">
        <v>22</v>
      </c>
      <c r="J531" s="115"/>
      <c r="K531" s="459"/>
      <c r="L531" s="459"/>
      <c r="M531" s="459"/>
      <c r="N531" s="459"/>
      <c r="O531" s="459"/>
      <c r="P531" s="459"/>
      <c r="Q531" s="459"/>
      <c r="R531" s="459"/>
      <c r="S531" s="459"/>
      <c r="T531" s="459"/>
      <c r="U531" s="459"/>
      <c r="V531" s="459"/>
      <c r="W531" s="459"/>
      <c r="X531" s="459"/>
      <c r="Y531" s="459"/>
      <c r="Z531" s="294"/>
      <c r="AA531" s="294"/>
      <c r="AB531" s="294"/>
      <c r="AC531" s="294"/>
    </row>
    <row r="532" spans="1:29" ht="31.5" x14ac:dyDescent="0.25">
      <c r="A532" s="19">
        <v>16</v>
      </c>
      <c r="B532" s="119" t="s">
        <v>1172</v>
      </c>
      <c r="C532" s="195" t="s">
        <v>3131</v>
      </c>
      <c r="D532" s="115" t="s">
        <v>1150</v>
      </c>
      <c r="E532" s="118">
        <v>1638.5</v>
      </c>
      <c r="F532" s="118">
        <v>3228</v>
      </c>
      <c r="G532" s="115" t="s">
        <v>275</v>
      </c>
      <c r="H532" s="196" t="s">
        <v>21</v>
      </c>
      <c r="I532" s="115" t="s">
        <v>22</v>
      </c>
      <c r="J532" s="115"/>
      <c r="K532" s="459"/>
      <c r="L532" s="459"/>
      <c r="M532" s="459"/>
      <c r="N532" s="459"/>
      <c r="O532" s="459"/>
      <c r="P532" s="459"/>
      <c r="Q532" s="459"/>
      <c r="R532" s="459"/>
      <c r="S532" s="459"/>
      <c r="T532" s="459"/>
      <c r="U532" s="459"/>
      <c r="V532" s="459"/>
      <c r="W532" s="459"/>
      <c r="X532" s="459"/>
      <c r="Y532" s="459"/>
      <c r="Z532" s="294"/>
      <c r="AA532" s="294"/>
      <c r="AB532" s="294"/>
      <c r="AC532" s="294"/>
    </row>
    <row r="533" spans="1:29" ht="31.5" x14ac:dyDescent="0.25">
      <c r="A533" s="19">
        <v>17</v>
      </c>
      <c r="B533" s="119" t="s">
        <v>1172</v>
      </c>
      <c r="C533" s="195" t="s">
        <v>3132</v>
      </c>
      <c r="D533" s="115" t="s">
        <v>1143</v>
      </c>
      <c r="E533" s="118">
        <v>2308</v>
      </c>
      <c r="F533" s="118">
        <v>4905.8</v>
      </c>
      <c r="G533" s="115" t="s">
        <v>275</v>
      </c>
      <c r="H533" s="196" t="s">
        <v>21</v>
      </c>
      <c r="I533" s="115" t="s">
        <v>22</v>
      </c>
      <c r="J533" s="115"/>
      <c r="K533" s="459"/>
      <c r="L533" s="459"/>
      <c r="M533" s="459"/>
      <c r="N533" s="459"/>
      <c r="O533" s="459"/>
      <c r="P533" s="459"/>
      <c r="Q533" s="459"/>
      <c r="R533" s="459"/>
      <c r="S533" s="459"/>
      <c r="T533" s="459"/>
      <c r="U533" s="459"/>
      <c r="V533" s="459"/>
      <c r="W533" s="459"/>
      <c r="X533" s="459"/>
      <c r="Y533" s="459"/>
      <c r="Z533" s="294"/>
      <c r="AA533" s="294"/>
      <c r="AB533" s="294"/>
      <c r="AC533" s="294"/>
    </row>
    <row r="534" spans="1:29" ht="31.5" x14ac:dyDescent="0.25">
      <c r="A534" s="19">
        <v>18</v>
      </c>
      <c r="B534" s="119" t="s">
        <v>1172</v>
      </c>
      <c r="C534" s="195" t="s">
        <v>3133</v>
      </c>
      <c r="D534" s="115" t="s">
        <v>1143</v>
      </c>
      <c r="E534" s="118">
        <v>0</v>
      </c>
      <c r="F534" s="118">
        <v>4254.7</v>
      </c>
      <c r="G534" s="115" t="s">
        <v>275</v>
      </c>
      <c r="H534" s="115" t="s">
        <v>243</v>
      </c>
      <c r="I534" s="115" t="s">
        <v>2801</v>
      </c>
      <c r="J534" s="115"/>
      <c r="K534" s="459"/>
      <c r="L534" s="459"/>
      <c r="M534" s="459"/>
      <c r="N534" s="459"/>
      <c r="O534" s="459"/>
      <c r="P534" s="459"/>
      <c r="Q534" s="459"/>
      <c r="R534" s="459"/>
      <c r="S534" s="459"/>
      <c r="T534" s="459"/>
      <c r="U534" s="459"/>
      <c r="V534" s="459"/>
      <c r="W534" s="459"/>
      <c r="X534" s="459"/>
      <c r="Y534" s="459"/>
      <c r="Z534" s="294"/>
      <c r="AA534" s="294"/>
      <c r="AB534" s="294"/>
      <c r="AC534" s="294"/>
    </row>
    <row r="535" spans="1:29" ht="31.5" x14ac:dyDescent="0.25">
      <c r="A535" s="19">
        <v>19</v>
      </c>
      <c r="B535" s="119" t="s">
        <v>1172</v>
      </c>
      <c r="C535" s="195" t="s">
        <v>3134</v>
      </c>
      <c r="D535" s="115" t="s">
        <v>3135</v>
      </c>
      <c r="E535" s="118">
        <v>3843.1</v>
      </c>
      <c r="F535" s="118">
        <v>9385</v>
      </c>
      <c r="G535" s="115" t="s">
        <v>275</v>
      </c>
      <c r="H535" s="196" t="s">
        <v>21</v>
      </c>
      <c r="I535" s="115" t="s">
        <v>22</v>
      </c>
      <c r="J535" s="115"/>
      <c r="K535" s="459"/>
      <c r="L535" s="459"/>
      <c r="M535" s="459"/>
      <c r="N535" s="459"/>
      <c r="O535" s="459"/>
      <c r="P535" s="459"/>
      <c r="Q535" s="459"/>
      <c r="R535" s="459"/>
      <c r="S535" s="459"/>
      <c r="T535" s="459"/>
      <c r="U535" s="459"/>
      <c r="V535" s="459"/>
      <c r="W535" s="459"/>
      <c r="X535" s="459"/>
      <c r="Y535" s="459"/>
      <c r="Z535" s="294"/>
      <c r="AA535" s="294"/>
      <c r="AB535" s="294"/>
      <c r="AC535" s="294"/>
    </row>
    <row r="536" spans="1:29" ht="31.5" x14ac:dyDescent="0.25">
      <c r="A536" s="19">
        <v>20</v>
      </c>
      <c r="B536" s="119" t="s">
        <v>1172</v>
      </c>
      <c r="C536" s="195" t="s">
        <v>3136</v>
      </c>
      <c r="D536" s="115" t="s">
        <v>3137</v>
      </c>
      <c r="E536" s="118">
        <v>2140</v>
      </c>
      <c r="F536" s="118">
        <v>2389</v>
      </c>
      <c r="G536" s="115" t="s">
        <v>275</v>
      </c>
      <c r="H536" s="196" t="s">
        <v>21</v>
      </c>
      <c r="I536" s="115" t="s">
        <v>22</v>
      </c>
      <c r="J536" s="115"/>
      <c r="K536" s="459"/>
      <c r="L536" s="459"/>
      <c r="M536" s="459"/>
      <c r="N536" s="459"/>
      <c r="O536" s="459"/>
      <c r="P536" s="459"/>
      <c r="Q536" s="459"/>
      <c r="R536" s="459"/>
      <c r="S536" s="459"/>
      <c r="T536" s="459"/>
      <c r="U536" s="459"/>
      <c r="V536" s="459"/>
      <c r="W536" s="459"/>
      <c r="X536" s="459"/>
      <c r="Y536" s="459"/>
      <c r="Z536" s="294"/>
      <c r="AA536" s="294"/>
      <c r="AB536" s="294"/>
      <c r="AC536" s="294"/>
    </row>
    <row r="537" spans="1:29" ht="31.5" x14ac:dyDescent="0.25">
      <c r="A537" s="19">
        <v>21</v>
      </c>
      <c r="B537" s="119" t="s">
        <v>1172</v>
      </c>
      <c r="C537" s="195" t="s">
        <v>3138</v>
      </c>
      <c r="D537" s="115" t="s">
        <v>3137</v>
      </c>
      <c r="E537" s="118">
        <v>632</v>
      </c>
      <c r="F537" s="118">
        <v>2452.6</v>
      </c>
      <c r="G537" s="115" t="s">
        <v>275</v>
      </c>
      <c r="H537" s="196" t="s">
        <v>21</v>
      </c>
      <c r="I537" s="115" t="s">
        <v>22</v>
      </c>
      <c r="J537" s="115"/>
      <c r="K537" s="459"/>
      <c r="L537" s="459"/>
      <c r="M537" s="459"/>
      <c r="N537" s="459"/>
      <c r="O537" s="459"/>
      <c r="P537" s="459"/>
      <c r="Q537" s="459"/>
      <c r="R537" s="459"/>
      <c r="S537" s="459"/>
      <c r="T537" s="459"/>
      <c r="U537" s="459"/>
      <c r="V537" s="459"/>
      <c r="W537" s="459"/>
      <c r="X537" s="459"/>
      <c r="Y537" s="459"/>
      <c r="Z537" s="294"/>
      <c r="AA537" s="294"/>
      <c r="AB537" s="294"/>
      <c r="AC537" s="294"/>
    </row>
    <row r="538" spans="1:29" ht="31.5" x14ac:dyDescent="0.25">
      <c r="A538" s="19">
        <v>22</v>
      </c>
      <c r="B538" s="119" t="s">
        <v>1172</v>
      </c>
      <c r="C538" s="195" t="s">
        <v>3139</v>
      </c>
      <c r="D538" s="115" t="s">
        <v>1148</v>
      </c>
      <c r="E538" s="118">
        <v>250</v>
      </c>
      <c r="F538" s="118">
        <v>1667.7</v>
      </c>
      <c r="G538" s="115" t="s">
        <v>275</v>
      </c>
      <c r="H538" s="115" t="s">
        <v>243</v>
      </c>
      <c r="I538" s="115" t="s">
        <v>2801</v>
      </c>
      <c r="J538" s="115"/>
      <c r="K538" s="459"/>
      <c r="L538" s="459"/>
      <c r="M538" s="459"/>
      <c r="N538" s="459"/>
      <c r="O538" s="459"/>
      <c r="P538" s="459"/>
      <c r="Q538" s="459"/>
      <c r="R538" s="459"/>
      <c r="S538" s="459"/>
      <c r="T538" s="459"/>
      <c r="U538" s="459"/>
      <c r="V538" s="459"/>
      <c r="W538" s="459"/>
      <c r="X538" s="459"/>
      <c r="Y538" s="459"/>
      <c r="Z538" s="294"/>
      <c r="AA538" s="294"/>
      <c r="AB538" s="294"/>
      <c r="AC538" s="294"/>
    </row>
    <row r="539" spans="1:29" ht="31.5" x14ac:dyDescent="0.25">
      <c r="A539" s="19">
        <v>23</v>
      </c>
      <c r="B539" s="119" t="s">
        <v>1172</v>
      </c>
      <c r="C539" s="195" t="s">
        <v>3140</v>
      </c>
      <c r="D539" s="115" t="s">
        <v>3129</v>
      </c>
      <c r="E539" s="118">
        <v>2092.6</v>
      </c>
      <c r="F539" s="118">
        <v>4538.5</v>
      </c>
      <c r="G539" s="115" t="s">
        <v>275</v>
      </c>
      <c r="H539" s="196" t="s">
        <v>21</v>
      </c>
      <c r="I539" s="115" t="s">
        <v>22</v>
      </c>
      <c r="J539" s="115"/>
      <c r="K539" s="459"/>
      <c r="L539" s="459"/>
      <c r="M539" s="459"/>
      <c r="N539" s="459"/>
      <c r="O539" s="459"/>
      <c r="P539" s="459"/>
      <c r="Q539" s="459"/>
      <c r="R539" s="459"/>
      <c r="S539" s="459"/>
      <c r="T539" s="459"/>
      <c r="U539" s="459"/>
      <c r="V539" s="459"/>
      <c r="W539" s="459"/>
      <c r="X539" s="459"/>
      <c r="Y539" s="459"/>
      <c r="Z539" s="294"/>
      <c r="AA539" s="294"/>
      <c r="AB539" s="294"/>
      <c r="AC539" s="294"/>
    </row>
    <row r="540" spans="1:29" ht="31.5" x14ac:dyDescent="0.25">
      <c r="A540" s="19">
        <v>24</v>
      </c>
      <c r="B540" s="119" t="s">
        <v>1172</v>
      </c>
      <c r="C540" s="195" t="s">
        <v>3104</v>
      </c>
      <c r="D540" s="115" t="s">
        <v>3141</v>
      </c>
      <c r="E540" s="118">
        <v>125</v>
      </c>
      <c r="F540" s="118">
        <v>2077</v>
      </c>
      <c r="G540" s="115" t="s">
        <v>275</v>
      </c>
      <c r="H540" s="196" t="s">
        <v>21</v>
      </c>
      <c r="I540" s="115" t="s">
        <v>22</v>
      </c>
      <c r="J540" s="115"/>
      <c r="K540" s="459"/>
      <c r="L540" s="459"/>
      <c r="M540" s="459"/>
      <c r="N540" s="459"/>
      <c r="O540" s="459"/>
      <c r="P540" s="459"/>
      <c r="Q540" s="459"/>
      <c r="R540" s="459"/>
      <c r="S540" s="459"/>
      <c r="T540" s="459"/>
      <c r="U540" s="459"/>
      <c r="V540" s="459"/>
      <c r="W540" s="459"/>
      <c r="X540" s="459"/>
      <c r="Y540" s="459"/>
      <c r="Z540" s="294"/>
      <c r="AA540" s="294"/>
      <c r="AB540" s="294"/>
      <c r="AC540" s="294"/>
    </row>
    <row r="541" spans="1:29" ht="31.5" x14ac:dyDescent="0.25">
      <c r="A541" s="19">
        <v>25</v>
      </c>
      <c r="B541" s="119" t="s">
        <v>1172</v>
      </c>
      <c r="C541" s="195" t="s">
        <v>3142</v>
      </c>
      <c r="D541" s="115" t="s">
        <v>3143</v>
      </c>
      <c r="E541" s="118">
        <v>3971</v>
      </c>
      <c r="F541" s="118">
        <v>6585</v>
      </c>
      <c r="G541" s="115" t="s">
        <v>275</v>
      </c>
      <c r="H541" s="196" t="s">
        <v>21</v>
      </c>
      <c r="I541" s="115" t="s">
        <v>22</v>
      </c>
      <c r="J541" s="115"/>
      <c r="K541" s="459"/>
      <c r="L541" s="459"/>
      <c r="M541" s="459"/>
      <c r="N541" s="459"/>
      <c r="O541" s="459"/>
      <c r="P541" s="459"/>
      <c r="Q541" s="459"/>
      <c r="R541" s="459"/>
      <c r="S541" s="459"/>
      <c r="T541" s="459"/>
      <c r="U541" s="459"/>
      <c r="V541" s="459"/>
      <c r="W541" s="459"/>
      <c r="X541" s="459"/>
      <c r="Y541" s="459"/>
      <c r="Z541" s="294"/>
      <c r="AA541" s="294"/>
      <c r="AB541" s="294"/>
      <c r="AC541" s="294"/>
    </row>
    <row r="542" spans="1:29" ht="31.5" x14ac:dyDescent="0.25">
      <c r="A542" s="19">
        <v>26</v>
      </c>
      <c r="B542" s="119" t="s">
        <v>1172</v>
      </c>
      <c r="C542" s="195" t="s">
        <v>3144</v>
      </c>
      <c r="D542" s="115" t="s">
        <v>3145</v>
      </c>
      <c r="E542" s="118">
        <v>3813</v>
      </c>
      <c r="F542" s="118">
        <v>4895.5</v>
      </c>
      <c r="G542" s="115" t="s">
        <v>275</v>
      </c>
      <c r="H542" s="196" t="s">
        <v>21</v>
      </c>
      <c r="I542" s="115" t="s">
        <v>22</v>
      </c>
      <c r="J542" s="115"/>
      <c r="K542" s="459"/>
      <c r="L542" s="459"/>
      <c r="M542" s="459"/>
      <c r="N542" s="459"/>
      <c r="O542" s="459"/>
      <c r="P542" s="459"/>
      <c r="Q542" s="459"/>
      <c r="R542" s="459"/>
      <c r="S542" s="459"/>
      <c r="T542" s="459"/>
      <c r="U542" s="459"/>
      <c r="V542" s="459"/>
      <c r="W542" s="459"/>
      <c r="X542" s="459"/>
      <c r="Y542" s="459"/>
      <c r="Z542" s="294"/>
      <c r="AA542" s="294"/>
      <c r="AB542" s="294"/>
      <c r="AC542" s="294"/>
    </row>
    <row r="543" spans="1:29" ht="31.5" x14ac:dyDescent="0.25">
      <c r="A543" s="19">
        <v>27</v>
      </c>
      <c r="B543" s="119" t="s">
        <v>1172</v>
      </c>
      <c r="C543" s="195" t="s">
        <v>3146</v>
      </c>
      <c r="D543" s="115" t="s">
        <v>3147</v>
      </c>
      <c r="E543" s="118">
        <v>510</v>
      </c>
      <c r="F543" s="118">
        <v>5616</v>
      </c>
      <c r="G543" s="115" t="s">
        <v>275</v>
      </c>
      <c r="H543" s="196" t="s">
        <v>21</v>
      </c>
      <c r="I543" s="115" t="s">
        <v>22</v>
      </c>
      <c r="J543" s="115"/>
      <c r="K543" s="459"/>
      <c r="L543" s="459"/>
      <c r="M543" s="459"/>
      <c r="N543" s="459"/>
      <c r="O543" s="459"/>
      <c r="P543" s="459"/>
      <c r="Q543" s="459"/>
      <c r="R543" s="459"/>
      <c r="S543" s="459"/>
      <c r="T543" s="459"/>
      <c r="U543" s="459"/>
      <c r="V543" s="459"/>
      <c r="W543" s="459"/>
      <c r="X543" s="459"/>
      <c r="Y543" s="459"/>
      <c r="Z543" s="294"/>
      <c r="AA543" s="294"/>
      <c r="AB543" s="294"/>
      <c r="AC543" s="294"/>
    </row>
    <row r="544" spans="1:29" ht="31.5" x14ac:dyDescent="0.25">
      <c r="A544" s="19">
        <v>28</v>
      </c>
      <c r="B544" s="119" t="s">
        <v>1172</v>
      </c>
      <c r="C544" s="195" t="s">
        <v>3148</v>
      </c>
      <c r="D544" s="115" t="s">
        <v>1146</v>
      </c>
      <c r="E544" s="118">
        <v>1079</v>
      </c>
      <c r="F544" s="118">
        <v>2666.9</v>
      </c>
      <c r="G544" s="115" t="s">
        <v>275</v>
      </c>
      <c r="H544" s="196" t="s">
        <v>21</v>
      </c>
      <c r="I544" s="115" t="s">
        <v>22</v>
      </c>
      <c r="J544" s="115"/>
      <c r="K544" s="459"/>
      <c r="L544" s="459"/>
      <c r="M544" s="459"/>
      <c r="N544" s="459"/>
      <c r="O544" s="459"/>
      <c r="P544" s="459"/>
      <c r="Q544" s="459"/>
      <c r="R544" s="459"/>
      <c r="S544" s="459"/>
      <c r="T544" s="459"/>
      <c r="U544" s="459"/>
      <c r="V544" s="459"/>
      <c r="W544" s="459"/>
      <c r="X544" s="459"/>
      <c r="Y544" s="459"/>
      <c r="Z544" s="294"/>
      <c r="AA544" s="294"/>
      <c r="AB544" s="294"/>
      <c r="AC544" s="294"/>
    </row>
    <row r="545" spans="1:29" ht="31.5" x14ac:dyDescent="0.25">
      <c r="A545" s="19">
        <v>29</v>
      </c>
      <c r="B545" s="119" t="s">
        <v>1172</v>
      </c>
      <c r="C545" s="195" t="s">
        <v>3149</v>
      </c>
      <c r="D545" s="115" t="s">
        <v>3150</v>
      </c>
      <c r="E545" s="118">
        <v>100</v>
      </c>
      <c r="F545" s="118">
        <v>1000</v>
      </c>
      <c r="G545" s="115" t="s">
        <v>275</v>
      </c>
      <c r="H545" s="196" t="s">
        <v>21</v>
      </c>
      <c r="I545" s="115" t="s">
        <v>22</v>
      </c>
      <c r="J545" s="115"/>
      <c r="K545" s="459"/>
      <c r="L545" s="459"/>
      <c r="M545" s="459"/>
      <c r="N545" s="459"/>
      <c r="O545" s="459"/>
      <c r="P545" s="459"/>
      <c r="Q545" s="459"/>
      <c r="R545" s="459"/>
      <c r="S545" s="459"/>
      <c r="T545" s="459"/>
      <c r="U545" s="459"/>
      <c r="V545" s="459"/>
      <c r="W545" s="459"/>
      <c r="X545" s="459"/>
      <c r="Y545" s="459"/>
      <c r="Z545" s="294"/>
      <c r="AA545" s="294"/>
      <c r="AB545" s="294"/>
      <c r="AC545" s="294"/>
    </row>
    <row r="546" spans="1:29" ht="31.5" x14ac:dyDescent="0.25">
      <c r="A546" s="19">
        <v>30</v>
      </c>
      <c r="B546" s="119" t="s">
        <v>1172</v>
      </c>
      <c r="C546" s="195" t="s">
        <v>3151</v>
      </c>
      <c r="D546" s="115" t="s">
        <v>1150</v>
      </c>
      <c r="E546" s="118">
        <v>3382.9</v>
      </c>
      <c r="F546" s="118">
        <v>2558.1999999999998</v>
      </c>
      <c r="G546" s="115" t="s">
        <v>275</v>
      </c>
      <c r="H546" s="196" t="s">
        <v>21</v>
      </c>
      <c r="I546" s="115" t="s">
        <v>22</v>
      </c>
      <c r="J546" s="115"/>
      <c r="K546" s="459"/>
      <c r="L546" s="459"/>
      <c r="M546" s="459"/>
      <c r="N546" s="459"/>
      <c r="O546" s="459"/>
      <c r="P546" s="459"/>
      <c r="Q546" s="459"/>
      <c r="R546" s="459"/>
      <c r="S546" s="459"/>
      <c r="T546" s="459"/>
      <c r="U546" s="459"/>
      <c r="V546" s="459"/>
      <c r="W546" s="459"/>
      <c r="X546" s="459"/>
      <c r="Y546" s="459"/>
      <c r="Z546" s="294"/>
      <c r="AA546" s="294"/>
      <c r="AB546" s="294"/>
      <c r="AC546" s="294"/>
    </row>
    <row r="547" spans="1:29" ht="31.5" x14ac:dyDescent="0.25">
      <c r="A547" s="19">
        <v>31</v>
      </c>
      <c r="B547" s="119" t="s">
        <v>1172</v>
      </c>
      <c r="C547" s="195" t="s">
        <v>3152</v>
      </c>
      <c r="D547" s="115" t="s">
        <v>3147</v>
      </c>
      <c r="E547" s="118">
        <v>287.10000000000002</v>
      </c>
      <c r="F547" s="118">
        <v>1348.8</v>
      </c>
      <c r="G547" s="115" t="s">
        <v>275</v>
      </c>
      <c r="H547" s="196" t="s">
        <v>21</v>
      </c>
      <c r="I547" s="115" t="s">
        <v>22</v>
      </c>
      <c r="J547" s="115"/>
      <c r="K547" s="459"/>
      <c r="L547" s="459"/>
      <c r="M547" s="459"/>
      <c r="N547" s="459"/>
      <c r="O547" s="459"/>
      <c r="P547" s="459"/>
      <c r="Q547" s="459"/>
      <c r="R547" s="459"/>
      <c r="S547" s="459"/>
      <c r="T547" s="459"/>
      <c r="U547" s="459"/>
      <c r="V547" s="459"/>
      <c r="W547" s="459"/>
      <c r="X547" s="459"/>
      <c r="Y547" s="459"/>
      <c r="Z547" s="294"/>
      <c r="AA547" s="294"/>
      <c r="AB547" s="294"/>
      <c r="AC547" s="294"/>
    </row>
    <row r="548" spans="1:29" ht="31.5" x14ac:dyDescent="0.25">
      <c r="A548" s="19">
        <v>32</v>
      </c>
      <c r="B548" s="119" t="s">
        <v>1172</v>
      </c>
      <c r="C548" s="195" t="s">
        <v>3153</v>
      </c>
      <c r="D548" s="115" t="s">
        <v>3154</v>
      </c>
      <c r="E548" s="118">
        <v>2240.5</v>
      </c>
      <c r="F548" s="118">
        <v>4214.6000000000004</v>
      </c>
      <c r="G548" s="115" t="s">
        <v>275</v>
      </c>
      <c r="H548" s="196" t="s">
        <v>21</v>
      </c>
      <c r="I548" s="115" t="s">
        <v>22</v>
      </c>
      <c r="J548" s="115"/>
      <c r="K548" s="459"/>
      <c r="L548" s="459"/>
      <c r="M548" s="459"/>
      <c r="N548" s="459"/>
      <c r="O548" s="459"/>
      <c r="P548" s="459"/>
      <c r="Q548" s="459"/>
      <c r="R548" s="459"/>
      <c r="S548" s="459"/>
      <c r="T548" s="459"/>
      <c r="U548" s="459"/>
      <c r="V548" s="459"/>
      <c r="W548" s="459"/>
      <c r="X548" s="459"/>
      <c r="Y548" s="459"/>
      <c r="Z548" s="294"/>
      <c r="AA548" s="294"/>
      <c r="AB548" s="294"/>
      <c r="AC548" s="294"/>
    </row>
    <row r="549" spans="1:29" ht="31.5" x14ac:dyDescent="0.25">
      <c r="A549" s="19">
        <v>33</v>
      </c>
      <c r="B549" s="119" t="s">
        <v>1172</v>
      </c>
      <c r="C549" s="195" t="s">
        <v>3155</v>
      </c>
      <c r="D549" s="115" t="s">
        <v>3129</v>
      </c>
      <c r="E549" s="118">
        <v>1278.5</v>
      </c>
      <c r="F549" s="118">
        <v>2143.8000000000002</v>
      </c>
      <c r="G549" s="115" t="s">
        <v>275</v>
      </c>
      <c r="H549" s="196" t="s">
        <v>21</v>
      </c>
      <c r="I549" s="115" t="s">
        <v>22</v>
      </c>
      <c r="J549" s="115"/>
      <c r="K549" s="459"/>
      <c r="L549" s="459"/>
      <c r="M549" s="459"/>
      <c r="N549" s="459"/>
      <c r="O549" s="459"/>
      <c r="P549" s="459"/>
      <c r="Q549" s="459"/>
      <c r="R549" s="459"/>
      <c r="S549" s="459"/>
      <c r="T549" s="459"/>
      <c r="U549" s="459"/>
      <c r="V549" s="459"/>
      <c r="W549" s="459"/>
      <c r="X549" s="459"/>
      <c r="Y549" s="459"/>
      <c r="Z549" s="294"/>
      <c r="AA549" s="294"/>
      <c r="AB549" s="294"/>
      <c r="AC549" s="294"/>
    </row>
    <row r="550" spans="1:29" ht="31.5" x14ac:dyDescent="0.25">
      <c r="A550" s="19">
        <v>34</v>
      </c>
      <c r="B550" s="119" t="s">
        <v>1172</v>
      </c>
      <c r="C550" s="195" t="s">
        <v>3156</v>
      </c>
      <c r="D550" s="115" t="s">
        <v>3129</v>
      </c>
      <c r="E550" s="118">
        <v>292</v>
      </c>
      <c r="F550" s="118">
        <v>908.8</v>
      </c>
      <c r="G550" s="115" t="s">
        <v>275</v>
      </c>
      <c r="H550" s="196" t="s">
        <v>21</v>
      </c>
      <c r="I550" s="115" t="s">
        <v>22</v>
      </c>
      <c r="J550" s="115"/>
      <c r="K550" s="459"/>
      <c r="L550" s="459"/>
      <c r="M550" s="459"/>
      <c r="N550" s="459"/>
      <c r="O550" s="459"/>
      <c r="P550" s="459"/>
      <c r="Q550" s="459"/>
      <c r="R550" s="459"/>
      <c r="S550" s="459"/>
      <c r="T550" s="459"/>
      <c r="U550" s="459"/>
      <c r="V550" s="459"/>
      <c r="W550" s="459"/>
      <c r="X550" s="459"/>
      <c r="Y550" s="459"/>
      <c r="Z550" s="294"/>
      <c r="AA550" s="294"/>
      <c r="AB550" s="294"/>
      <c r="AC550" s="294"/>
    </row>
    <row r="551" spans="1:29" ht="31.5" x14ac:dyDescent="0.25">
      <c r="A551" s="19">
        <v>35</v>
      </c>
      <c r="B551" s="119" t="s">
        <v>1172</v>
      </c>
      <c r="C551" s="195" t="s">
        <v>3157</v>
      </c>
      <c r="D551" s="115" t="s">
        <v>2513</v>
      </c>
      <c r="E551" s="118">
        <v>654</v>
      </c>
      <c r="F551" s="118">
        <v>428.5</v>
      </c>
      <c r="G551" s="115" t="s">
        <v>275</v>
      </c>
      <c r="H551" s="196" t="s">
        <v>21</v>
      </c>
      <c r="I551" s="115" t="s">
        <v>22</v>
      </c>
      <c r="J551" s="115"/>
      <c r="K551" s="459"/>
      <c r="L551" s="459"/>
      <c r="M551" s="459"/>
      <c r="N551" s="459"/>
      <c r="O551" s="459"/>
      <c r="P551" s="459"/>
      <c r="Q551" s="459"/>
      <c r="R551" s="459"/>
      <c r="S551" s="459"/>
      <c r="T551" s="459"/>
      <c r="U551" s="459"/>
      <c r="V551" s="459"/>
      <c r="W551" s="459"/>
      <c r="X551" s="459"/>
      <c r="Y551" s="459"/>
      <c r="Z551" s="294"/>
      <c r="AA551" s="294"/>
      <c r="AB551" s="294"/>
      <c r="AC551" s="294"/>
    </row>
    <row r="552" spans="1:29" ht="31.5" x14ac:dyDescent="0.25">
      <c r="A552" s="19">
        <v>36</v>
      </c>
      <c r="B552" s="119" t="s">
        <v>1172</v>
      </c>
      <c r="C552" s="195" t="s">
        <v>1160</v>
      </c>
      <c r="D552" s="115" t="s">
        <v>1143</v>
      </c>
      <c r="E552" s="118">
        <v>642</v>
      </c>
      <c r="F552" s="118">
        <v>482</v>
      </c>
      <c r="G552" s="102" t="s">
        <v>1272</v>
      </c>
      <c r="H552" s="196" t="s">
        <v>21</v>
      </c>
      <c r="I552" s="115" t="s">
        <v>22</v>
      </c>
      <c r="J552" s="115"/>
      <c r="K552" s="459"/>
      <c r="L552" s="459"/>
      <c r="M552" s="459"/>
      <c r="N552" s="459"/>
      <c r="O552" s="459"/>
      <c r="P552" s="459"/>
      <c r="Q552" s="459"/>
      <c r="R552" s="459"/>
      <c r="S552" s="459"/>
      <c r="T552" s="459"/>
      <c r="U552" s="459"/>
      <c r="V552" s="459"/>
      <c r="W552" s="459"/>
      <c r="X552" s="459"/>
      <c r="Y552" s="459"/>
      <c r="Z552" s="294"/>
      <c r="AA552" s="294"/>
      <c r="AB552" s="294"/>
      <c r="AC552" s="294"/>
    </row>
    <row r="553" spans="1:29" ht="31.5" x14ac:dyDescent="0.25">
      <c r="A553" s="19">
        <v>37</v>
      </c>
      <c r="B553" s="119" t="s">
        <v>1172</v>
      </c>
      <c r="C553" s="195" t="s">
        <v>1161</v>
      </c>
      <c r="D553" s="115" t="s">
        <v>1150</v>
      </c>
      <c r="E553" s="118">
        <v>253.2</v>
      </c>
      <c r="F553" s="118">
        <v>452.7</v>
      </c>
      <c r="G553" s="102" t="s">
        <v>1272</v>
      </c>
      <c r="H553" s="196" t="s">
        <v>21</v>
      </c>
      <c r="I553" s="115" t="s">
        <v>22</v>
      </c>
      <c r="J553" s="115"/>
      <c r="K553" s="459"/>
      <c r="L553" s="459"/>
      <c r="M553" s="459"/>
      <c r="N553" s="459"/>
      <c r="O553" s="459"/>
      <c r="P553" s="459"/>
      <c r="Q553" s="459"/>
      <c r="R553" s="459"/>
      <c r="S553" s="459"/>
      <c r="T553" s="459"/>
      <c r="U553" s="459"/>
      <c r="V553" s="459"/>
      <c r="W553" s="459"/>
      <c r="X553" s="459"/>
      <c r="Y553" s="459"/>
      <c r="Z553" s="294"/>
      <c r="AA553" s="294"/>
      <c r="AB553" s="294"/>
      <c r="AC553" s="294"/>
    </row>
    <row r="554" spans="1:29" ht="31.5" x14ac:dyDescent="0.25">
      <c r="A554" s="19">
        <v>38</v>
      </c>
      <c r="B554" s="119" t="s">
        <v>1172</v>
      </c>
      <c r="C554" s="195" t="s">
        <v>1162</v>
      </c>
      <c r="D554" s="115" t="s">
        <v>1163</v>
      </c>
      <c r="E554" s="118">
        <v>159</v>
      </c>
      <c r="F554" s="118">
        <v>439.5</v>
      </c>
      <c r="G554" s="102" t="s">
        <v>1272</v>
      </c>
      <c r="H554" s="196" t="s">
        <v>21</v>
      </c>
      <c r="I554" s="115" t="s">
        <v>22</v>
      </c>
      <c r="J554" s="115"/>
      <c r="K554" s="459"/>
      <c r="L554" s="459"/>
      <c r="M554" s="459"/>
      <c r="N554" s="459"/>
      <c r="O554" s="459"/>
      <c r="P554" s="459"/>
      <c r="Q554" s="459"/>
      <c r="R554" s="459"/>
      <c r="S554" s="459"/>
      <c r="T554" s="459"/>
      <c r="U554" s="459"/>
      <c r="V554" s="459"/>
      <c r="W554" s="459"/>
      <c r="X554" s="459"/>
      <c r="Y554" s="459"/>
      <c r="Z554" s="294"/>
      <c r="AA554" s="294"/>
      <c r="AB554" s="294"/>
      <c r="AC554" s="294"/>
    </row>
    <row r="555" spans="1:29" ht="31.5" x14ac:dyDescent="0.25">
      <c r="A555" s="19">
        <v>39</v>
      </c>
      <c r="B555" s="119" t="s">
        <v>1172</v>
      </c>
      <c r="C555" s="195" t="s">
        <v>1164</v>
      </c>
      <c r="D555" s="115" t="s">
        <v>1165</v>
      </c>
      <c r="E555" s="118">
        <v>115.8</v>
      </c>
      <c r="F555" s="118">
        <v>327</v>
      </c>
      <c r="G555" s="102" t="s">
        <v>1272</v>
      </c>
      <c r="H555" s="115" t="s">
        <v>243</v>
      </c>
      <c r="I555" s="115" t="s">
        <v>37</v>
      </c>
      <c r="J555" s="115"/>
      <c r="K555" s="459"/>
      <c r="L555" s="459"/>
      <c r="M555" s="459"/>
      <c r="N555" s="459"/>
      <c r="O555" s="459"/>
      <c r="P555" s="459"/>
      <c r="Q555" s="459"/>
      <c r="R555" s="459"/>
      <c r="S555" s="459"/>
      <c r="T555" s="459"/>
      <c r="U555" s="459"/>
      <c r="V555" s="459"/>
      <c r="W555" s="459"/>
      <c r="X555" s="459"/>
      <c r="Y555" s="459"/>
      <c r="Z555" s="294"/>
      <c r="AA555" s="294"/>
      <c r="AB555" s="294"/>
      <c r="AC555" s="294"/>
    </row>
    <row r="556" spans="1:29" ht="31.5" x14ac:dyDescent="0.25">
      <c r="A556" s="19">
        <v>40</v>
      </c>
      <c r="B556" s="119" t="s">
        <v>1172</v>
      </c>
      <c r="C556" s="119" t="s">
        <v>1166</v>
      </c>
      <c r="D556" s="102" t="s">
        <v>1167</v>
      </c>
      <c r="E556" s="118">
        <v>6378.8</v>
      </c>
      <c r="F556" s="118">
        <v>7824.2</v>
      </c>
      <c r="G556" s="115" t="s">
        <v>275</v>
      </c>
      <c r="H556" s="196" t="s">
        <v>21</v>
      </c>
      <c r="I556" s="102" t="s">
        <v>22</v>
      </c>
      <c r="J556" s="102"/>
      <c r="K556" s="459"/>
      <c r="L556" s="459"/>
      <c r="M556" s="459"/>
      <c r="N556" s="459"/>
      <c r="O556" s="459"/>
      <c r="P556" s="459"/>
      <c r="Q556" s="459"/>
      <c r="R556" s="459"/>
      <c r="S556" s="459"/>
      <c r="T556" s="459"/>
      <c r="U556" s="459"/>
      <c r="V556" s="459"/>
      <c r="W556" s="459"/>
      <c r="X556" s="459"/>
      <c r="Y556" s="459"/>
      <c r="Z556" s="294"/>
      <c r="AA556" s="294"/>
      <c r="AB556" s="294"/>
      <c r="AC556" s="294"/>
    </row>
    <row r="557" spans="1:29" ht="31.5" x14ac:dyDescent="0.25">
      <c r="A557" s="19">
        <v>41</v>
      </c>
      <c r="B557" s="119" t="s">
        <v>1172</v>
      </c>
      <c r="C557" s="119" t="s">
        <v>1168</v>
      </c>
      <c r="D557" s="102" t="s">
        <v>1167</v>
      </c>
      <c r="E557" s="118">
        <v>80</v>
      </c>
      <c r="F557" s="118">
        <v>110</v>
      </c>
      <c r="G557" s="115" t="s">
        <v>275</v>
      </c>
      <c r="H557" s="196" t="s">
        <v>21</v>
      </c>
      <c r="I557" s="102" t="s">
        <v>22</v>
      </c>
      <c r="J557" s="102"/>
      <c r="K557" s="459"/>
      <c r="L557" s="459"/>
      <c r="M557" s="459"/>
      <c r="N557" s="459"/>
      <c r="O557" s="459"/>
      <c r="P557" s="459"/>
      <c r="Q557" s="459"/>
      <c r="R557" s="459"/>
      <c r="S557" s="459"/>
      <c r="T557" s="459"/>
      <c r="U557" s="459"/>
      <c r="V557" s="459"/>
      <c r="W557" s="459"/>
      <c r="X557" s="459"/>
      <c r="Y557" s="459"/>
      <c r="Z557" s="294"/>
      <c r="AA557" s="294"/>
      <c r="AB557" s="294"/>
      <c r="AC557" s="294"/>
    </row>
    <row r="558" spans="1:29" ht="63" x14ac:dyDescent="0.25">
      <c r="A558" s="19">
        <v>42</v>
      </c>
      <c r="B558" s="215" t="s">
        <v>1169</v>
      </c>
      <c r="C558" s="215" t="s">
        <v>1170</v>
      </c>
      <c r="D558" s="102" t="s">
        <v>1152</v>
      </c>
      <c r="E558" s="118"/>
      <c r="F558" s="118">
        <v>3221</v>
      </c>
      <c r="G558" s="115" t="s">
        <v>275</v>
      </c>
      <c r="H558" s="102" t="s">
        <v>203</v>
      </c>
      <c r="I558" s="102" t="s">
        <v>22</v>
      </c>
      <c r="J558" s="102" t="s">
        <v>1171</v>
      </c>
      <c r="K558" s="459"/>
      <c r="L558" s="459"/>
      <c r="M558" s="459"/>
      <c r="N558" s="459"/>
      <c r="O558" s="459"/>
      <c r="P558" s="459"/>
      <c r="Q558" s="459"/>
      <c r="R558" s="459"/>
      <c r="S558" s="459"/>
      <c r="T558" s="459"/>
      <c r="U558" s="459"/>
      <c r="V558" s="459"/>
      <c r="W558" s="459"/>
      <c r="X558" s="459"/>
      <c r="Y558" s="459"/>
      <c r="Z558" s="294"/>
      <c r="AA558" s="294"/>
      <c r="AB558" s="294"/>
      <c r="AC558" s="294"/>
    </row>
    <row r="559" spans="1:29" ht="44.25" customHeight="1" x14ac:dyDescent="0.25">
      <c r="A559" s="19">
        <v>43</v>
      </c>
      <c r="B559" s="119" t="s">
        <v>1172</v>
      </c>
      <c r="C559" s="195" t="s">
        <v>1173</v>
      </c>
      <c r="D559" s="115" t="s">
        <v>183</v>
      </c>
      <c r="E559" s="118">
        <v>490</v>
      </c>
      <c r="F559" s="118">
        <v>2903.2</v>
      </c>
      <c r="G559" s="115" t="s">
        <v>275</v>
      </c>
      <c r="H559" s="196" t="s">
        <v>21</v>
      </c>
      <c r="I559" s="115" t="s">
        <v>22</v>
      </c>
      <c r="J559" s="115" t="s">
        <v>580</v>
      </c>
      <c r="K559" s="459"/>
      <c r="L559" s="459"/>
      <c r="M559" s="459"/>
      <c r="N559" s="459"/>
      <c r="O559" s="459"/>
      <c r="P559" s="459"/>
      <c r="Q559" s="459"/>
      <c r="R559" s="459"/>
      <c r="S559" s="459"/>
      <c r="T559" s="459"/>
      <c r="U559" s="459"/>
      <c r="V559" s="459"/>
      <c r="W559" s="459"/>
      <c r="X559" s="459"/>
      <c r="Y559" s="459"/>
      <c r="Z559" s="294"/>
      <c r="AA559" s="294"/>
      <c r="AB559" s="294"/>
      <c r="AC559" s="294"/>
    </row>
    <row r="560" spans="1:29" ht="44.25" customHeight="1" x14ac:dyDescent="0.25">
      <c r="A560" s="19">
        <v>44</v>
      </c>
      <c r="B560" s="119" t="s">
        <v>1172</v>
      </c>
      <c r="C560" s="195" t="s">
        <v>3260</v>
      </c>
      <c r="D560" s="115" t="s">
        <v>183</v>
      </c>
      <c r="E560" s="118"/>
      <c r="F560" s="118">
        <v>9944.5</v>
      </c>
      <c r="G560" s="115" t="s">
        <v>275</v>
      </c>
      <c r="H560" s="196" t="s">
        <v>21</v>
      </c>
      <c r="I560" s="115" t="s">
        <v>22</v>
      </c>
      <c r="J560" s="115" t="s">
        <v>580</v>
      </c>
      <c r="K560" s="459"/>
      <c r="L560" s="459"/>
      <c r="M560" s="459"/>
      <c r="N560" s="459"/>
      <c r="O560" s="459"/>
      <c r="P560" s="459"/>
      <c r="Q560" s="459"/>
      <c r="R560" s="459"/>
      <c r="S560" s="459"/>
      <c r="T560" s="459"/>
      <c r="U560" s="459"/>
      <c r="V560" s="459"/>
      <c r="W560" s="459"/>
      <c r="X560" s="459"/>
      <c r="Y560" s="459"/>
      <c r="Z560" s="294"/>
      <c r="AA560" s="294"/>
      <c r="AB560" s="294"/>
      <c r="AC560" s="294"/>
    </row>
    <row r="561" spans="1:29" ht="44.25" customHeight="1" x14ac:dyDescent="0.25">
      <c r="A561" s="19">
        <v>45</v>
      </c>
      <c r="B561" s="119" t="s">
        <v>1172</v>
      </c>
      <c r="C561" s="195" t="s">
        <v>3259</v>
      </c>
      <c r="D561" s="115" t="s">
        <v>183</v>
      </c>
      <c r="E561" s="118">
        <v>288</v>
      </c>
      <c r="F561" s="118">
        <v>938.5</v>
      </c>
      <c r="G561" s="115" t="s">
        <v>275</v>
      </c>
      <c r="H561" s="196" t="s">
        <v>21</v>
      </c>
      <c r="I561" s="115" t="s">
        <v>22</v>
      </c>
      <c r="J561" s="115" t="s">
        <v>580</v>
      </c>
      <c r="K561" s="459"/>
      <c r="L561" s="459"/>
      <c r="M561" s="459"/>
      <c r="N561" s="459"/>
      <c r="O561" s="459"/>
      <c r="P561" s="459"/>
      <c r="Q561" s="459"/>
      <c r="R561" s="459"/>
      <c r="S561" s="459"/>
      <c r="T561" s="459"/>
      <c r="U561" s="459"/>
      <c r="V561" s="459"/>
      <c r="W561" s="459"/>
      <c r="X561" s="459"/>
      <c r="Y561" s="459"/>
      <c r="Z561" s="294"/>
      <c r="AA561" s="294"/>
      <c r="AB561" s="294"/>
      <c r="AC561" s="294"/>
    </row>
    <row r="562" spans="1:29" ht="44.25" customHeight="1" x14ac:dyDescent="0.25">
      <c r="A562" s="19">
        <v>46</v>
      </c>
      <c r="B562" s="119" t="s">
        <v>1172</v>
      </c>
      <c r="C562" s="195" t="s">
        <v>3258</v>
      </c>
      <c r="D562" s="115" t="s">
        <v>183</v>
      </c>
      <c r="E562" s="118">
        <v>310</v>
      </c>
      <c r="F562" s="118"/>
      <c r="G562" s="115" t="s">
        <v>275</v>
      </c>
      <c r="H562" s="196" t="s">
        <v>21</v>
      </c>
      <c r="I562" s="115" t="s">
        <v>22</v>
      </c>
      <c r="J562" s="115" t="s">
        <v>580</v>
      </c>
      <c r="K562" s="459"/>
      <c r="L562" s="459"/>
      <c r="M562" s="459"/>
      <c r="N562" s="459"/>
      <c r="O562" s="459"/>
      <c r="P562" s="459"/>
      <c r="Q562" s="459"/>
      <c r="R562" s="459"/>
      <c r="S562" s="459"/>
      <c r="T562" s="459"/>
      <c r="U562" s="459"/>
      <c r="V562" s="459"/>
      <c r="W562" s="459"/>
      <c r="X562" s="459"/>
      <c r="Y562" s="459"/>
      <c r="Z562" s="294"/>
      <c r="AA562" s="294"/>
      <c r="AB562" s="294"/>
      <c r="AC562" s="294"/>
    </row>
    <row r="563" spans="1:29" ht="31.5" x14ac:dyDescent="0.25">
      <c r="A563" s="19">
        <v>47</v>
      </c>
      <c r="B563" s="119" t="s">
        <v>1172</v>
      </c>
      <c r="C563" s="195" t="s">
        <v>1174</v>
      </c>
      <c r="D563" s="115" t="s">
        <v>1152</v>
      </c>
      <c r="E563" s="118">
        <v>411</v>
      </c>
      <c r="F563" s="118">
        <v>265.39999999999998</v>
      </c>
      <c r="G563" s="115" t="s">
        <v>275</v>
      </c>
      <c r="H563" s="196" t="s">
        <v>21</v>
      </c>
      <c r="I563" s="115" t="s">
        <v>354</v>
      </c>
      <c r="J563" s="115"/>
      <c r="K563" s="459"/>
      <c r="L563" s="459"/>
      <c r="M563" s="459"/>
      <c r="N563" s="459"/>
      <c r="O563" s="459"/>
      <c r="P563" s="459"/>
      <c r="Q563" s="459"/>
      <c r="R563" s="459"/>
      <c r="S563" s="459"/>
      <c r="T563" s="459"/>
      <c r="U563" s="459"/>
      <c r="V563" s="459"/>
      <c r="W563" s="459"/>
      <c r="X563" s="459"/>
      <c r="Y563" s="459"/>
      <c r="Z563" s="294"/>
      <c r="AA563" s="294"/>
      <c r="AB563" s="294"/>
      <c r="AC563" s="294"/>
    </row>
    <row r="564" spans="1:29" ht="31.5" x14ac:dyDescent="0.25">
      <c r="A564" s="19">
        <v>48</v>
      </c>
      <c r="B564" s="119" t="s">
        <v>1172</v>
      </c>
      <c r="C564" s="195" t="s">
        <v>1175</v>
      </c>
      <c r="D564" s="115" t="s">
        <v>1152</v>
      </c>
      <c r="E564" s="118">
        <v>2329.1999999999998</v>
      </c>
      <c r="F564" s="118">
        <v>776.4</v>
      </c>
      <c r="G564" s="115" t="s">
        <v>275</v>
      </c>
      <c r="H564" s="196" t="s">
        <v>21</v>
      </c>
      <c r="I564" s="115" t="s">
        <v>354</v>
      </c>
      <c r="J564" s="115"/>
      <c r="K564" s="459"/>
      <c r="L564" s="459"/>
      <c r="M564" s="459"/>
      <c r="N564" s="459"/>
      <c r="O564" s="459"/>
      <c r="P564" s="459"/>
      <c r="Q564" s="459"/>
      <c r="R564" s="459"/>
      <c r="S564" s="459"/>
      <c r="T564" s="459"/>
      <c r="U564" s="459"/>
      <c r="V564" s="459"/>
      <c r="W564" s="459"/>
      <c r="X564" s="459"/>
      <c r="Y564" s="459"/>
      <c r="Z564" s="294"/>
      <c r="AA564" s="294"/>
      <c r="AB564" s="294"/>
      <c r="AC564" s="294"/>
    </row>
    <row r="565" spans="1:29" ht="31.5" x14ac:dyDescent="0.25">
      <c r="A565" s="19">
        <v>49</v>
      </c>
      <c r="B565" s="117" t="s">
        <v>1172</v>
      </c>
      <c r="C565" s="207" t="s">
        <v>353</v>
      </c>
      <c r="D565" s="128" t="s">
        <v>1152</v>
      </c>
      <c r="E565" s="203">
        <v>182</v>
      </c>
      <c r="F565" s="203">
        <v>695.9</v>
      </c>
      <c r="G565" s="115" t="s">
        <v>275</v>
      </c>
      <c r="H565" s="196" t="s">
        <v>21</v>
      </c>
      <c r="I565" s="128" t="s">
        <v>22</v>
      </c>
      <c r="J565" s="568"/>
    </row>
    <row r="566" spans="1:29" ht="47.25" x14ac:dyDescent="0.25">
      <c r="A566" s="19">
        <v>50</v>
      </c>
      <c r="B566" s="119" t="s">
        <v>1172</v>
      </c>
      <c r="C566" s="119" t="s">
        <v>1176</v>
      </c>
      <c r="D566" s="102" t="s">
        <v>3192</v>
      </c>
      <c r="E566" s="118">
        <v>37</v>
      </c>
      <c r="F566" s="118">
        <v>188</v>
      </c>
      <c r="G566" s="102" t="s">
        <v>3198</v>
      </c>
      <c r="H566" s="115" t="s">
        <v>1177</v>
      </c>
      <c r="I566" s="102" t="s">
        <v>22</v>
      </c>
      <c r="J566" s="115"/>
      <c r="K566" s="459"/>
      <c r="L566" s="459"/>
      <c r="M566" s="459"/>
      <c r="N566" s="459"/>
      <c r="O566" s="459"/>
      <c r="P566" s="459"/>
      <c r="Q566" s="459"/>
      <c r="R566" s="459"/>
      <c r="S566" s="459"/>
      <c r="T566" s="459"/>
      <c r="U566" s="459"/>
      <c r="V566" s="459"/>
      <c r="W566" s="459"/>
      <c r="X566" s="459"/>
      <c r="Y566" s="459"/>
      <c r="Z566" s="294"/>
      <c r="AA566" s="294"/>
      <c r="AB566" s="294"/>
      <c r="AC566" s="294"/>
    </row>
    <row r="567" spans="1:29" ht="47.25" x14ac:dyDescent="0.25">
      <c r="A567" s="19">
        <v>51</v>
      </c>
      <c r="B567" s="119" t="s">
        <v>1172</v>
      </c>
      <c r="C567" s="119" t="s">
        <v>1176</v>
      </c>
      <c r="D567" s="102" t="s">
        <v>3192</v>
      </c>
      <c r="E567" s="118">
        <v>521</v>
      </c>
      <c r="F567" s="118">
        <v>714.5</v>
      </c>
      <c r="G567" s="102" t="s">
        <v>3198</v>
      </c>
      <c r="H567" s="115" t="s">
        <v>1177</v>
      </c>
      <c r="I567" s="102" t="s">
        <v>22</v>
      </c>
      <c r="J567" s="115"/>
      <c r="K567" s="459"/>
      <c r="L567" s="459"/>
      <c r="M567" s="459"/>
      <c r="N567" s="459"/>
      <c r="O567" s="459"/>
      <c r="P567" s="459"/>
      <c r="Q567" s="459"/>
      <c r="R567" s="459"/>
      <c r="S567" s="459"/>
      <c r="T567" s="459"/>
      <c r="U567" s="459"/>
      <c r="V567" s="459"/>
      <c r="W567" s="459"/>
      <c r="X567" s="459"/>
      <c r="Y567" s="459"/>
      <c r="Z567" s="294"/>
      <c r="AA567" s="294"/>
      <c r="AB567" s="294"/>
      <c r="AC567" s="294"/>
    </row>
    <row r="568" spans="1:29" x14ac:dyDescent="0.25">
      <c r="A568" s="30"/>
      <c r="B568" s="31" t="s">
        <v>1256</v>
      </c>
      <c r="C568" s="31"/>
      <c r="D568" s="32"/>
      <c r="E568" s="33"/>
      <c r="F568" s="33"/>
      <c r="G568" s="34"/>
      <c r="H568" s="32"/>
      <c r="I568" s="32"/>
      <c r="J568" s="32"/>
      <c r="K568" s="459"/>
      <c r="L568" s="459"/>
      <c r="M568" s="459"/>
      <c r="N568" s="459"/>
      <c r="O568" s="459"/>
      <c r="P568" s="459"/>
      <c r="Q568" s="459"/>
      <c r="R568" s="459"/>
      <c r="S568" s="459"/>
      <c r="T568" s="459"/>
      <c r="U568" s="459"/>
      <c r="V568" s="459"/>
      <c r="W568" s="459"/>
      <c r="X568" s="459"/>
      <c r="Y568" s="459"/>
      <c r="Z568" s="294"/>
      <c r="AA568" s="294"/>
      <c r="AB568" s="294"/>
      <c r="AC568" s="294"/>
    </row>
    <row r="569" spans="1:29" ht="31.5" x14ac:dyDescent="0.25">
      <c r="A569" s="115">
        <v>1</v>
      </c>
      <c r="B569" s="195" t="s">
        <v>1256</v>
      </c>
      <c r="C569" s="195" t="s">
        <v>1178</v>
      </c>
      <c r="D569" s="115" t="s">
        <v>1179</v>
      </c>
      <c r="E569" s="118">
        <v>675.1</v>
      </c>
      <c r="F569" s="118">
        <v>2118.6</v>
      </c>
      <c r="G569" s="115" t="s">
        <v>275</v>
      </c>
      <c r="H569" s="196" t="s">
        <v>21</v>
      </c>
      <c r="I569" s="19" t="s">
        <v>1180</v>
      </c>
      <c r="J569" s="115"/>
      <c r="K569" s="459"/>
      <c r="L569" s="459"/>
      <c r="M569" s="459"/>
      <c r="N569" s="459"/>
      <c r="O569" s="459"/>
      <c r="P569" s="459"/>
      <c r="Q569" s="459"/>
      <c r="R569" s="459"/>
      <c r="S569" s="459"/>
      <c r="T569" s="459"/>
      <c r="U569" s="459"/>
      <c r="V569" s="459"/>
      <c r="W569" s="459"/>
      <c r="X569" s="459"/>
      <c r="Y569" s="459"/>
      <c r="Z569" s="294"/>
      <c r="AA569" s="294"/>
      <c r="AB569" s="294"/>
      <c r="AC569" s="294"/>
    </row>
    <row r="570" spans="1:29" ht="47.25" x14ac:dyDescent="0.25">
      <c r="A570" s="115">
        <v>2</v>
      </c>
      <c r="B570" s="195" t="s">
        <v>1256</v>
      </c>
      <c r="C570" s="195" t="s">
        <v>1181</v>
      </c>
      <c r="D570" s="213" t="s">
        <v>1182</v>
      </c>
      <c r="E570" s="118">
        <v>422</v>
      </c>
      <c r="F570" s="118">
        <v>357.4</v>
      </c>
      <c r="G570" s="115" t="s">
        <v>275</v>
      </c>
      <c r="H570" s="115" t="s">
        <v>243</v>
      </c>
      <c r="I570" s="19" t="s">
        <v>1183</v>
      </c>
      <c r="J570" s="115"/>
      <c r="K570" s="459"/>
      <c r="L570" s="459"/>
      <c r="M570" s="459"/>
      <c r="N570" s="459"/>
      <c r="O570" s="459"/>
      <c r="P570" s="459"/>
      <c r="Q570" s="459"/>
      <c r="R570" s="459"/>
      <c r="S570" s="459"/>
      <c r="T570" s="459"/>
      <c r="U570" s="459"/>
      <c r="V570" s="459"/>
      <c r="W570" s="459"/>
      <c r="X570" s="459"/>
      <c r="Y570" s="459"/>
      <c r="Z570" s="294"/>
      <c r="AA570" s="294"/>
      <c r="AB570" s="294"/>
      <c r="AC570" s="294"/>
    </row>
    <row r="571" spans="1:29" ht="31.5" x14ac:dyDescent="0.25">
      <c r="A571" s="115">
        <v>3</v>
      </c>
      <c r="B571" s="195" t="s">
        <v>1256</v>
      </c>
      <c r="C571" s="119" t="s">
        <v>1184</v>
      </c>
      <c r="D571" s="102" t="s">
        <v>1182</v>
      </c>
      <c r="E571" s="118">
        <v>456.9</v>
      </c>
      <c r="F571" s="36">
        <v>1148.2</v>
      </c>
      <c r="G571" s="115" t="s">
        <v>275</v>
      </c>
      <c r="H571" s="196" t="s">
        <v>21</v>
      </c>
      <c r="I571" s="19" t="s">
        <v>1185</v>
      </c>
      <c r="J571" s="102"/>
      <c r="K571" s="459"/>
      <c r="L571" s="459"/>
      <c r="M571" s="459"/>
      <c r="N571" s="459"/>
      <c r="O571" s="459"/>
      <c r="P571" s="459"/>
      <c r="Q571" s="459"/>
      <c r="R571" s="459"/>
      <c r="S571" s="459"/>
      <c r="T571" s="459"/>
      <c r="U571" s="459"/>
      <c r="V571" s="459"/>
      <c r="W571" s="459"/>
      <c r="X571" s="459"/>
      <c r="Y571" s="459"/>
      <c r="Z571" s="294"/>
      <c r="AA571" s="294"/>
      <c r="AB571" s="294"/>
      <c r="AC571" s="294"/>
    </row>
    <row r="572" spans="1:29" ht="31.5" x14ac:dyDescent="0.25">
      <c r="A572" s="115">
        <v>4</v>
      </c>
      <c r="B572" s="119" t="s">
        <v>1256</v>
      </c>
      <c r="C572" s="119" t="s">
        <v>1186</v>
      </c>
      <c r="D572" s="102" t="s">
        <v>1187</v>
      </c>
      <c r="E572" s="118">
        <v>692.3</v>
      </c>
      <c r="F572" s="36">
        <v>4589.5</v>
      </c>
      <c r="G572" s="115" t="s">
        <v>275</v>
      </c>
      <c r="H572" s="115" t="s">
        <v>243</v>
      </c>
      <c r="I572" s="19" t="s">
        <v>1188</v>
      </c>
      <c r="J572" s="120"/>
      <c r="K572" s="459"/>
      <c r="L572" s="459"/>
      <c r="M572" s="459"/>
      <c r="N572" s="459"/>
      <c r="O572" s="459"/>
      <c r="P572" s="459"/>
      <c r="Q572" s="459"/>
      <c r="R572" s="459"/>
      <c r="S572" s="459"/>
      <c r="T572" s="459"/>
      <c r="U572" s="459"/>
      <c r="V572" s="459"/>
      <c r="W572" s="459"/>
      <c r="X572" s="459"/>
      <c r="Y572" s="459"/>
      <c r="Z572" s="294"/>
      <c r="AA572" s="294"/>
      <c r="AB572" s="294"/>
      <c r="AC572" s="294"/>
    </row>
    <row r="573" spans="1:29" ht="47.25" x14ac:dyDescent="0.25">
      <c r="A573" s="115">
        <v>5</v>
      </c>
      <c r="B573" s="119" t="s">
        <v>1256</v>
      </c>
      <c r="C573" s="119" t="s">
        <v>1189</v>
      </c>
      <c r="D573" s="102" t="s">
        <v>1190</v>
      </c>
      <c r="E573" s="118">
        <v>2070</v>
      </c>
      <c r="F573" s="36">
        <v>3522.1</v>
      </c>
      <c r="G573" s="115" t="s">
        <v>275</v>
      </c>
      <c r="H573" s="196" t="s">
        <v>21</v>
      </c>
      <c r="I573" s="19" t="s">
        <v>1191</v>
      </c>
      <c r="J573" s="102"/>
      <c r="K573" s="459"/>
      <c r="L573" s="459"/>
      <c r="M573" s="459"/>
      <c r="N573" s="459"/>
      <c r="O573" s="459"/>
      <c r="P573" s="459"/>
      <c r="Q573" s="459"/>
      <c r="R573" s="459"/>
      <c r="S573" s="459"/>
      <c r="T573" s="459"/>
      <c r="U573" s="459"/>
      <c r="V573" s="459"/>
      <c r="W573" s="459"/>
      <c r="X573" s="459"/>
      <c r="Y573" s="459"/>
      <c r="Z573" s="294"/>
      <c r="AA573" s="294"/>
      <c r="AB573" s="294"/>
      <c r="AC573" s="294"/>
    </row>
    <row r="574" spans="1:29" ht="47.25" x14ac:dyDescent="0.25">
      <c r="A574" s="115">
        <v>6</v>
      </c>
      <c r="B574" s="119" t="s">
        <v>1256</v>
      </c>
      <c r="C574" s="119" t="s">
        <v>1192</v>
      </c>
      <c r="D574" s="102" t="s">
        <v>1190</v>
      </c>
      <c r="E574" s="118">
        <v>1518.1</v>
      </c>
      <c r="F574" s="36">
        <v>8431</v>
      </c>
      <c r="G574" s="115" t="s">
        <v>275</v>
      </c>
      <c r="H574" s="196" t="s">
        <v>21</v>
      </c>
      <c r="I574" s="19" t="s">
        <v>1193</v>
      </c>
      <c r="J574" s="102"/>
      <c r="K574" s="459"/>
      <c r="L574" s="459"/>
      <c r="M574" s="459"/>
      <c r="N574" s="459"/>
      <c r="O574" s="459"/>
      <c r="P574" s="459"/>
      <c r="Q574" s="459"/>
      <c r="R574" s="459"/>
      <c r="S574" s="459"/>
      <c r="T574" s="459"/>
      <c r="U574" s="459"/>
      <c r="V574" s="459"/>
      <c r="W574" s="459"/>
      <c r="X574" s="459"/>
      <c r="Y574" s="459"/>
      <c r="Z574" s="294"/>
      <c r="AA574" s="294"/>
      <c r="AB574" s="294"/>
      <c r="AC574" s="294"/>
    </row>
    <row r="575" spans="1:29" ht="63" x14ac:dyDescent="0.25">
      <c r="A575" s="115">
        <v>7</v>
      </c>
      <c r="B575" s="119" t="s">
        <v>1256</v>
      </c>
      <c r="C575" s="119" t="s">
        <v>1194</v>
      </c>
      <c r="D575" s="102" t="s">
        <v>1190</v>
      </c>
      <c r="E575" s="36">
        <v>1760.9</v>
      </c>
      <c r="F575" s="36">
        <v>1550.3</v>
      </c>
      <c r="G575" s="115" t="s">
        <v>275</v>
      </c>
      <c r="H575" s="196" t="s">
        <v>21</v>
      </c>
      <c r="I575" s="19" t="s">
        <v>1195</v>
      </c>
      <c r="J575" s="197"/>
      <c r="K575" s="459"/>
      <c r="L575" s="459"/>
      <c r="M575" s="459"/>
      <c r="N575" s="459"/>
      <c r="O575" s="459"/>
      <c r="P575" s="459"/>
      <c r="Q575" s="459"/>
      <c r="R575" s="459"/>
      <c r="S575" s="459"/>
      <c r="T575" s="459"/>
      <c r="U575" s="459"/>
      <c r="V575" s="459"/>
      <c r="W575" s="459"/>
      <c r="X575" s="459"/>
      <c r="Y575" s="459"/>
      <c r="Z575" s="294"/>
      <c r="AA575" s="294"/>
      <c r="AB575" s="294"/>
      <c r="AC575" s="294"/>
    </row>
    <row r="576" spans="1:29" ht="78.75" x14ac:dyDescent="0.25">
      <c r="A576" s="115">
        <v>8</v>
      </c>
      <c r="B576" s="119" t="s">
        <v>1256</v>
      </c>
      <c r="C576" s="195" t="s">
        <v>1196</v>
      </c>
      <c r="D576" s="19" t="s">
        <v>1197</v>
      </c>
      <c r="E576" s="118">
        <v>111.75</v>
      </c>
      <c r="F576" s="36">
        <v>685.1</v>
      </c>
      <c r="G576" s="115" t="s">
        <v>275</v>
      </c>
      <c r="H576" s="102" t="s">
        <v>203</v>
      </c>
      <c r="I576" s="19" t="s">
        <v>1198</v>
      </c>
      <c r="J576" s="102"/>
      <c r="K576" s="459"/>
      <c r="L576" s="459"/>
      <c r="M576" s="459"/>
      <c r="N576" s="459"/>
      <c r="O576" s="459"/>
      <c r="P576" s="459"/>
      <c r="Q576" s="459"/>
      <c r="R576" s="459"/>
      <c r="S576" s="459"/>
      <c r="T576" s="459"/>
      <c r="U576" s="459"/>
      <c r="V576" s="459"/>
      <c r="W576" s="459"/>
      <c r="X576" s="459"/>
      <c r="Y576" s="459"/>
      <c r="Z576" s="294"/>
      <c r="AA576" s="294"/>
      <c r="AB576" s="294"/>
      <c r="AC576" s="294"/>
    </row>
    <row r="577" spans="1:29" ht="78.75" x14ac:dyDescent="0.25">
      <c r="A577" s="115">
        <v>9</v>
      </c>
      <c r="B577" s="119" t="s">
        <v>1256</v>
      </c>
      <c r="C577" s="195" t="s">
        <v>1199</v>
      </c>
      <c r="D577" s="102" t="s">
        <v>1200</v>
      </c>
      <c r="E577" s="36">
        <v>60</v>
      </c>
      <c r="F577" s="36">
        <v>531.79999999999995</v>
      </c>
      <c r="G577" s="115" t="s">
        <v>275</v>
      </c>
      <c r="H577" s="102" t="s">
        <v>203</v>
      </c>
      <c r="I577" s="19" t="s">
        <v>1198</v>
      </c>
      <c r="J577" s="115"/>
      <c r="K577" s="459"/>
      <c r="L577" s="459"/>
      <c r="M577" s="459"/>
      <c r="N577" s="459"/>
      <c r="O577" s="459"/>
      <c r="P577" s="459"/>
      <c r="Q577" s="459"/>
      <c r="R577" s="459"/>
      <c r="S577" s="459"/>
      <c r="T577" s="459"/>
      <c r="U577" s="459"/>
      <c r="V577" s="459"/>
      <c r="W577" s="459"/>
      <c r="X577" s="459"/>
      <c r="Y577" s="459"/>
      <c r="Z577" s="294"/>
      <c r="AA577" s="294"/>
      <c r="AB577" s="294"/>
      <c r="AC577" s="294"/>
    </row>
    <row r="578" spans="1:29" ht="31.5" x14ac:dyDescent="0.25">
      <c r="A578" s="115">
        <v>10</v>
      </c>
      <c r="B578" s="119" t="s">
        <v>1256</v>
      </c>
      <c r="C578" s="195" t="s">
        <v>1201</v>
      </c>
      <c r="D578" s="19" t="s">
        <v>1202</v>
      </c>
      <c r="E578" s="36">
        <v>30</v>
      </c>
      <c r="F578" s="36">
        <v>313.2</v>
      </c>
      <c r="G578" s="115" t="s">
        <v>275</v>
      </c>
      <c r="H578" s="115" t="s">
        <v>243</v>
      </c>
      <c r="I578" s="19" t="s">
        <v>1203</v>
      </c>
      <c r="J578" s="102"/>
      <c r="K578" s="459"/>
      <c r="L578" s="459"/>
      <c r="M578" s="459"/>
      <c r="N578" s="459"/>
      <c r="O578" s="459"/>
      <c r="P578" s="459"/>
      <c r="Q578" s="459"/>
      <c r="R578" s="459"/>
      <c r="S578" s="459"/>
      <c r="T578" s="459"/>
      <c r="U578" s="459"/>
      <c r="V578" s="459"/>
      <c r="W578" s="459"/>
      <c r="X578" s="459"/>
      <c r="Y578" s="459"/>
      <c r="Z578" s="294"/>
      <c r="AA578" s="294"/>
      <c r="AB578" s="294"/>
      <c r="AC578" s="294"/>
    </row>
    <row r="579" spans="1:29" ht="78.75" x14ac:dyDescent="0.25">
      <c r="A579" s="115">
        <v>11</v>
      </c>
      <c r="B579" s="119" t="s">
        <v>1256</v>
      </c>
      <c r="C579" s="195" t="s">
        <v>1204</v>
      </c>
      <c r="D579" s="19" t="s">
        <v>1205</v>
      </c>
      <c r="E579" s="36">
        <v>127.5</v>
      </c>
      <c r="F579" s="36">
        <v>648.79999999999995</v>
      </c>
      <c r="G579" s="115" t="s">
        <v>275</v>
      </c>
      <c r="H579" s="102" t="s">
        <v>203</v>
      </c>
      <c r="I579" s="19" t="s">
        <v>1206</v>
      </c>
      <c r="J579" s="102"/>
      <c r="K579" s="459"/>
      <c r="L579" s="459"/>
      <c r="M579" s="459"/>
      <c r="N579" s="459"/>
      <c r="O579" s="459"/>
      <c r="P579" s="459"/>
      <c r="Q579" s="459"/>
      <c r="R579" s="459"/>
      <c r="S579" s="459"/>
      <c r="T579" s="459"/>
      <c r="U579" s="459"/>
      <c r="V579" s="459"/>
      <c r="W579" s="459"/>
      <c r="X579" s="459"/>
      <c r="Y579" s="459"/>
      <c r="Z579" s="294"/>
      <c r="AA579" s="294"/>
      <c r="AB579" s="294"/>
      <c r="AC579" s="294"/>
    </row>
    <row r="580" spans="1:29" ht="47.25" x14ac:dyDescent="0.25">
      <c r="A580" s="115">
        <v>12</v>
      </c>
      <c r="B580" s="119" t="s">
        <v>1256</v>
      </c>
      <c r="C580" s="211" t="s">
        <v>1207</v>
      </c>
      <c r="D580" s="19" t="s">
        <v>1208</v>
      </c>
      <c r="E580" s="118">
        <v>941.7</v>
      </c>
      <c r="F580" s="36">
        <v>8092.6</v>
      </c>
      <c r="G580" s="115" t="s">
        <v>275</v>
      </c>
      <c r="H580" s="196" t="s">
        <v>21</v>
      </c>
      <c r="I580" s="19" t="s">
        <v>1209</v>
      </c>
      <c r="J580" s="102"/>
      <c r="K580" s="459"/>
      <c r="L580" s="459"/>
      <c r="M580" s="459"/>
      <c r="N580" s="459"/>
      <c r="O580" s="459"/>
      <c r="P580" s="459"/>
      <c r="Q580" s="459"/>
      <c r="R580" s="459"/>
      <c r="S580" s="459"/>
      <c r="T580" s="459"/>
      <c r="U580" s="459"/>
      <c r="V580" s="459"/>
      <c r="W580" s="459"/>
      <c r="X580" s="459"/>
      <c r="Y580" s="459"/>
      <c r="Z580" s="294"/>
      <c r="AA580" s="294"/>
      <c r="AB580" s="294"/>
      <c r="AC580" s="294"/>
    </row>
    <row r="581" spans="1:29" ht="47.25" x14ac:dyDescent="0.25">
      <c r="A581" s="115">
        <v>13</v>
      </c>
      <c r="B581" s="119" t="s">
        <v>1256</v>
      </c>
      <c r="C581" s="195" t="s">
        <v>1210</v>
      </c>
      <c r="D581" s="19" t="s">
        <v>1208</v>
      </c>
      <c r="E581" s="118">
        <v>610.6</v>
      </c>
      <c r="F581" s="36">
        <v>1131.4000000000001</v>
      </c>
      <c r="G581" s="115" t="s">
        <v>275</v>
      </c>
      <c r="H581" s="196" t="s">
        <v>21</v>
      </c>
      <c r="I581" s="19" t="s">
        <v>1209</v>
      </c>
      <c r="J581" s="102"/>
      <c r="K581" s="459"/>
      <c r="L581" s="459"/>
      <c r="M581" s="459"/>
      <c r="N581" s="459"/>
      <c r="O581" s="459"/>
      <c r="P581" s="459"/>
      <c r="Q581" s="459"/>
      <c r="R581" s="459"/>
      <c r="S581" s="459"/>
      <c r="T581" s="459"/>
      <c r="U581" s="459"/>
      <c r="V581" s="459"/>
      <c r="W581" s="459"/>
      <c r="X581" s="459"/>
      <c r="Y581" s="459"/>
      <c r="Z581" s="294"/>
      <c r="AA581" s="294"/>
      <c r="AB581" s="294"/>
      <c r="AC581" s="294"/>
    </row>
    <row r="582" spans="1:29" ht="47.25" x14ac:dyDescent="0.25">
      <c r="A582" s="115">
        <v>14</v>
      </c>
      <c r="B582" s="119" t="s">
        <v>1256</v>
      </c>
      <c r="C582" s="195" t="s">
        <v>1211</v>
      </c>
      <c r="D582" s="102" t="s">
        <v>1212</v>
      </c>
      <c r="E582" s="118">
        <v>1393.9</v>
      </c>
      <c r="F582" s="36">
        <v>3623</v>
      </c>
      <c r="G582" s="115" t="s">
        <v>275</v>
      </c>
      <c r="H582" s="196" t="s">
        <v>21</v>
      </c>
      <c r="I582" s="19" t="s">
        <v>1213</v>
      </c>
      <c r="J582" s="216"/>
      <c r="K582" s="459"/>
      <c r="L582" s="459"/>
      <c r="M582" s="459"/>
      <c r="N582" s="459"/>
      <c r="O582" s="459"/>
      <c r="P582" s="459"/>
      <c r="Q582" s="459"/>
      <c r="R582" s="459"/>
      <c r="S582" s="459"/>
      <c r="T582" s="459"/>
      <c r="U582" s="459"/>
      <c r="V582" s="459"/>
      <c r="W582" s="459"/>
      <c r="X582" s="459"/>
      <c r="Y582" s="459"/>
      <c r="Z582" s="294"/>
      <c r="AA582" s="294"/>
      <c r="AB582" s="294"/>
      <c r="AC582" s="294"/>
    </row>
    <row r="583" spans="1:29" ht="47.25" x14ac:dyDescent="0.25">
      <c r="A583" s="115">
        <v>15</v>
      </c>
      <c r="B583" s="119" t="s">
        <v>1256</v>
      </c>
      <c r="C583" s="119" t="s">
        <v>1214</v>
      </c>
      <c r="D583" s="102" t="s">
        <v>1215</v>
      </c>
      <c r="E583" s="118">
        <v>420.1</v>
      </c>
      <c r="F583" s="36">
        <v>1120</v>
      </c>
      <c r="G583" s="115" t="s">
        <v>275</v>
      </c>
      <c r="H583" s="196" t="s">
        <v>21</v>
      </c>
      <c r="I583" s="19" t="s">
        <v>1213</v>
      </c>
      <c r="J583" s="102"/>
      <c r="K583" s="459"/>
      <c r="L583" s="459"/>
      <c r="M583" s="459"/>
      <c r="N583" s="459"/>
      <c r="O583" s="459"/>
      <c r="P583" s="459"/>
      <c r="Q583" s="459"/>
      <c r="R583" s="459"/>
      <c r="S583" s="459"/>
      <c r="T583" s="459"/>
      <c r="U583" s="459"/>
      <c r="V583" s="459"/>
      <c r="W583" s="459"/>
      <c r="X583" s="459"/>
      <c r="Y583" s="459"/>
      <c r="Z583" s="294"/>
      <c r="AA583" s="294"/>
      <c r="AB583" s="294"/>
      <c r="AC583" s="294"/>
    </row>
    <row r="584" spans="1:29" ht="31.5" x14ac:dyDescent="0.25">
      <c r="A584" s="115">
        <v>16</v>
      </c>
      <c r="B584" s="119" t="s">
        <v>1256</v>
      </c>
      <c r="C584" s="195" t="s">
        <v>1216</v>
      </c>
      <c r="D584" s="102" t="s">
        <v>1182</v>
      </c>
      <c r="E584" s="118">
        <v>214.2</v>
      </c>
      <c r="F584" s="36">
        <v>878.7</v>
      </c>
      <c r="G584" s="115" t="s">
        <v>275</v>
      </c>
      <c r="H584" s="115" t="s">
        <v>243</v>
      </c>
      <c r="I584" s="19" t="s">
        <v>1217</v>
      </c>
      <c r="J584" s="102"/>
      <c r="K584" s="459"/>
      <c r="L584" s="459"/>
      <c r="M584" s="459"/>
      <c r="N584" s="459"/>
      <c r="O584" s="459"/>
      <c r="P584" s="459"/>
      <c r="Q584" s="459"/>
      <c r="R584" s="459"/>
      <c r="S584" s="459"/>
      <c r="T584" s="459"/>
      <c r="U584" s="459"/>
      <c r="V584" s="459"/>
      <c r="W584" s="459"/>
      <c r="X584" s="459"/>
      <c r="Y584" s="459"/>
      <c r="Z584" s="294"/>
      <c r="AA584" s="294"/>
      <c r="AB584" s="294"/>
      <c r="AC584" s="294"/>
    </row>
    <row r="585" spans="1:29" ht="47.25" x14ac:dyDescent="0.25">
      <c r="A585" s="115">
        <v>17</v>
      </c>
      <c r="B585" s="119" t="s">
        <v>1256</v>
      </c>
      <c r="C585" s="195" t="s">
        <v>1218</v>
      </c>
      <c r="D585" s="102" t="s">
        <v>1219</v>
      </c>
      <c r="E585" s="118">
        <v>2404</v>
      </c>
      <c r="F585" s="36">
        <v>4403.1000000000004</v>
      </c>
      <c r="G585" s="115" t="s">
        <v>275</v>
      </c>
      <c r="H585" s="196" t="s">
        <v>21</v>
      </c>
      <c r="I585" s="19" t="s">
        <v>1220</v>
      </c>
      <c r="J585" s="102"/>
      <c r="K585" s="459"/>
      <c r="L585" s="459"/>
      <c r="M585" s="459"/>
      <c r="N585" s="459"/>
      <c r="O585" s="459"/>
      <c r="P585" s="459"/>
      <c r="Q585" s="459"/>
      <c r="R585" s="459"/>
      <c r="S585" s="459"/>
      <c r="T585" s="459"/>
      <c r="U585" s="459"/>
      <c r="V585" s="459"/>
      <c r="W585" s="459"/>
      <c r="X585" s="459"/>
      <c r="Y585" s="459"/>
      <c r="Z585" s="294"/>
      <c r="AA585" s="294"/>
      <c r="AB585" s="294"/>
      <c r="AC585" s="294"/>
    </row>
    <row r="586" spans="1:29" ht="47.25" x14ac:dyDescent="0.25">
      <c r="A586" s="115">
        <v>18</v>
      </c>
      <c r="B586" s="119" t="s">
        <v>1256</v>
      </c>
      <c r="C586" s="195" t="s">
        <v>1221</v>
      </c>
      <c r="D586" s="102" t="s">
        <v>1222</v>
      </c>
      <c r="E586" s="118">
        <v>320.89999999999998</v>
      </c>
      <c r="F586" s="36">
        <v>992.4</v>
      </c>
      <c r="G586" s="115" t="s">
        <v>275</v>
      </c>
      <c r="H586" s="196" t="s">
        <v>21</v>
      </c>
      <c r="I586" s="19" t="s">
        <v>1220</v>
      </c>
      <c r="J586" s="102"/>
      <c r="K586" s="459"/>
      <c r="L586" s="459"/>
      <c r="M586" s="459"/>
      <c r="N586" s="459"/>
      <c r="O586" s="459"/>
      <c r="P586" s="459"/>
      <c r="Q586" s="459"/>
      <c r="R586" s="459"/>
      <c r="S586" s="459"/>
      <c r="T586" s="459"/>
      <c r="U586" s="459"/>
      <c r="V586" s="459"/>
      <c r="W586" s="459"/>
      <c r="X586" s="459"/>
      <c r="Y586" s="459"/>
      <c r="Z586" s="294"/>
      <c r="AA586" s="294"/>
      <c r="AB586" s="294"/>
      <c r="AC586" s="294"/>
    </row>
    <row r="587" spans="1:29" ht="47.25" x14ac:dyDescent="0.25">
      <c r="A587" s="115">
        <v>19</v>
      </c>
      <c r="B587" s="119" t="s">
        <v>1256</v>
      </c>
      <c r="C587" s="195" t="s">
        <v>1223</v>
      </c>
      <c r="D587" s="102" t="s">
        <v>1224</v>
      </c>
      <c r="E587" s="118">
        <v>573.79999999999995</v>
      </c>
      <c r="F587" s="118">
        <v>1059.2</v>
      </c>
      <c r="G587" s="115" t="s">
        <v>275</v>
      </c>
      <c r="H587" s="196" t="s">
        <v>21</v>
      </c>
      <c r="I587" s="19" t="s">
        <v>1220</v>
      </c>
      <c r="J587" s="102"/>
      <c r="K587" s="459"/>
      <c r="L587" s="459"/>
      <c r="M587" s="459"/>
      <c r="N587" s="459"/>
      <c r="O587" s="459"/>
      <c r="P587" s="459"/>
      <c r="Q587" s="459"/>
      <c r="R587" s="459"/>
      <c r="S587" s="459"/>
      <c r="T587" s="459"/>
      <c r="U587" s="459"/>
      <c r="V587" s="459"/>
      <c r="W587" s="459"/>
      <c r="X587" s="459"/>
      <c r="Y587" s="459"/>
      <c r="Z587" s="294"/>
      <c r="AA587" s="294"/>
      <c r="AB587" s="294"/>
      <c r="AC587" s="294"/>
    </row>
    <row r="588" spans="1:29" ht="47.25" x14ac:dyDescent="0.25">
      <c r="A588" s="115">
        <v>20</v>
      </c>
      <c r="B588" s="119" t="s">
        <v>1256</v>
      </c>
      <c r="C588" s="195" t="s">
        <v>1225</v>
      </c>
      <c r="D588" s="102" t="s">
        <v>1226</v>
      </c>
      <c r="E588" s="36">
        <v>229.6</v>
      </c>
      <c r="F588" s="36">
        <v>402.2</v>
      </c>
      <c r="G588" s="115" t="s">
        <v>275</v>
      </c>
      <c r="H588" s="115" t="s">
        <v>243</v>
      </c>
      <c r="I588" s="19" t="s">
        <v>1220</v>
      </c>
      <c r="J588" s="102"/>
      <c r="K588" s="459"/>
      <c r="L588" s="459"/>
      <c r="M588" s="459"/>
      <c r="N588" s="459"/>
      <c r="O588" s="459"/>
      <c r="P588" s="459"/>
      <c r="Q588" s="459"/>
      <c r="R588" s="459"/>
      <c r="S588" s="459"/>
      <c r="T588" s="459"/>
      <c r="U588" s="459"/>
      <c r="V588" s="459"/>
      <c r="W588" s="459"/>
      <c r="X588" s="459"/>
      <c r="Y588" s="459"/>
      <c r="Z588" s="294"/>
      <c r="AA588" s="294"/>
      <c r="AB588" s="294"/>
      <c r="AC588" s="294"/>
    </row>
    <row r="589" spans="1:29" ht="47.25" x14ac:dyDescent="0.25">
      <c r="A589" s="115">
        <v>21</v>
      </c>
      <c r="B589" s="119" t="s">
        <v>1256</v>
      </c>
      <c r="C589" s="195" t="s">
        <v>1227</v>
      </c>
      <c r="D589" s="102" t="s">
        <v>1179</v>
      </c>
      <c r="E589" s="118">
        <v>210</v>
      </c>
      <c r="F589" s="36">
        <v>409.7</v>
      </c>
      <c r="G589" s="115" t="s">
        <v>275</v>
      </c>
      <c r="H589" s="115" t="s">
        <v>243</v>
      </c>
      <c r="I589" s="19" t="s">
        <v>1220</v>
      </c>
      <c r="J589" s="102"/>
      <c r="K589" s="459"/>
      <c r="L589" s="459"/>
      <c r="M589" s="459"/>
      <c r="N589" s="459"/>
      <c r="O589" s="459"/>
      <c r="P589" s="459"/>
      <c r="Q589" s="459"/>
      <c r="R589" s="459"/>
      <c r="S589" s="459"/>
      <c r="T589" s="459"/>
      <c r="U589" s="459"/>
      <c r="V589" s="459"/>
      <c r="W589" s="459"/>
      <c r="X589" s="459"/>
      <c r="Y589" s="459"/>
      <c r="Z589" s="294"/>
      <c r="AA589" s="294"/>
      <c r="AB589" s="294"/>
      <c r="AC589" s="294"/>
    </row>
    <row r="590" spans="1:29" ht="47.25" x14ac:dyDescent="0.25">
      <c r="A590" s="115">
        <v>22</v>
      </c>
      <c r="B590" s="119" t="s">
        <v>1256</v>
      </c>
      <c r="C590" s="195" t="s">
        <v>1228</v>
      </c>
      <c r="D590" s="102" t="s">
        <v>1229</v>
      </c>
      <c r="E590" s="118">
        <v>210</v>
      </c>
      <c r="F590" s="36">
        <v>324.5</v>
      </c>
      <c r="G590" s="115" t="s">
        <v>275</v>
      </c>
      <c r="H590" s="115" t="s">
        <v>243</v>
      </c>
      <c r="I590" s="19" t="s">
        <v>1220</v>
      </c>
      <c r="J590" s="102"/>
      <c r="K590" s="459"/>
      <c r="L590" s="459"/>
      <c r="M590" s="459"/>
      <c r="N590" s="459"/>
      <c r="O590" s="459"/>
      <c r="P590" s="459"/>
      <c r="Q590" s="459"/>
      <c r="R590" s="459"/>
      <c r="S590" s="459"/>
      <c r="T590" s="459"/>
      <c r="U590" s="459"/>
      <c r="V590" s="459"/>
      <c r="W590" s="459"/>
      <c r="X590" s="459"/>
      <c r="Y590" s="459"/>
      <c r="Z590" s="294"/>
      <c r="AA590" s="294"/>
      <c r="AB590" s="294"/>
      <c r="AC590" s="294"/>
    </row>
    <row r="591" spans="1:29" ht="31.5" x14ac:dyDescent="0.25">
      <c r="A591" s="115">
        <v>23</v>
      </c>
      <c r="B591" s="119" t="s">
        <v>1256</v>
      </c>
      <c r="C591" s="195" t="s">
        <v>1230</v>
      </c>
      <c r="D591" s="102" t="s">
        <v>1231</v>
      </c>
      <c r="E591" s="118">
        <v>169</v>
      </c>
      <c r="F591" s="36">
        <v>1603.5</v>
      </c>
      <c r="G591" s="115" t="s">
        <v>275</v>
      </c>
      <c r="H591" s="196" t="s">
        <v>21</v>
      </c>
      <c r="I591" s="19" t="s">
        <v>1232</v>
      </c>
      <c r="J591" s="102"/>
      <c r="K591" s="459"/>
      <c r="L591" s="459"/>
      <c r="M591" s="459"/>
      <c r="N591" s="459"/>
      <c r="O591" s="459"/>
      <c r="P591" s="459"/>
      <c r="Q591" s="459"/>
      <c r="R591" s="459"/>
      <c r="S591" s="459"/>
      <c r="T591" s="459"/>
      <c r="U591" s="459"/>
      <c r="V591" s="459"/>
      <c r="W591" s="459"/>
      <c r="X591" s="459"/>
      <c r="Y591" s="459"/>
      <c r="Z591" s="294"/>
      <c r="AA591" s="294"/>
      <c r="AB591" s="294"/>
      <c r="AC591" s="294"/>
    </row>
    <row r="592" spans="1:29" ht="31.5" x14ac:dyDescent="0.25">
      <c r="A592" s="115">
        <v>24</v>
      </c>
      <c r="B592" s="119" t="s">
        <v>1256</v>
      </c>
      <c r="C592" s="195" t="s">
        <v>1233</v>
      </c>
      <c r="D592" s="102" t="s">
        <v>1234</v>
      </c>
      <c r="E592" s="118">
        <v>643</v>
      </c>
      <c r="F592" s="36">
        <v>1910.3</v>
      </c>
      <c r="G592" s="115" t="s">
        <v>275</v>
      </c>
      <c r="H592" s="196" t="s">
        <v>21</v>
      </c>
      <c r="I592" s="19" t="s">
        <v>1235</v>
      </c>
      <c r="J592" s="102"/>
      <c r="K592" s="459"/>
      <c r="L592" s="459"/>
      <c r="M592" s="459"/>
      <c r="N592" s="459"/>
      <c r="O592" s="459"/>
      <c r="P592" s="459"/>
      <c r="Q592" s="459"/>
      <c r="R592" s="459"/>
      <c r="S592" s="459"/>
      <c r="T592" s="459"/>
      <c r="U592" s="459"/>
      <c r="V592" s="459"/>
      <c r="W592" s="459"/>
      <c r="X592" s="459"/>
      <c r="Y592" s="459"/>
      <c r="Z592" s="294"/>
      <c r="AA592" s="294"/>
      <c r="AB592" s="294"/>
      <c r="AC592" s="294"/>
    </row>
    <row r="593" spans="1:29" ht="31.5" x14ac:dyDescent="0.25">
      <c r="A593" s="115">
        <v>25</v>
      </c>
      <c r="B593" s="119" t="s">
        <v>1256</v>
      </c>
      <c r="C593" s="195" t="s">
        <v>1236</v>
      </c>
      <c r="D593" s="102" t="s">
        <v>1237</v>
      </c>
      <c r="E593" s="118">
        <v>423.7</v>
      </c>
      <c r="F593" s="36">
        <v>1120.3</v>
      </c>
      <c r="G593" s="115" t="s">
        <v>275</v>
      </c>
      <c r="H593" s="196" t="s">
        <v>21</v>
      </c>
      <c r="I593" s="19" t="s">
        <v>1235</v>
      </c>
      <c r="J593" s="102"/>
      <c r="K593" s="459"/>
      <c r="L593" s="459"/>
      <c r="M593" s="459"/>
      <c r="N593" s="459"/>
      <c r="O593" s="459"/>
      <c r="P593" s="459"/>
      <c r="Q593" s="459"/>
      <c r="R593" s="459"/>
      <c r="S593" s="459"/>
      <c r="T593" s="459"/>
      <c r="U593" s="459"/>
      <c r="V593" s="459"/>
      <c r="W593" s="459"/>
      <c r="X593" s="459"/>
      <c r="Y593" s="459"/>
      <c r="Z593" s="294"/>
      <c r="AA593" s="294"/>
      <c r="AB593" s="294"/>
      <c r="AC593" s="294"/>
    </row>
    <row r="594" spans="1:29" ht="31.5" x14ac:dyDescent="0.25">
      <c r="A594" s="115">
        <v>26</v>
      </c>
      <c r="B594" s="119" t="s">
        <v>1256</v>
      </c>
      <c r="C594" s="195" t="s">
        <v>1238</v>
      </c>
      <c r="D594" s="102" t="s">
        <v>1212</v>
      </c>
      <c r="E594" s="118">
        <v>926.5</v>
      </c>
      <c r="F594" s="36">
        <v>2267.6</v>
      </c>
      <c r="G594" s="115" t="s">
        <v>275</v>
      </c>
      <c r="H594" s="196" t="s">
        <v>21</v>
      </c>
      <c r="I594" s="19" t="s">
        <v>1239</v>
      </c>
      <c r="J594" s="102"/>
      <c r="K594" s="459"/>
      <c r="L594" s="459"/>
      <c r="M594" s="459"/>
      <c r="N594" s="459"/>
      <c r="O594" s="459"/>
      <c r="P594" s="459"/>
      <c r="Q594" s="459"/>
      <c r="R594" s="459"/>
      <c r="S594" s="459"/>
      <c r="T594" s="459"/>
      <c r="U594" s="459"/>
      <c r="V594" s="459"/>
      <c r="W594" s="459"/>
      <c r="X594" s="459"/>
      <c r="Y594" s="459"/>
      <c r="Z594" s="294"/>
      <c r="AA594" s="294"/>
      <c r="AB594" s="294"/>
      <c r="AC594" s="294"/>
    </row>
    <row r="595" spans="1:29" ht="31.5" x14ac:dyDescent="0.25">
      <c r="A595" s="115">
        <v>27</v>
      </c>
      <c r="B595" s="119" t="s">
        <v>1256</v>
      </c>
      <c r="C595" s="195" t="s">
        <v>1240</v>
      </c>
      <c r="D595" s="102" t="s">
        <v>1215</v>
      </c>
      <c r="E595" s="118">
        <v>451.7</v>
      </c>
      <c r="F595" s="36">
        <v>1724.3</v>
      </c>
      <c r="G595" s="115" t="s">
        <v>275</v>
      </c>
      <c r="H595" s="196" t="s">
        <v>21</v>
      </c>
      <c r="I595" s="19" t="s">
        <v>1239</v>
      </c>
      <c r="J595" s="102"/>
      <c r="K595" s="459"/>
      <c r="L595" s="459"/>
      <c r="M595" s="459"/>
      <c r="N595" s="459"/>
      <c r="O595" s="459"/>
      <c r="P595" s="459"/>
      <c r="Q595" s="459"/>
      <c r="R595" s="459"/>
      <c r="S595" s="459"/>
      <c r="T595" s="459"/>
      <c r="U595" s="459"/>
      <c r="V595" s="459"/>
      <c r="W595" s="459"/>
      <c r="X595" s="459"/>
      <c r="Y595" s="459"/>
      <c r="Z595" s="294"/>
      <c r="AA595" s="294"/>
      <c r="AB595" s="294"/>
      <c r="AC595" s="294"/>
    </row>
    <row r="596" spans="1:29" ht="31.5" x14ac:dyDescent="0.25">
      <c r="A596" s="115">
        <v>28</v>
      </c>
      <c r="B596" s="119" t="s">
        <v>1256</v>
      </c>
      <c r="C596" s="195" t="s">
        <v>1241</v>
      </c>
      <c r="D596" s="102" t="s">
        <v>1219</v>
      </c>
      <c r="E596" s="118"/>
      <c r="F596" s="36">
        <v>1592</v>
      </c>
      <c r="G596" s="115" t="s">
        <v>275</v>
      </c>
      <c r="H596" s="196" t="s">
        <v>21</v>
      </c>
      <c r="I596" s="102" t="s">
        <v>1242</v>
      </c>
      <c r="J596" s="102" t="s">
        <v>1243</v>
      </c>
      <c r="K596" s="459"/>
      <c r="L596" s="459"/>
      <c r="M596" s="459"/>
      <c r="N596" s="459"/>
      <c r="O596" s="459"/>
      <c r="P596" s="459"/>
      <c r="Q596" s="459"/>
      <c r="R596" s="459"/>
      <c r="S596" s="459"/>
      <c r="T596" s="459"/>
      <c r="U596" s="459"/>
      <c r="V596" s="459"/>
      <c r="W596" s="459"/>
      <c r="X596" s="459"/>
      <c r="Y596" s="459"/>
      <c r="Z596" s="294"/>
      <c r="AA596" s="294"/>
      <c r="AB596" s="294"/>
      <c r="AC596" s="294"/>
    </row>
    <row r="597" spans="1:29" ht="31.5" x14ac:dyDescent="0.25">
      <c r="A597" s="115">
        <v>29</v>
      </c>
      <c r="B597" s="119" t="s">
        <v>1256</v>
      </c>
      <c r="C597" s="195" t="s">
        <v>1244</v>
      </c>
      <c r="D597" s="102" t="s">
        <v>1245</v>
      </c>
      <c r="E597" s="36">
        <v>174.5</v>
      </c>
      <c r="F597" s="36">
        <v>487.7</v>
      </c>
      <c r="G597" s="115" t="s">
        <v>275</v>
      </c>
      <c r="H597" s="196" t="s">
        <v>21</v>
      </c>
      <c r="I597" s="19" t="s">
        <v>1246</v>
      </c>
      <c r="J597" s="102"/>
      <c r="K597" s="459"/>
      <c r="L597" s="459"/>
      <c r="M597" s="459"/>
      <c r="N597" s="459"/>
      <c r="O597" s="459"/>
      <c r="P597" s="459"/>
      <c r="Q597" s="459"/>
      <c r="R597" s="459"/>
      <c r="S597" s="459"/>
      <c r="T597" s="459"/>
      <c r="U597" s="459"/>
      <c r="V597" s="459"/>
      <c r="W597" s="459"/>
      <c r="X597" s="459"/>
      <c r="Y597" s="459"/>
      <c r="Z597" s="294"/>
      <c r="AA597" s="294"/>
      <c r="AB597" s="294"/>
      <c r="AC597" s="294"/>
    </row>
    <row r="598" spans="1:29" ht="31.5" x14ac:dyDescent="0.25">
      <c r="A598" s="115">
        <v>30</v>
      </c>
      <c r="B598" s="119" t="s">
        <v>1256</v>
      </c>
      <c r="C598" s="195" t="s">
        <v>1247</v>
      </c>
      <c r="D598" s="102" t="s">
        <v>1248</v>
      </c>
      <c r="E598" s="118">
        <v>356.8</v>
      </c>
      <c r="F598" s="36">
        <v>789.2</v>
      </c>
      <c r="G598" s="115" t="s">
        <v>275</v>
      </c>
      <c r="H598" s="196" t="s">
        <v>21</v>
      </c>
      <c r="I598" s="19" t="s">
        <v>1249</v>
      </c>
      <c r="J598" s="102"/>
      <c r="K598" s="459"/>
      <c r="L598" s="459"/>
      <c r="M598" s="459"/>
      <c r="N598" s="459"/>
      <c r="O598" s="459"/>
      <c r="P598" s="459"/>
      <c r="Q598" s="459"/>
      <c r="R598" s="459"/>
      <c r="S598" s="459"/>
      <c r="T598" s="459"/>
      <c r="U598" s="459"/>
      <c r="V598" s="459"/>
      <c r="W598" s="459"/>
      <c r="X598" s="459"/>
      <c r="Y598" s="459"/>
      <c r="Z598" s="294"/>
      <c r="AA598" s="294"/>
      <c r="AB598" s="294"/>
      <c r="AC598" s="294"/>
    </row>
    <row r="599" spans="1:29" ht="31.5" x14ac:dyDescent="0.25">
      <c r="A599" s="115">
        <v>31</v>
      </c>
      <c r="B599" s="119" t="s">
        <v>1256</v>
      </c>
      <c r="C599" s="195" t="s">
        <v>1250</v>
      </c>
      <c r="D599" s="102" t="s">
        <v>1251</v>
      </c>
      <c r="E599" s="118">
        <v>110.3</v>
      </c>
      <c r="F599" s="36">
        <v>613.1</v>
      </c>
      <c r="G599" s="115" t="s">
        <v>275</v>
      </c>
      <c r="H599" s="196" t="s">
        <v>21</v>
      </c>
      <c r="I599" s="19" t="s">
        <v>1249</v>
      </c>
      <c r="J599" s="102"/>
      <c r="K599" s="459"/>
      <c r="L599" s="459"/>
      <c r="M599" s="459"/>
      <c r="N599" s="459"/>
      <c r="O599" s="459"/>
      <c r="P599" s="459"/>
      <c r="Q599" s="459"/>
      <c r="R599" s="459"/>
      <c r="S599" s="459"/>
      <c r="T599" s="459"/>
      <c r="U599" s="459"/>
      <c r="V599" s="459"/>
      <c r="W599" s="459"/>
      <c r="X599" s="459"/>
      <c r="Y599" s="459"/>
      <c r="Z599" s="294"/>
      <c r="AA599" s="294"/>
      <c r="AB599" s="294"/>
      <c r="AC599" s="294"/>
    </row>
    <row r="600" spans="1:29" ht="31.5" x14ac:dyDescent="0.25">
      <c r="A600" s="115">
        <v>32</v>
      </c>
      <c r="B600" s="119" t="s">
        <v>1256</v>
      </c>
      <c r="C600" s="195" t="s">
        <v>1252</v>
      </c>
      <c r="D600" s="102" t="s">
        <v>1179</v>
      </c>
      <c r="E600" s="118">
        <v>430.9</v>
      </c>
      <c r="F600" s="36">
        <v>3222.1</v>
      </c>
      <c r="G600" s="102" t="s">
        <v>1272</v>
      </c>
      <c r="H600" s="196" t="s">
        <v>21</v>
      </c>
      <c r="I600" s="19" t="s">
        <v>22</v>
      </c>
      <c r="J600" s="102"/>
      <c r="K600" s="459"/>
      <c r="L600" s="459"/>
      <c r="M600" s="459"/>
      <c r="N600" s="459"/>
      <c r="O600" s="459"/>
      <c r="P600" s="459"/>
      <c r="Q600" s="459"/>
      <c r="R600" s="459"/>
      <c r="S600" s="459"/>
      <c r="T600" s="459"/>
      <c r="U600" s="459"/>
      <c r="V600" s="459"/>
      <c r="W600" s="459"/>
      <c r="X600" s="459"/>
      <c r="Y600" s="459"/>
      <c r="Z600" s="294"/>
      <c r="AA600" s="294"/>
      <c r="AB600" s="294"/>
      <c r="AC600" s="294"/>
    </row>
    <row r="601" spans="1:29" ht="31.5" x14ac:dyDescent="0.25">
      <c r="A601" s="115">
        <v>33</v>
      </c>
      <c r="B601" s="119" t="s">
        <v>1256</v>
      </c>
      <c r="C601" s="195" t="s">
        <v>1253</v>
      </c>
      <c r="D601" s="102" t="s">
        <v>1190</v>
      </c>
      <c r="E601" s="118">
        <v>484</v>
      </c>
      <c r="F601" s="36">
        <v>875</v>
      </c>
      <c r="G601" s="102" t="s">
        <v>1272</v>
      </c>
      <c r="H601" s="196" t="s">
        <v>21</v>
      </c>
      <c r="I601" s="19" t="s">
        <v>22</v>
      </c>
      <c r="J601" s="102"/>
      <c r="K601" s="459"/>
      <c r="L601" s="459"/>
      <c r="M601" s="459"/>
      <c r="N601" s="459"/>
      <c r="O601" s="459"/>
      <c r="P601" s="459"/>
      <c r="Q601" s="459"/>
      <c r="R601" s="459"/>
      <c r="S601" s="459"/>
      <c r="T601" s="459"/>
      <c r="U601" s="459"/>
      <c r="V601" s="459"/>
      <c r="W601" s="459"/>
      <c r="X601" s="459"/>
      <c r="Y601" s="459"/>
      <c r="Z601" s="294"/>
      <c r="AA601" s="294"/>
      <c r="AB601" s="294"/>
      <c r="AC601" s="294"/>
    </row>
    <row r="602" spans="1:29" ht="31.5" x14ac:dyDescent="0.25">
      <c r="A602" s="115">
        <v>34</v>
      </c>
      <c r="B602" s="119" t="s">
        <v>1256</v>
      </c>
      <c r="C602" s="195" t="s">
        <v>1254</v>
      </c>
      <c r="D602" s="102" t="s">
        <v>1255</v>
      </c>
      <c r="E602" s="118">
        <v>238</v>
      </c>
      <c r="F602" s="36">
        <v>479</v>
      </c>
      <c r="G602" s="102" t="s">
        <v>1272</v>
      </c>
      <c r="H602" s="196" t="s">
        <v>21</v>
      </c>
      <c r="I602" s="19" t="s">
        <v>22</v>
      </c>
      <c r="J602" s="102"/>
      <c r="K602" s="459"/>
      <c r="L602" s="459"/>
      <c r="M602" s="459"/>
      <c r="N602" s="459"/>
      <c r="O602" s="459"/>
      <c r="P602" s="459"/>
      <c r="Q602" s="459"/>
      <c r="R602" s="459"/>
      <c r="S602" s="459"/>
      <c r="T602" s="459"/>
      <c r="U602" s="459"/>
      <c r="V602" s="459"/>
      <c r="W602" s="459"/>
      <c r="X602" s="459"/>
      <c r="Y602" s="459"/>
      <c r="Z602" s="294"/>
      <c r="AA602" s="294"/>
      <c r="AB602" s="294"/>
      <c r="AC602" s="294"/>
    </row>
    <row r="603" spans="1:29" ht="31.5" x14ac:dyDescent="0.25">
      <c r="A603" s="115">
        <v>35</v>
      </c>
      <c r="B603" s="119" t="s">
        <v>1256</v>
      </c>
      <c r="C603" s="195" t="s">
        <v>1257</v>
      </c>
      <c r="D603" s="102" t="s">
        <v>1258</v>
      </c>
      <c r="E603" s="118">
        <v>35</v>
      </c>
      <c r="F603" s="36">
        <v>818</v>
      </c>
      <c r="G603" s="115" t="s">
        <v>275</v>
      </c>
      <c r="H603" s="115" t="s">
        <v>243</v>
      </c>
      <c r="I603" s="19" t="s">
        <v>22</v>
      </c>
      <c r="J603" s="102" t="s">
        <v>580</v>
      </c>
      <c r="K603" s="459"/>
      <c r="L603" s="459"/>
      <c r="M603" s="459"/>
      <c r="N603" s="459"/>
      <c r="O603" s="459"/>
      <c r="P603" s="459"/>
      <c r="Q603" s="459"/>
      <c r="R603" s="459"/>
      <c r="S603" s="459"/>
      <c r="T603" s="459"/>
      <c r="U603" s="459"/>
      <c r="V603" s="459"/>
      <c r="W603" s="459"/>
      <c r="X603" s="459"/>
      <c r="Y603" s="459"/>
      <c r="Z603" s="294"/>
      <c r="AA603" s="294"/>
      <c r="AB603" s="294"/>
      <c r="AC603" s="294"/>
    </row>
    <row r="604" spans="1:29" x14ac:dyDescent="0.25">
      <c r="A604" s="30"/>
      <c r="B604" s="31" t="s">
        <v>6246</v>
      </c>
      <c r="C604" s="31"/>
      <c r="D604" s="32"/>
      <c r="E604" s="33"/>
      <c r="F604" s="33"/>
      <c r="G604" s="34"/>
      <c r="H604" s="32"/>
      <c r="I604" s="32"/>
      <c r="J604" s="32"/>
      <c r="K604" s="459"/>
      <c r="L604" s="459"/>
      <c r="M604" s="459"/>
      <c r="N604" s="459"/>
      <c r="O604" s="459"/>
      <c r="P604" s="459"/>
      <c r="Q604" s="459"/>
      <c r="R604" s="459"/>
      <c r="S604" s="459"/>
      <c r="T604" s="459"/>
      <c r="U604" s="459"/>
      <c r="V604" s="459"/>
      <c r="W604" s="459"/>
      <c r="X604" s="459"/>
      <c r="Y604" s="459"/>
      <c r="Z604" s="294"/>
      <c r="AA604" s="294"/>
      <c r="AB604" s="294"/>
      <c r="AC604" s="294"/>
    </row>
    <row r="605" spans="1:29" ht="31.5" x14ac:dyDescent="0.25">
      <c r="A605" s="102">
        <v>1</v>
      </c>
      <c r="B605" s="119" t="s">
        <v>6246</v>
      </c>
      <c r="C605" s="195" t="s">
        <v>1259</v>
      </c>
      <c r="D605" s="102" t="s">
        <v>1260</v>
      </c>
      <c r="E605" s="118">
        <v>577.6</v>
      </c>
      <c r="F605" s="204">
        <v>2663</v>
      </c>
      <c r="G605" s="115" t="s">
        <v>275</v>
      </c>
      <c r="H605" s="196" t="s">
        <v>21</v>
      </c>
      <c r="I605" s="102" t="s">
        <v>1261</v>
      </c>
      <c r="J605" s="102"/>
      <c r="K605" s="459"/>
      <c r="L605" s="459"/>
      <c r="M605" s="459"/>
      <c r="N605" s="459"/>
      <c r="O605" s="459"/>
      <c r="P605" s="459"/>
      <c r="Q605" s="459"/>
      <c r="R605" s="459"/>
      <c r="S605" s="459"/>
      <c r="T605" s="459"/>
      <c r="U605" s="459"/>
      <c r="V605" s="459"/>
      <c r="W605" s="459"/>
      <c r="X605" s="459"/>
      <c r="Y605" s="459"/>
      <c r="Z605" s="294"/>
      <c r="AA605" s="294"/>
      <c r="AB605" s="294"/>
      <c r="AC605" s="294"/>
    </row>
    <row r="606" spans="1:29" ht="47.25" x14ac:dyDescent="0.25">
      <c r="A606" s="102">
        <v>2</v>
      </c>
      <c r="B606" s="119" t="s">
        <v>6246</v>
      </c>
      <c r="C606" s="195" t="s">
        <v>1262</v>
      </c>
      <c r="D606" s="102" t="s">
        <v>1260</v>
      </c>
      <c r="E606" s="118">
        <v>346</v>
      </c>
      <c r="F606" s="118">
        <v>1401.3</v>
      </c>
      <c r="G606" s="115" t="s">
        <v>275</v>
      </c>
      <c r="H606" s="196" t="s">
        <v>21</v>
      </c>
      <c r="I606" s="102" t="s">
        <v>1263</v>
      </c>
      <c r="J606" s="102"/>
      <c r="K606" s="459"/>
      <c r="L606" s="459"/>
      <c r="M606" s="459"/>
      <c r="N606" s="459"/>
      <c r="O606" s="459"/>
      <c r="P606" s="459"/>
      <c r="Q606" s="459"/>
      <c r="R606" s="459"/>
      <c r="S606" s="459"/>
      <c r="T606" s="459"/>
      <c r="U606" s="459"/>
      <c r="V606" s="459"/>
      <c r="W606" s="459"/>
      <c r="X606" s="459"/>
      <c r="Y606" s="459"/>
      <c r="Z606" s="294"/>
      <c r="AA606" s="294"/>
      <c r="AB606" s="294"/>
      <c r="AC606" s="294"/>
    </row>
    <row r="607" spans="1:29" ht="78.75" x14ac:dyDescent="0.25">
      <c r="A607" s="102">
        <v>3</v>
      </c>
      <c r="B607" s="119" t="s">
        <v>6246</v>
      </c>
      <c r="C607" s="195" t="s">
        <v>1264</v>
      </c>
      <c r="D607" s="102" t="s">
        <v>1265</v>
      </c>
      <c r="E607" s="118">
        <v>489.4</v>
      </c>
      <c r="F607" s="118">
        <v>1369</v>
      </c>
      <c r="G607" s="115" t="s">
        <v>275</v>
      </c>
      <c r="H607" s="196" t="s">
        <v>21</v>
      </c>
      <c r="I607" s="102" t="s">
        <v>1266</v>
      </c>
      <c r="J607" s="102"/>
      <c r="K607" s="459"/>
      <c r="L607" s="459"/>
      <c r="M607" s="459"/>
      <c r="N607" s="459"/>
      <c r="O607" s="459"/>
      <c r="P607" s="459"/>
      <c r="Q607" s="459"/>
      <c r="R607" s="459"/>
      <c r="S607" s="459"/>
      <c r="T607" s="459"/>
      <c r="U607" s="459"/>
      <c r="V607" s="459"/>
      <c r="W607" s="459"/>
      <c r="X607" s="459"/>
      <c r="Y607" s="459"/>
      <c r="Z607" s="294"/>
      <c r="AA607" s="294"/>
      <c r="AB607" s="294"/>
      <c r="AC607" s="294"/>
    </row>
    <row r="608" spans="1:29" ht="94.5" x14ac:dyDescent="0.25">
      <c r="A608" s="102">
        <v>4</v>
      </c>
      <c r="B608" s="119" t="s">
        <v>6246</v>
      </c>
      <c r="C608" s="195" t="s">
        <v>1267</v>
      </c>
      <c r="D608" s="102" t="s">
        <v>1268</v>
      </c>
      <c r="E608" s="118">
        <v>309</v>
      </c>
      <c r="F608" s="118">
        <v>576.1</v>
      </c>
      <c r="G608" s="115" t="s">
        <v>275</v>
      </c>
      <c r="H608" s="196" t="s">
        <v>21</v>
      </c>
      <c r="I608" s="102" t="s">
        <v>1269</v>
      </c>
      <c r="J608" s="102"/>
      <c r="K608" s="459"/>
      <c r="L608" s="459"/>
      <c r="M608" s="459"/>
      <c r="N608" s="459"/>
      <c r="O608" s="459"/>
      <c r="P608" s="459"/>
      <c r="Q608" s="459"/>
      <c r="R608" s="459"/>
      <c r="S608" s="459"/>
      <c r="T608" s="459"/>
      <c r="U608" s="459"/>
      <c r="V608" s="459"/>
      <c r="W608" s="459"/>
      <c r="X608" s="459"/>
      <c r="Y608" s="459"/>
      <c r="Z608" s="294"/>
      <c r="AA608" s="294"/>
      <c r="AB608" s="294"/>
      <c r="AC608" s="294"/>
    </row>
    <row r="609" spans="1:29" ht="31.5" x14ac:dyDescent="0.25">
      <c r="A609" s="102">
        <v>5</v>
      </c>
      <c r="B609" s="119" t="s">
        <v>6246</v>
      </c>
      <c r="C609" s="211" t="s">
        <v>1270</v>
      </c>
      <c r="D609" s="102" t="s">
        <v>1271</v>
      </c>
      <c r="E609" s="118">
        <v>349</v>
      </c>
      <c r="F609" s="118">
        <v>921</v>
      </c>
      <c r="G609" s="102" t="s">
        <v>1272</v>
      </c>
      <c r="H609" s="196" t="s">
        <v>21</v>
      </c>
      <c r="I609" s="102" t="s">
        <v>1273</v>
      </c>
      <c r="J609" s="102"/>
      <c r="K609" s="459"/>
      <c r="L609" s="459"/>
      <c r="M609" s="459"/>
      <c r="N609" s="459"/>
      <c r="O609" s="459"/>
      <c r="P609" s="459"/>
      <c r="Q609" s="459"/>
      <c r="R609" s="459"/>
      <c r="S609" s="459"/>
      <c r="T609" s="459"/>
      <c r="U609" s="459"/>
      <c r="V609" s="459"/>
      <c r="W609" s="459"/>
      <c r="X609" s="459"/>
      <c r="Y609" s="459"/>
      <c r="Z609" s="294"/>
      <c r="AA609" s="294"/>
      <c r="AB609" s="294"/>
      <c r="AC609" s="294"/>
    </row>
    <row r="610" spans="1:29" ht="63" x14ac:dyDescent="0.25">
      <c r="A610" s="102">
        <v>6</v>
      </c>
      <c r="B610" s="119" t="s">
        <v>6246</v>
      </c>
      <c r="C610" s="195" t="s">
        <v>1274</v>
      </c>
      <c r="D610" s="102" t="s">
        <v>1275</v>
      </c>
      <c r="E610" s="118">
        <v>2051.1</v>
      </c>
      <c r="F610" s="118">
        <v>9700</v>
      </c>
      <c r="G610" s="115" t="s">
        <v>275</v>
      </c>
      <c r="H610" s="196" t="s">
        <v>21</v>
      </c>
      <c r="I610" s="102" t="s">
        <v>1276</v>
      </c>
      <c r="J610" s="102"/>
      <c r="K610" s="459"/>
      <c r="L610" s="459"/>
      <c r="M610" s="459"/>
      <c r="N610" s="459"/>
      <c r="O610" s="459"/>
      <c r="P610" s="459"/>
      <c r="Q610" s="459"/>
      <c r="R610" s="459"/>
      <c r="S610" s="459"/>
      <c r="T610" s="459"/>
      <c r="U610" s="459"/>
      <c r="V610" s="459"/>
      <c r="W610" s="459"/>
      <c r="X610" s="459"/>
      <c r="Y610" s="459"/>
      <c r="Z610" s="294"/>
      <c r="AA610" s="294"/>
      <c r="AB610" s="294"/>
      <c r="AC610" s="294"/>
    </row>
    <row r="611" spans="1:29" ht="63" x14ac:dyDescent="0.25">
      <c r="A611" s="102">
        <v>7</v>
      </c>
      <c r="B611" s="119" t="s">
        <v>6246</v>
      </c>
      <c r="C611" s="195" t="s">
        <v>1277</v>
      </c>
      <c r="D611" s="102" t="s">
        <v>1278</v>
      </c>
      <c r="E611" s="118">
        <v>321.3</v>
      </c>
      <c r="F611" s="118">
        <v>1300</v>
      </c>
      <c r="G611" s="115" t="s">
        <v>275</v>
      </c>
      <c r="H611" s="196" t="s">
        <v>21</v>
      </c>
      <c r="I611" s="102" t="s">
        <v>1276</v>
      </c>
      <c r="J611" s="102"/>
      <c r="K611" s="459"/>
      <c r="L611" s="459"/>
      <c r="M611" s="459"/>
      <c r="N611" s="459"/>
      <c r="O611" s="459"/>
      <c r="P611" s="459"/>
      <c r="Q611" s="459"/>
      <c r="R611" s="459"/>
      <c r="S611" s="459"/>
      <c r="T611" s="459"/>
      <c r="U611" s="459"/>
      <c r="V611" s="459"/>
      <c r="W611" s="459"/>
      <c r="X611" s="459"/>
      <c r="Y611" s="459"/>
      <c r="Z611" s="294"/>
      <c r="AA611" s="294"/>
      <c r="AB611" s="294"/>
      <c r="AC611" s="294"/>
    </row>
    <row r="612" spans="1:29" ht="63" x14ac:dyDescent="0.25">
      <c r="A612" s="102">
        <v>8</v>
      </c>
      <c r="B612" s="119" t="s">
        <v>6246</v>
      </c>
      <c r="C612" s="195" t="s">
        <v>1279</v>
      </c>
      <c r="D612" s="102" t="s">
        <v>1280</v>
      </c>
      <c r="E612" s="118">
        <v>325.10000000000002</v>
      </c>
      <c r="F612" s="118">
        <v>650.9</v>
      </c>
      <c r="G612" s="115" t="s">
        <v>275</v>
      </c>
      <c r="H612" s="196" t="s">
        <v>21</v>
      </c>
      <c r="I612" s="102" t="s">
        <v>1276</v>
      </c>
      <c r="J612" s="102"/>
      <c r="K612" s="459"/>
      <c r="L612" s="459"/>
      <c r="M612" s="459"/>
      <c r="N612" s="459"/>
      <c r="O612" s="459"/>
      <c r="P612" s="459"/>
      <c r="Q612" s="459"/>
      <c r="R612" s="459"/>
      <c r="S612" s="459"/>
      <c r="T612" s="459"/>
      <c r="U612" s="459"/>
      <c r="V612" s="459"/>
      <c r="W612" s="459"/>
      <c r="X612" s="459"/>
      <c r="Y612" s="459"/>
      <c r="Z612" s="294"/>
      <c r="AA612" s="294"/>
      <c r="AB612" s="294"/>
      <c r="AC612" s="294"/>
    </row>
    <row r="613" spans="1:29" ht="63" x14ac:dyDescent="0.25">
      <c r="A613" s="102">
        <v>9</v>
      </c>
      <c r="B613" s="119" t="s">
        <v>6246</v>
      </c>
      <c r="C613" s="195" t="s">
        <v>1281</v>
      </c>
      <c r="D613" s="102" t="s">
        <v>1271</v>
      </c>
      <c r="E613" s="118">
        <v>1571.8</v>
      </c>
      <c r="F613" s="118">
        <v>5158.3</v>
      </c>
      <c r="G613" s="115" t="s">
        <v>275</v>
      </c>
      <c r="H613" s="196" t="s">
        <v>21</v>
      </c>
      <c r="I613" s="102" t="s">
        <v>1282</v>
      </c>
      <c r="J613" s="102"/>
      <c r="K613" s="459"/>
      <c r="L613" s="459"/>
      <c r="M613" s="459"/>
      <c r="N613" s="459"/>
      <c r="O613" s="459"/>
      <c r="P613" s="459"/>
      <c r="Q613" s="459"/>
      <c r="R613" s="459"/>
      <c r="S613" s="459"/>
      <c r="T613" s="459"/>
      <c r="U613" s="459"/>
      <c r="V613" s="459"/>
      <c r="W613" s="459"/>
      <c r="X613" s="459"/>
      <c r="Y613" s="459"/>
      <c r="Z613" s="294"/>
      <c r="AA613" s="294"/>
      <c r="AB613" s="294"/>
      <c r="AC613" s="294"/>
    </row>
    <row r="614" spans="1:29" ht="63" x14ac:dyDescent="0.25">
      <c r="A614" s="102">
        <v>10</v>
      </c>
      <c r="B614" s="119" t="s">
        <v>6246</v>
      </c>
      <c r="C614" s="195" t="s">
        <v>1283</v>
      </c>
      <c r="D614" s="102" t="s">
        <v>1284</v>
      </c>
      <c r="E614" s="118">
        <v>376.3</v>
      </c>
      <c r="F614" s="118">
        <v>1587.5</v>
      </c>
      <c r="G614" s="115" t="s">
        <v>275</v>
      </c>
      <c r="H614" s="196" t="s">
        <v>21</v>
      </c>
      <c r="I614" s="102" t="s">
        <v>1282</v>
      </c>
      <c r="J614" s="102"/>
      <c r="K614" s="459"/>
      <c r="L614" s="459"/>
      <c r="M614" s="459"/>
      <c r="N614" s="459"/>
      <c r="O614" s="459"/>
      <c r="P614" s="459"/>
      <c r="Q614" s="459"/>
      <c r="R614" s="459"/>
      <c r="S614" s="459"/>
      <c r="T614" s="459"/>
      <c r="U614" s="459"/>
      <c r="V614" s="459"/>
      <c r="W614" s="459"/>
      <c r="X614" s="459"/>
      <c r="Y614" s="459"/>
      <c r="Z614" s="294"/>
      <c r="AA614" s="294"/>
      <c r="AB614" s="294"/>
      <c r="AC614" s="294"/>
    </row>
    <row r="615" spans="1:29" ht="63" x14ac:dyDescent="0.25">
      <c r="A615" s="102">
        <v>11</v>
      </c>
      <c r="B615" s="119" t="s">
        <v>6246</v>
      </c>
      <c r="C615" s="195" t="s">
        <v>1285</v>
      </c>
      <c r="D615" s="102" t="s">
        <v>1286</v>
      </c>
      <c r="E615" s="118">
        <v>1490.4</v>
      </c>
      <c r="F615" s="118">
        <v>2492.8000000000002</v>
      </c>
      <c r="G615" s="115" t="s">
        <v>275</v>
      </c>
      <c r="H615" s="196" t="s">
        <v>21</v>
      </c>
      <c r="I615" s="102" t="s">
        <v>1282</v>
      </c>
      <c r="J615" s="102"/>
      <c r="K615" s="459"/>
      <c r="L615" s="459"/>
      <c r="M615" s="459"/>
      <c r="N615" s="459"/>
      <c r="O615" s="459"/>
      <c r="P615" s="459"/>
      <c r="Q615" s="459"/>
      <c r="R615" s="459"/>
      <c r="S615" s="459"/>
      <c r="T615" s="459"/>
      <c r="U615" s="459"/>
      <c r="V615" s="459"/>
      <c r="W615" s="459"/>
      <c r="X615" s="459"/>
      <c r="Y615" s="459"/>
      <c r="Z615" s="294"/>
      <c r="AA615" s="294"/>
      <c r="AB615" s="294"/>
      <c r="AC615" s="294"/>
    </row>
    <row r="616" spans="1:29" ht="63" x14ac:dyDescent="0.25">
      <c r="A616" s="102">
        <v>12</v>
      </c>
      <c r="B616" s="119" t="s">
        <v>6246</v>
      </c>
      <c r="C616" s="195" t="s">
        <v>1287</v>
      </c>
      <c r="D616" s="102" t="s">
        <v>1288</v>
      </c>
      <c r="E616" s="118">
        <v>2654.1</v>
      </c>
      <c r="F616" s="118">
        <v>4077</v>
      </c>
      <c r="G616" s="115" t="s">
        <v>275</v>
      </c>
      <c r="H616" s="196" t="s">
        <v>21</v>
      </c>
      <c r="I616" s="102" t="s">
        <v>1289</v>
      </c>
      <c r="J616" s="102"/>
      <c r="K616" s="459"/>
      <c r="L616" s="459"/>
      <c r="M616" s="459"/>
      <c r="N616" s="459"/>
      <c r="O616" s="459"/>
      <c r="P616" s="459"/>
      <c r="Q616" s="459"/>
      <c r="R616" s="459"/>
      <c r="S616" s="459"/>
      <c r="T616" s="459"/>
      <c r="U616" s="459"/>
      <c r="V616" s="459"/>
      <c r="W616" s="459"/>
      <c r="X616" s="459"/>
      <c r="Y616" s="459"/>
      <c r="Z616" s="294"/>
      <c r="AA616" s="294"/>
      <c r="AB616" s="294"/>
      <c r="AC616" s="294"/>
    </row>
    <row r="617" spans="1:29" ht="31.5" x14ac:dyDescent="0.25">
      <c r="A617" s="102">
        <v>13</v>
      </c>
      <c r="B617" s="119" t="s">
        <v>6246</v>
      </c>
      <c r="C617" s="195" t="s">
        <v>1290</v>
      </c>
      <c r="D617" s="102" t="s">
        <v>1291</v>
      </c>
      <c r="E617" s="118">
        <v>55</v>
      </c>
      <c r="F617" s="118">
        <v>420</v>
      </c>
      <c r="G617" s="115" t="s">
        <v>275</v>
      </c>
      <c r="H617" s="115" t="s">
        <v>243</v>
      </c>
      <c r="I617" s="102" t="s">
        <v>1292</v>
      </c>
      <c r="J617" s="102"/>
      <c r="K617" s="459"/>
      <c r="L617" s="459"/>
      <c r="M617" s="459"/>
      <c r="N617" s="459"/>
      <c r="O617" s="459"/>
      <c r="P617" s="459"/>
      <c r="Q617" s="459"/>
      <c r="R617" s="459"/>
      <c r="S617" s="459"/>
      <c r="T617" s="459"/>
      <c r="U617" s="459"/>
      <c r="V617" s="459"/>
      <c r="W617" s="459"/>
      <c r="X617" s="459"/>
      <c r="Y617" s="459"/>
      <c r="Z617" s="294"/>
      <c r="AA617" s="294"/>
      <c r="AB617" s="294"/>
      <c r="AC617" s="294"/>
    </row>
    <row r="618" spans="1:29" ht="31.5" x14ac:dyDescent="0.25">
      <c r="A618" s="102">
        <v>14</v>
      </c>
      <c r="B618" s="119" t="s">
        <v>6246</v>
      </c>
      <c r="C618" s="195" t="s">
        <v>1293</v>
      </c>
      <c r="D618" s="102" t="s">
        <v>1291</v>
      </c>
      <c r="E618" s="118">
        <v>100</v>
      </c>
      <c r="F618" s="118">
        <v>258</v>
      </c>
      <c r="G618" s="115" t="s">
        <v>275</v>
      </c>
      <c r="H618" s="115" t="s">
        <v>243</v>
      </c>
      <c r="I618" s="102" t="s">
        <v>1294</v>
      </c>
      <c r="J618" s="102"/>
      <c r="K618" s="459"/>
      <c r="L618" s="459"/>
      <c r="M618" s="459"/>
      <c r="N618" s="459"/>
      <c r="O618" s="459"/>
      <c r="P618" s="459"/>
      <c r="Q618" s="459"/>
      <c r="R618" s="459"/>
      <c r="S618" s="459"/>
      <c r="T618" s="459"/>
      <c r="U618" s="459"/>
      <c r="V618" s="459"/>
      <c r="W618" s="459"/>
      <c r="X618" s="459"/>
      <c r="Y618" s="459"/>
      <c r="Z618" s="294"/>
      <c r="AA618" s="294"/>
      <c r="AB618" s="294"/>
      <c r="AC618" s="294"/>
    </row>
    <row r="619" spans="1:29" ht="47.25" x14ac:dyDescent="0.25">
      <c r="A619" s="102">
        <v>15</v>
      </c>
      <c r="B619" s="119" t="s">
        <v>6246</v>
      </c>
      <c r="C619" s="195" t="s">
        <v>1295</v>
      </c>
      <c r="D619" s="102" t="s">
        <v>1296</v>
      </c>
      <c r="E619" s="118">
        <v>100</v>
      </c>
      <c r="F619" s="118">
        <v>415.7</v>
      </c>
      <c r="G619" s="115" t="s">
        <v>275</v>
      </c>
      <c r="H619" s="115" t="s">
        <v>243</v>
      </c>
      <c r="I619" s="102" t="s">
        <v>1297</v>
      </c>
      <c r="J619" s="102"/>
      <c r="K619" s="459"/>
      <c r="L619" s="459"/>
      <c r="M619" s="459"/>
      <c r="N619" s="459"/>
      <c r="O619" s="459"/>
      <c r="P619" s="459"/>
      <c r="Q619" s="459"/>
      <c r="R619" s="459"/>
      <c r="S619" s="459"/>
      <c r="T619" s="459"/>
      <c r="U619" s="459"/>
      <c r="V619" s="459"/>
      <c r="W619" s="459"/>
      <c r="X619" s="459"/>
      <c r="Y619" s="459"/>
      <c r="Z619" s="294"/>
      <c r="AA619" s="294"/>
      <c r="AB619" s="294"/>
      <c r="AC619" s="294"/>
    </row>
    <row r="620" spans="1:29" ht="31.5" x14ac:dyDescent="0.25">
      <c r="A620" s="102">
        <v>16</v>
      </c>
      <c r="B620" s="119" t="s">
        <v>6246</v>
      </c>
      <c r="C620" s="195" t="s">
        <v>1298</v>
      </c>
      <c r="D620" s="102" t="s">
        <v>1299</v>
      </c>
      <c r="E620" s="118">
        <v>100</v>
      </c>
      <c r="F620" s="118">
        <v>792.9</v>
      </c>
      <c r="G620" s="115" t="s">
        <v>275</v>
      </c>
      <c r="H620" s="115" t="s">
        <v>243</v>
      </c>
      <c r="I620" s="102" t="s">
        <v>1292</v>
      </c>
      <c r="J620" s="102"/>
      <c r="K620" s="459"/>
      <c r="L620" s="459"/>
      <c r="M620" s="459"/>
      <c r="N620" s="459"/>
      <c r="O620" s="459"/>
      <c r="P620" s="459"/>
      <c r="Q620" s="459"/>
      <c r="R620" s="459"/>
      <c r="S620" s="459"/>
      <c r="T620" s="459"/>
      <c r="U620" s="459"/>
      <c r="V620" s="459"/>
      <c r="W620" s="459"/>
      <c r="X620" s="459"/>
      <c r="Y620" s="459"/>
      <c r="Z620" s="294"/>
      <c r="AA620" s="294"/>
      <c r="AB620" s="294"/>
      <c r="AC620" s="294"/>
    </row>
    <row r="621" spans="1:29" ht="362.25" x14ac:dyDescent="0.25">
      <c r="A621" s="102">
        <v>17</v>
      </c>
      <c r="B621" s="119" t="s">
        <v>6246</v>
      </c>
      <c r="C621" s="195" t="s">
        <v>1300</v>
      </c>
      <c r="D621" s="102" t="s">
        <v>1299</v>
      </c>
      <c r="E621" s="118">
        <v>60</v>
      </c>
      <c r="F621" s="118">
        <v>84</v>
      </c>
      <c r="G621" s="115" t="s">
        <v>275</v>
      </c>
      <c r="H621" s="115" t="s">
        <v>243</v>
      </c>
      <c r="I621" s="102" t="s">
        <v>1301</v>
      </c>
      <c r="J621" s="102"/>
      <c r="K621" s="459"/>
      <c r="L621" s="459"/>
      <c r="M621" s="459"/>
      <c r="N621" s="459"/>
      <c r="O621" s="459"/>
      <c r="P621" s="459"/>
      <c r="Q621" s="459"/>
      <c r="R621" s="459"/>
      <c r="S621" s="459"/>
      <c r="T621" s="459"/>
      <c r="U621" s="459"/>
      <c r="V621" s="459"/>
      <c r="W621" s="459"/>
      <c r="X621" s="459"/>
      <c r="Y621" s="459"/>
      <c r="Z621" s="294"/>
      <c r="AA621" s="294"/>
      <c r="AB621" s="294"/>
      <c r="AC621" s="294"/>
    </row>
    <row r="622" spans="1:29" ht="31.5" x14ac:dyDescent="0.25">
      <c r="A622" s="102">
        <v>18</v>
      </c>
      <c r="B622" s="119" t="s">
        <v>6246</v>
      </c>
      <c r="C622" s="195" t="s">
        <v>1302</v>
      </c>
      <c r="D622" s="102" t="s">
        <v>1296</v>
      </c>
      <c r="E622" s="118">
        <v>60</v>
      </c>
      <c r="F622" s="118">
        <v>224</v>
      </c>
      <c r="G622" s="115" t="s">
        <v>275</v>
      </c>
      <c r="H622" s="115" t="s">
        <v>243</v>
      </c>
      <c r="I622" s="102" t="s">
        <v>1303</v>
      </c>
      <c r="J622" s="102"/>
      <c r="K622" s="459"/>
      <c r="L622" s="459"/>
      <c r="M622" s="459"/>
      <c r="N622" s="459"/>
      <c r="O622" s="459"/>
      <c r="P622" s="459"/>
      <c r="Q622" s="459"/>
      <c r="R622" s="459"/>
      <c r="S622" s="459"/>
      <c r="T622" s="459"/>
      <c r="U622" s="459"/>
      <c r="V622" s="459"/>
      <c r="W622" s="459"/>
      <c r="X622" s="459"/>
      <c r="Y622" s="459"/>
      <c r="Z622" s="294"/>
      <c r="AA622" s="294"/>
      <c r="AB622" s="294"/>
      <c r="AC622" s="294"/>
    </row>
    <row r="623" spans="1:29" ht="31.5" x14ac:dyDescent="0.25">
      <c r="A623" s="102">
        <v>19</v>
      </c>
      <c r="B623" s="119" t="s">
        <v>6246</v>
      </c>
      <c r="C623" s="195" t="s">
        <v>1304</v>
      </c>
      <c r="D623" s="102" t="s">
        <v>1296</v>
      </c>
      <c r="E623" s="118">
        <v>60</v>
      </c>
      <c r="F623" s="118">
        <v>156</v>
      </c>
      <c r="G623" s="115" t="s">
        <v>275</v>
      </c>
      <c r="H623" s="115" t="s">
        <v>243</v>
      </c>
      <c r="I623" s="102" t="s">
        <v>1305</v>
      </c>
      <c r="J623" s="102"/>
      <c r="K623" s="459"/>
      <c r="L623" s="459"/>
      <c r="M623" s="459"/>
      <c r="N623" s="459"/>
      <c r="O623" s="459"/>
      <c r="P623" s="459"/>
      <c r="Q623" s="459"/>
      <c r="R623" s="459"/>
      <c r="S623" s="459"/>
      <c r="T623" s="459"/>
      <c r="U623" s="459"/>
      <c r="V623" s="459"/>
      <c r="W623" s="459"/>
      <c r="X623" s="459"/>
      <c r="Y623" s="459"/>
      <c r="Z623" s="294"/>
      <c r="AA623" s="294"/>
      <c r="AB623" s="294"/>
      <c r="AC623" s="294"/>
    </row>
    <row r="624" spans="1:29" ht="31.5" x14ac:dyDescent="0.25">
      <c r="A624" s="102">
        <v>20</v>
      </c>
      <c r="B624" s="119" t="s">
        <v>6246</v>
      </c>
      <c r="C624" s="195" t="s">
        <v>1306</v>
      </c>
      <c r="D624" s="102" t="s">
        <v>1288</v>
      </c>
      <c r="E624" s="118">
        <v>100</v>
      </c>
      <c r="F624" s="118">
        <v>391</v>
      </c>
      <c r="G624" s="115" t="s">
        <v>275</v>
      </c>
      <c r="H624" s="115" t="s">
        <v>243</v>
      </c>
      <c r="I624" s="102" t="s">
        <v>1292</v>
      </c>
      <c r="J624" s="102"/>
      <c r="K624" s="459"/>
      <c r="L624" s="459"/>
      <c r="M624" s="459"/>
      <c r="N624" s="459"/>
      <c r="O624" s="459"/>
      <c r="P624" s="459"/>
      <c r="Q624" s="459"/>
      <c r="R624" s="459"/>
      <c r="S624" s="459"/>
      <c r="T624" s="459"/>
      <c r="U624" s="459"/>
      <c r="V624" s="459"/>
      <c r="W624" s="459"/>
      <c r="X624" s="459"/>
      <c r="Y624" s="459"/>
      <c r="Z624" s="294"/>
      <c r="AA624" s="294"/>
      <c r="AB624" s="294"/>
      <c r="AC624" s="294"/>
    </row>
    <row r="625" spans="1:29" ht="31.5" x14ac:dyDescent="0.25">
      <c r="A625" s="102">
        <v>21</v>
      </c>
      <c r="B625" s="119" t="s">
        <v>6246</v>
      </c>
      <c r="C625" s="195" t="s">
        <v>1307</v>
      </c>
      <c r="D625" s="102" t="s">
        <v>1288</v>
      </c>
      <c r="E625" s="118">
        <v>100</v>
      </c>
      <c r="F625" s="118">
        <v>288</v>
      </c>
      <c r="G625" s="115" t="s">
        <v>275</v>
      </c>
      <c r="H625" s="115" t="s">
        <v>243</v>
      </c>
      <c r="I625" s="102" t="s">
        <v>1308</v>
      </c>
      <c r="J625" s="102"/>
      <c r="K625" s="459"/>
      <c r="L625" s="459"/>
      <c r="M625" s="459"/>
      <c r="N625" s="459"/>
      <c r="O625" s="459"/>
      <c r="P625" s="459"/>
      <c r="Q625" s="459"/>
      <c r="R625" s="459"/>
      <c r="S625" s="459"/>
      <c r="T625" s="459"/>
      <c r="U625" s="459"/>
      <c r="V625" s="459"/>
      <c r="W625" s="459"/>
      <c r="X625" s="459"/>
      <c r="Y625" s="459"/>
      <c r="Z625" s="294"/>
      <c r="AA625" s="294"/>
      <c r="AB625" s="294"/>
      <c r="AC625" s="294"/>
    </row>
    <row r="626" spans="1:29" ht="31.5" x14ac:dyDescent="0.25">
      <c r="A626" s="102">
        <v>22</v>
      </c>
      <c r="B626" s="119" t="s">
        <v>6246</v>
      </c>
      <c r="C626" s="195" t="s">
        <v>1309</v>
      </c>
      <c r="D626" s="102" t="s">
        <v>1288</v>
      </c>
      <c r="E626" s="118">
        <v>60</v>
      </c>
      <c r="F626" s="118">
        <v>204</v>
      </c>
      <c r="G626" s="115" t="s">
        <v>275</v>
      </c>
      <c r="H626" s="115" t="s">
        <v>243</v>
      </c>
      <c r="I626" s="102" t="s">
        <v>1303</v>
      </c>
      <c r="J626" s="102"/>
      <c r="K626" s="459"/>
      <c r="L626" s="459"/>
      <c r="M626" s="459"/>
      <c r="N626" s="459"/>
      <c r="O626" s="459"/>
      <c r="P626" s="459"/>
      <c r="Q626" s="459"/>
      <c r="R626" s="459"/>
      <c r="S626" s="459"/>
      <c r="T626" s="459"/>
      <c r="U626" s="459"/>
      <c r="V626" s="459"/>
      <c r="W626" s="459"/>
      <c r="X626" s="459"/>
      <c r="Y626" s="459"/>
      <c r="Z626" s="294"/>
      <c r="AA626" s="294"/>
      <c r="AB626" s="294"/>
      <c r="AC626" s="294"/>
    </row>
    <row r="627" spans="1:29" ht="47.25" x14ac:dyDescent="0.25">
      <c r="A627" s="102">
        <v>23</v>
      </c>
      <c r="B627" s="119" t="s">
        <v>6246</v>
      </c>
      <c r="C627" s="195" t="s">
        <v>1310</v>
      </c>
      <c r="D627" s="102" t="s">
        <v>1265</v>
      </c>
      <c r="E627" s="118">
        <v>402</v>
      </c>
      <c r="F627" s="118">
        <v>638</v>
      </c>
      <c r="G627" s="115" t="s">
        <v>275</v>
      </c>
      <c r="H627" s="196" t="s">
        <v>21</v>
      </c>
      <c r="I627" s="102" t="s">
        <v>1311</v>
      </c>
      <c r="J627" s="102"/>
      <c r="K627" s="459"/>
      <c r="L627" s="459"/>
      <c r="M627" s="459"/>
      <c r="N627" s="459"/>
      <c r="O627" s="459"/>
      <c r="P627" s="459"/>
      <c r="Q627" s="459"/>
      <c r="R627" s="459"/>
      <c r="S627" s="459"/>
      <c r="T627" s="459"/>
      <c r="U627" s="459"/>
      <c r="V627" s="459"/>
      <c r="W627" s="459"/>
      <c r="X627" s="459"/>
      <c r="Y627" s="459"/>
      <c r="Z627" s="294"/>
      <c r="AA627" s="294"/>
      <c r="AB627" s="294"/>
      <c r="AC627" s="294"/>
    </row>
    <row r="628" spans="1:29" ht="47.25" x14ac:dyDescent="0.25">
      <c r="A628" s="102">
        <v>24</v>
      </c>
      <c r="B628" s="119" t="s">
        <v>6246</v>
      </c>
      <c r="C628" s="195" t="s">
        <v>1312</v>
      </c>
      <c r="D628" s="102" t="s">
        <v>1278</v>
      </c>
      <c r="E628" s="118">
        <v>284.10000000000002</v>
      </c>
      <c r="F628" s="118">
        <v>245</v>
      </c>
      <c r="G628" s="115" t="s">
        <v>275</v>
      </c>
      <c r="H628" s="196" t="s">
        <v>21</v>
      </c>
      <c r="I628" s="102" t="s">
        <v>1311</v>
      </c>
      <c r="J628" s="102"/>
      <c r="K628" s="459"/>
      <c r="L628" s="459"/>
      <c r="M628" s="459"/>
      <c r="N628" s="459"/>
      <c r="O628" s="459"/>
      <c r="P628" s="459"/>
      <c r="Q628" s="459"/>
      <c r="R628" s="459"/>
      <c r="S628" s="459"/>
      <c r="T628" s="459"/>
      <c r="U628" s="459"/>
      <c r="V628" s="459"/>
      <c r="W628" s="459"/>
      <c r="X628" s="459"/>
      <c r="Y628" s="459"/>
      <c r="Z628" s="294"/>
      <c r="AA628" s="294"/>
      <c r="AB628" s="294"/>
      <c r="AC628" s="294"/>
    </row>
    <row r="629" spans="1:29" ht="47.25" x14ac:dyDescent="0.25">
      <c r="A629" s="102">
        <v>25</v>
      </c>
      <c r="B629" s="119" t="s">
        <v>6246</v>
      </c>
      <c r="C629" s="195" t="s">
        <v>1313</v>
      </c>
      <c r="D629" s="115" t="s">
        <v>1271</v>
      </c>
      <c r="E629" s="118">
        <v>951.1</v>
      </c>
      <c r="F629" s="118">
        <v>2106.4</v>
      </c>
      <c r="G629" s="115" t="s">
        <v>275</v>
      </c>
      <c r="H629" s="196" t="s">
        <v>21</v>
      </c>
      <c r="I629" s="102" t="s">
        <v>1314</v>
      </c>
      <c r="J629" s="102"/>
      <c r="K629" s="459"/>
      <c r="L629" s="459"/>
      <c r="M629" s="459"/>
      <c r="N629" s="459"/>
      <c r="O629" s="459"/>
      <c r="P629" s="459"/>
      <c r="Q629" s="459"/>
      <c r="R629" s="459"/>
      <c r="S629" s="459"/>
      <c r="T629" s="459"/>
      <c r="U629" s="459"/>
      <c r="V629" s="459"/>
      <c r="W629" s="459"/>
      <c r="X629" s="459"/>
      <c r="Y629" s="459"/>
      <c r="Z629" s="294"/>
      <c r="AA629" s="294"/>
      <c r="AB629" s="294"/>
      <c r="AC629" s="294"/>
    </row>
    <row r="630" spans="1:29" ht="47.25" x14ac:dyDescent="0.25">
      <c r="A630" s="102">
        <v>26</v>
      </c>
      <c r="B630" s="119" t="s">
        <v>6246</v>
      </c>
      <c r="C630" s="195" t="s">
        <v>1315</v>
      </c>
      <c r="D630" s="115" t="s">
        <v>1284</v>
      </c>
      <c r="E630" s="118">
        <v>272.8</v>
      </c>
      <c r="F630" s="118">
        <v>1736.1</v>
      </c>
      <c r="G630" s="115" t="s">
        <v>275</v>
      </c>
      <c r="H630" s="196" t="s">
        <v>21</v>
      </c>
      <c r="I630" s="102" t="s">
        <v>1314</v>
      </c>
      <c r="J630" s="102"/>
      <c r="K630" s="459"/>
      <c r="L630" s="459"/>
      <c r="M630" s="459"/>
      <c r="N630" s="459"/>
      <c r="O630" s="459"/>
      <c r="P630" s="459"/>
      <c r="Q630" s="459"/>
      <c r="R630" s="459"/>
      <c r="S630" s="459"/>
      <c r="T630" s="459"/>
      <c r="U630" s="459"/>
      <c r="V630" s="459"/>
      <c r="W630" s="459"/>
      <c r="X630" s="459"/>
      <c r="Y630" s="459"/>
      <c r="Z630" s="294"/>
      <c r="AA630" s="294"/>
      <c r="AB630" s="294"/>
      <c r="AC630" s="294"/>
    </row>
    <row r="631" spans="1:29" ht="47.25" x14ac:dyDescent="0.25">
      <c r="A631" s="102">
        <v>27</v>
      </c>
      <c r="B631" s="119" t="s">
        <v>6246</v>
      </c>
      <c r="C631" s="195" t="s">
        <v>1316</v>
      </c>
      <c r="D631" s="102" t="s">
        <v>1288</v>
      </c>
      <c r="E631" s="118">
        <v>383.5</v>
      </c>
      <c r="F631" s="118">
        <v>2200</v>
      </c>
      <c r="G631" s="115" t="s">
        <v>275</v>
      </c>
      <c r="H631" s="196" t="s">
        <v>21</v>
      </c>
      <c r="I631" s="102" t="s">
        <v>1317</v>
      </c>
      <c r="J631" s="102"/>
      <c r="K631" s="459"/>
      <c r="L631" s="459"/>
      <c r="M631" s="459"/>
      <c r="N631" s="459"/>
      <c r="O631" s="459"/>
      <c r="P631" s="459"/>
      <c r="Q631" s="459"/>
      <c r="R631" s="459"/>
      <c r="S631" s="459"/>
      <c r="T631" s="459"/>
      <c r="U631" s="459"/>
      <c r="V631" s="459"/>
      <c r="W631" s="459"/>
      <c r="X631" s="459"/>
      <c r="Y631" s="459"/>
      <c r="Z631" s="294"/>
      <c r="AA631" s="294"/>
      <c r="AB631" s="294"/>
      <c r="AC631" s="294"/>
    </row>
    <row r="632" spans="1:29" ht="31.5" x14ac:dyDescent="0.25">
      <c r="A632" s="102">
        <v>28</v>
      </c>
      <c r="B632" s="119" t="s">
        <v>6246</v>
      </c>
      <c r="C632" s="195" t="s">
        <v>1318</v>
      </c>
      <c r="D632" s="115" t="s">
        <v>1299</v>
      </c>
      <c r="E632" s="118">
        <v>63.8</v>
      </c>
      <c r="F632" s="118">
        <v>193.4</v>
      </c>
      <c r="G632" s="115" t="s">
        <v>275</v>
      </c>
      <c r="H632" s="115" t="s">
        <v>243</v>
      </c>
      <c r="I632" s="102" t="s">
        <v>1305</v>
      </c>
      <c r="J632" s="102"/>
      <c r="K632" s="459"/>
      <c r="L632" s="459"/>
      <c r="M632" s="459"/>
      <c r="N632" s="459"/>
      <c r="O632" s="459"/>
      <c r="P632" s="459"/>
      <c r="Q632" s="459"/>
      <c r="R632" s="459"/>
      <c r="S632" s="459"/>
      <c r="T632" s="459"/>
      <c r="U632" s="459"/>
      <c r="V632" s="459"/>
      <c r="W632" s="459"/>
      <c r="X632" s="459"/>
      <c r="Y632" s="459"/>
      <c r="Z632" s="294"/>
      <c r="AA632" s="294"/>
      <c r="AB632" s="294"/>
      <c r="AC632" s="294"/>
    </row>
    <row r="633" spans="1:29" ht="31.5" x14ac:dyDescent="0.25">
      <c r="A633" s="102">
        <v>29</v>
      </c>
      <c r="B633" s="119" t="s">
        <v>6246</v>
      </c>
      <c r="C633" s="195" t="s">
        <v>1319</v>
      </c>
      <c r="D633" s="115" t="s">
        <v>1296</v>
      </c>
      <c r="E633" s="118">
        <v>63.8</v>
      </c>
      <c r="F633" s="118">
        <v>393.9</v>
      </c>
      <c r="G633" s="115" t="s">
        <v>275</v>
      </c>
      <c r="H633" s="115" t="s">
        <v>243</v>
      </c>
      <c r="I633" s="102" t="s">
        <v>1305</v>
      </c>
      <c r="J633" s="102"/>
      <c r="K633" s="459"/>
      <c r="L633" s="459"/>
      <c r="M633" s="459"/>
      <c r="N633" s="459"/>
      <c r="O633" s="459"/>
      <c r="P633" s="459"/>
      <c r="Q633" s="459"/>
      <c r="R633" s="459"/>
      <c r="S633" s="459"/>
      <c r="T633" s="459"/>
      <c r="U633" s="459"/>
      <c r="V633" s="459"/>
      <c r="W633" s="459"/>
      <c r="X633" s="459"/>
      <c r="Y633" s="459"/>
      <c r="Z633" s="294"/>
      <c r="AA633" s="294"/>
      <c r="AB633" s="294"/>
      <c r="AC633" s="294"/>
    </row>
    <row r="634" spans="1:29" ht="47.25" x14ac:dyDescent="0.25">
      <c r="A634" s="102">
        <v>30</v>
      </c>
      <c r="B634" s="119" t="s">
        <v>6246</v>
      </c>
      <c r="C634" s="195" t="s">
        <v>1320</v>
      </c>
      <c r="D634" s="115" t="s">
        <v>1291</v>
      </c>
      <c r="E634" s="118">
        <v>50.4</v>
      </c>
      <c r="F634" s="118">
        <v>503.6</v>
      </c>
      <c r="G634" s="115" t="s">
        <v>275</v>
      </c>
      <c r="H634" s="196" t="s">
        <v>21</v>
      </c>
      <c r="I634" s="102" t="s">
        <v>1317</v>
      </c>
      <c r="J634" s="102"/>
      <c r="K634" s="459"/>
      <c r="L634" s="459"/>
      <c r="M634" s="459"/>
      <c r="N634" s="459"/>
      <c r="O634" s="459"/>
      <c r="P634" s="459"/>
      <c r="Q634" s="459"/>
      <c r="R634" s="459"/>
      <c r="S634" s="459"/>
      <c r="T634" s="459"/>
      <c r="U634" s="459"/>
      <c r="V634" s="459"/>
      <c r="W634" s="459"/>
      <c r="X634" s="459"/>
      <c r="Y634" s="459"/>
      <c r="Z634" s="294"/>
      <c r="AA634" s="294"/>
      <c r="AB634" s="294"/>
      <c r="AC634" s="294"/>
    </row>
    <row r="635" spans="1:29" ht="31.5" x14ac:dyDescent="0.25">
      <c r="A635" s="102">
        <v>31</v>
      </c>
      <c r="B635" s="119" t="s">
        <v>6246</v>
      </c>
      <c r="C635" s="195" t="s">
        <v>1321</v>
      </c>
      <c r="D635" s="115" t="s">
        <v>1322</v>
      </c>
      <c r="E635" s="118">
        <v>358</v>
      </c>
      <c r="F635" s="118">
        <v>460</v>
      </c>
      <c r="G635" s="102" t="s">
        <v>1272</v>
      </c>
      <c r="H635" s="196" t="s">
        <v>21</v>
      </c>
      <c r="I635" s="102" t="s">
        <v>22</v>
      </c>
      <c r="J635" s="102"/>
      <c r="K635" s="459"/>
      <c r="L635" s="459"/>
      <c r="M635" s="459"/>
      <c r="N635" s="459"/>
      <c r="O635" s="459"/>
      <c r="P635" s="459"/>
      <c r="Q635" s="459"/>
      <c r="R635" s="459"/>
      <c r="S635" s="459"/>
      <c r="T635" s="459"/>
      <c r="U635" s="459"/>
      <c r="V635" s="459"/>
      <c r="W635" s="459"/>
      <c r="X635" s="459"/>
      <c r="Y635" s="459"/>
      <c r="Z635" s="294"/>
      <c r="AA635" s="294"/>
      <c r="AB635" s="294"/>
      <c r="AC635" s="294"/>
    </row>
    <row r="636" spans="1:29" ht="31.5" x14ac:dyDescent="0.25">
      <c r="A636" s="102">
        <v>32</v>
      </c>
      <c r="B636" s="119" t="s">
        <v>6246</v>
      </c>
      <c r="C636" s="195" t="s">
        <v>1323</v>
      </c>
      <c r="D636" s="115" t="s">
        <v>1324</v>
      </c>
      <c r="E636" s="118">
        <v>343</v>
      </c>
      <c r="F636" s="118">
        <v>1557</v>
      </c>
      <c r="G636" s="102" t="s">
        <v>1272</v>
      </c>
      <c r="H636" s="196" t="s">
        <v>21</v>
      </c>
      <c r="I636" s="102" t="s">
        <v>22</v>
      </c>
      <c r="J636" s="102"/>
      <c r="K636" s="459"/>
      <c r="L636" s="459"/>
      <c r="M636" s="459"/>
      <c r="N636" s="459"/>
      <c r="O636" s="459"/>
      <c r="P636" s="459"/>
      <c r="Q636" s="459"/>
      <c r="R636" s="459"/>
      <c r="S636" s="459"/>
      <c r="T636" s="459"/>
      <c r="U636" s="459"/>
      <c r="V636" s="459"/>
      <c r="W636" s="459"/>
      <c r="X636" s="459"/>
      <c r="Y636" s="459"/>
      <c r="Z636" s="294"/>
      <c r="AA636" s="294"/>
      <c r="AB636" s="294"/>
      <c r="AC636" s="294"/>
    </row>
    <row r="637" spans="1:29" ht="31.5" x14ac:dyDescent="0.25">
      <c r="A637" s="102">
        <v>33</v>
      </c>
      <c r="B637" s="119" t="s">
        <v>6246</v>
      </c>
      <c r="C637" s="195" t="s">
        <v>1270</v>
      </c>
      <c r="D637" s="115" t="s">
        <v>1260</v>
      </c>
      <c r="E637" s="118">
        <v>349</v>
      </c>
      <c r="F637" s="118">
        <v>921</v>
      </c>
      <c r="G637" s="102" t="s">
        <v>1272</v>
      </c>
      <c r="H637" s="102" t="s">
        <v>203</v>
      </c>
      <c r="I637" s="102" t="s">
        <v>22</v>
      </c>
      <c r="J637" s="102"/>
      <c r="K637" s="459"/>
      <c r="L637" s="459"/>
      <c r="M637" s="459"/>
      <c r="N637" s="459"/>
      <c r="O637" s="459"/>
      <c r="P637" s="459"/>
      <c r="Q637" s="459"/>
      <c r="R637" s="459"/>
      <c r="S637" s="459"/>
      <c r="T637" s="459"/>
      <c r="U637" s="459"/>
      <c r="V637" s="459"/>
      <c r="W637" s="459"/>
      <c r="X637" s="459"/>
      <c r="Y637" s="459"/>
      <c r="Z637" s="294"/>
      <c r="AA637" s="294"/>
      <c r="AB637" s="294"/>
      <c r="AC637" s="294"/>
    </row>
    <row r="638" spans="1:29" x14ac:dyDescent="0.25">
      <c r="A638" s="30"/>
      <c r="B638" s="31" t="s">
        <v>6247</v>
      </c>
      <c r="C638" s="31"/>
      <c r="D638" s="32"/>
      <c r="E638" s="33"/>
      <c r="F638" s="33"/>
      <c r="G638" s="34"/>
      <c r="H638" s="32"/>
      <c r="I638" s="32"/>
      <c r="J638" s="32"/>
      <c r="K638" s="459"/>
      <c r="L638" s="459"/>
      <c r="M638" s="459"/>
      <c r="N638" s="459"/>
      <c r="O638" s="459"/>
      <c r="P638" s="459"/>
      <c r="Q638" s="459"/>
      <c r="R638" s="459"/>
      <c r="S638" s="459"/>
      <c r="T638" s="459"/>
      <c r="U638" s="459"/>
      <c r="V638" s="459"/>
      <c r="W638" s="459"/>
      <c r="X638" s="459"/>
      <c r="Y638" s="459"/>
      <c r="Z638" s="294"/>
      <c r="AA638" s="294"/>
      <c r="AB638" s="294"/>
      <c r="AC638" s="294"/>
    </row>
    <row r="639" spans="1:29" ht="47.25" x14ac:dyDescent="0.25">
      <c r="A639" s="102">
        <v>1</v>
      </c>
      <c r="B639" s="195" t="s">
        <v>6247</v>
      </c>
      <c r="C639" s="119" t="s">
        <v>1325</v>
      </c>
      <c r="D639" s="212" t="s">
        <v>1326</v>
      </c>
      <c r="E639" s="36">
        <v>630</v>
      </c>
      <c r="F639" s="36">
        <v>310</v>
      </c>
      <c r="G639" s="115" t="s">
        <v>275</v>
      </c>
      <c r="H639" s="196" t="s">
        <v>21</v>
      </c>
      <c r="I639" s="102" t="s">
        <v>1327</v>
      </c>
      <c r="J639" s="102"/>
      <c r="K639" s="459"/>
      <c r="L639" s="459"/>
      <c r="M639" s="459"/>
      <c r="N639" s="459"/>
      <c r="O639" s="459"/>
      <c r="P639" s="459"/>
      <c r="Q639" s="459"/>
      <c r="R639" s="459"/>
      <c r="S639" s="459"/>
      <c r="T639" s="459"/>
      <c r="U639" s="459"/>
      <c r="V639" s="459"/>
      <c r="W639" s="459"/>
      <c r="X639" s="459"/>
      <c r="Y639" s="459"/>
      <c r="Z639" s="294"/>
      <c r="AA639" s="294"/>
      <c r="AB639" s="294"/>
      <c r="AC639" s="294"/>
    </row>
    <row r="640" spans="1:29" ht="31.5" x14ac:dyDescent="0.25">
      <c r="A640" s="102">
        <v>2</v>
      </c>
      <c r="B640" s="195" t="s">
        <v>6247</v>
      </c>
      <c r="C640" s="119" t="s">
        <v>1328</v>
      </c>
      <c r="D640" s="212" t="s">
        <v>1326</v>
      </c>
      <c r="E640" s="36">
        <v>408</v>
      </c>
      <c r="F640" s="36">
        <v>1842</v>
      </c>
      <c r="G640" s="115" t="s">
        <v>275</v>
      </c>
      <c r="H640" s="196" t="s">
        <v>21</v>
      </c>
      <c r="I640" s="102" t="s">
        <v>1329</v>
      </c>
      <c r="J640" s="120"/>
      <c r="K640" s="459"/>
      <c r="L640" s="459"/>
      <c r="M640" s="459"/>
      <c r="N640" s="459"/>
      <c r="O640" s="459"/>
      <c r="P640" s="459"/>
      <c r="Q640" s="459"/>
      <c r="R640" s="459"/>
      <c r="S640" s="459"/>
      <c r="T640" s="459"/>
      <c r="U640" s="459"/>
      <c r="V640" s="459"/>
      <c r="W640" s="459"/>
      <c r="X640" s="459"/>
      <c r="Y640" s="459"/>
      <c r="Z640" s="294"/>
      <c r="AA640" s="294"/>
      <c r="AB640" s="294"/>
      <c r="AC640" s="294"/>
    </row>
    <row r="641" spans="1:29" ht="63" x14ac:dyDescent="0.25">
      <c r="A641" s="102">
        <v>3</v>
      </c>
      <c r="B641" s="195" t="s">
        <v>6247</v>
      </c>
      <c r="C641" s="119" t="s">
        <v>1330</v>
      </c>
      <c r="D641" s="212" t="s">
        <v>1326</v>
      </c>
      <c r="E641" s="36">
        <v>120</v>
      </c>
      <c r="F641" s="36">
        <v>1337</v>
      </c>
      <c r="G641" s="115" t="s">
        <v>275</v>
      </c>
      <c r="H641" s="196" t="s">
        <v>21</v>
      </c>
      <c r="I641" s="102" t="s">
        <v>1331</v>
      </c>
      <c r="J641" s="120"/>
      <c r="K641" s="459"/>
      <c r="L641" s="459"/>
      <c r="M641" s="459"/>
      <c r="N641" s="459"/>
      <c r="O641" s="459"/>
      <c r="P641" s="459"/>
      <c r="Q641" s="459"/>
      <c r="R641" s="459"/>
      <c r="S641" s="459"/>
      <c r="T641" s="459"/>
      <c r="U641" s="459"/>
      <c r="V641" s="459"/>
      <c r="W641" s="459"/>
      <c r="X641" s="459"/>
      <c r="Y641" s="459"/>
      <c r="Z641" s="294"/>
      <c r="AA641" s="294"/>
      <c r="AB641" s="294"/>
      <c r="AC641" s="294"/>
    </row>
    <row r="642" spans="1:29" ht="31.5" x14ac:dyDescent="0.25">
      <c r="A642" s="102">
        <v>4</v>
      </c>
      <c r="B642" s="195" t="s">
        <v>6247</v>
      </c>
      <c r="C642" s="119" t="s">
        <v>1332</v>
      </c>
      <c r="D642" s="212" t="s">
        <v>1326</v>
      </c>
      <c r="E642" s="36">
        <v>72</v>
      </c>
      <c r="F642" s="36">
        <v>568.5</v>
      </c>
      <c r="G642" s="115" t="s">
        <v>275</v>
      </c>
      <c r="H642" s="196" t="s">
        <v>21</v>
      </c>
      <c r="I642" s="102" t="s">
        <v>1333</v>
      </c>
      <c r="J642" s="102"/>
      <c r="K642" s="459"/>
      <c r="L642" s="459"/>
      <c r="M642" s="459"/>
      <c r="N642" s="459"/>
      <c r="O642" s="459"/>
      <c r="P642" s="459"/>
      <c r="Q642" s="459"/>
      <c r="R642" s="459"/>
      <c r="S642" s="459"/>
      <c r="T642" s="459"/>
      <c r="U642" s="459"/>
      <c r="V642" s="459"/>
      <c r="W642" s="459"/>
      <c r="X642" s="459"/>
      <c r="Y642" s="459"/>
      <c r="Z642" s="294"/>
      <c r="AA642" s="294"/>
      <c r="AB642" s="294"/>
      <c r="AC642" s="294"/>
    </row>
    <row r="643" spans="1:29" ht="94.5" x14ac:dyDescent="0.25">
      <c r="A643" s="102">
        <v>5</v>
      </c>
      <c r="B643" s="195" t="s">
        <v>6247</v>
      </c>
      <c r="C643" s="119" t="s">
        <v>1334</v>
      </c>
      <c r="D643" s="212" t="s">
        <v>1335</v>
      </c>
      <c r="E643" s="118">
        <v>1318.7</v>
      </c>
      <c r="F643" s="36">
        <v>3942.7</v>
      </c>
      <c r="G643" s="115" t="s">
        <v>275</v>
      </c>
      <c r="H643" s="115" t="s">
        <v>243</v>
      </c>
      <c r="I643" s="102" t="s">
        <v>1269</v>
      </c>
      <c r="J643" s="102"/>
      <c r="K643" s="459"/>
      <c r="L643" s="459"/>
      <c r="M643" s="459"/>
      <c r="N643" s="459"/>
      <c r="O643" s="459"/>
      <c r="P643" s="459"/>
      <c r="Q643" s="459"/>
      <c r="R643" s="459"/>
      <c r="S643" s="459"/>
      <c r="T643" s="459"/>
      <c r="U643" s="459"/>
      <c r="V643" s="459"/>
      <c r="W643" s="459"/>
      <c r="X643" s="459"/>
      <c r="Y643" s="459"/>
      <c r="Z643" s="294"/>
      <c r="AA643" s="294"/>
      <c r="AB643" s="294"/>
      <c r="AC643" s="294"/>
    </row>
    <row r="644" spans="1:29" ht="78.75" x14ac:dyDescent="0.25">
      <c r="A644" s="102">
        <v>6</v>
      </c>
      <c r="B644" s="195" t="s">
        <v>6247</v>
      </c>
      <c r="C644" s="119" t="s">
        <v>1336</v>
      </c>
      <c r="D644" s="212" t="s">
        <v>1337</v>
      </c>
      <c r="E644" s="118">
        <v>624</v>
      </c>
      <c r="F644" s="36">
        <v>2924</v>
      </c>
      <c r="G644" s="115" t="s">
        <v>275</v>
      </c>
      <c r="H644" s="102" t="s">
        <v>245</v>
      </c>
      <c r="I644" s="102" t="s">
        <v>1338</v>
      </c>
      <c r="J644" s="102"/>
      <c r="K644" s="459"/>
      <c r="L644" s="459"/>
      <c r="M644" s="459"/>
      <c r="N644" s="459"/>
      <c r="O644" s="459"/>
      <c r="P644" s="459"/>
      <c r="Q644" s="459"/>
      <c r="R644" s="459"/>
      <c r="S644" s="459"/>
      <c r="T644" s="459"/>
      <c r="U644" s="459"/>
      <c r="V644" s="459"/>
      <c r="W644" s="459"/>
      <c r="X644" s="459"/>
      <c r="Y644" s="459"/>
      <c r="Z644" s="294"/>
      <c r="AA644" s="294"/>
      <c r="AB644" s="294"/>
      <c r="AC644" s="294"/>
    </row>
    <row r="645" spans="1:29" ht="47.25" x14ac:dyDescent="0.25">
      <c r="A645" s="102">
        <v>7</v>
      </c>
      <c r="B645" s="195" t="s">
        <v>6247</v>
      </c>
      <c r="C645" s="119" t="s">
        <v>1339</v>
      </c>
      <c r="D645" s="212" t="s">
        <v>1335</v>
      </c>
      <c r="E645" s="118">
        <v>658</v>
      </c>
      <c r="F645" s="36">
        <v>1246.8</v>
      </c>
      <c r="G645" s="115" t="s">
        <v>275</v>
      </c>
      <c r="H645" s="196" t="s">
        <v>21</v>
      </c>
      <c r="I645" s="102" t="s">
        <v>1340</v>
      </c>
      <c r="J645" s="102"/>
      <c r="K645" s="459"/>
      <c r="L645" s="459"/>
      <c r="M645" s="459"/>
      <c r="N645" s="459"/>
      <c r="O645" s="459"/>
      <c r="P645" s="459"/>
      <c r="Q645" s="459"/>
      <c r="R645" s="459"/>
      <c r="S645" s="459"/>
      <c r="T645" s="459"/>
      <c r="U645" s="459"/>
      <c r="V645" s="459"/>
      <c r="W645" s="459"/>
      <c r="X645" s="459"/>
      <c r="Y645" s="459"/>
      <c r="Z645" s="294"/>
      <c r="AA645" s="294"/>
      <c r="AB645" s="294"/>
      <c r="AC645" s="294"/>
    </row>
    <row r="646" spans="1:29" ht="47.25" x14ac:dyDescent="0.25">
      <c r="A646" s="102">
        <v>8</v>
      </c>
      <c r="B646" s="195" t="s">
        <v>6247</v>
      </c>
      <c r="C646" s="35" t="s">
        <v>1341</v>
      </c>
      <c r="D646" s="212" t="s">
        <v>1342</v>
      </c>
      <c r="E646" s="36">
        <v>120</v>
      </c>
      <c r="F646" s="36">
        <v>311</v>
      </c>
      <c r="G646" s="115" t="s">
        <v>275</v>
      </c>
      <c r="H646" s="196" t="s">
        <v>21</v>
      </c>
      <c r="I646" s="102" t="s">
        <v>1340</v>
      </c>
      <c r="J646" s="102"/>
      <c r="K646" s="459"/>
      <c r="L646" s="459"/>
      <c r="M646" s="459"/>
      <c r="N646" s="459"/>
      <c r="O646" s="459"/>
      <c r="P646" s="459"/>
      <c r="Q646" s="459"/>
      <c r="R646" s="459"/>
      <c r="S646" s="459"/>
      <c r="T646" s="459"/>
      <c r="U646" s="459"/>
      <c r="V646" s="459"/>
      <c r="W646" s="459"/>
      <c r="X646" s="459"/>
      <c r="Y646" s="459"/>
      <c r="Z646" s="294"/>
      <c r="AA646" s="294"/>
      <c r="AB646" s="294"/>
      <c r="AC646" s="294"/>
    </row>
    <row r="647" spans="1:29" ht="189" x14ac:dyDescent="0.25">
      <c r="A647" s="102">
        <v>9</v>
      </c>
      <c r="B647" s="195" t="s">
        <v>6247</v>
      </c>
      <c r="C647" s="119" t="s">
        <v>1343</v>
      </c>
      <c r="D647" s="115" t="s">
        <v>1344</v>
      </c>
      <c r="E647" s="118">
        <v>60</v>
      </c>
      <c r="F647" s="118">
        <v>348.5</v>
      </c>
      <c r="G647" s="115" t="s">
        <v>275</v>
      </c>
      <c r="H647" s="115" t="s">
        <v>243</v>
      </c>
      <c r="I647" s="102" t="s">
        <v>1345</v>
      </c>
      <c r="J647" s="102"/>
      <c r="K647" s="459"/>
      <c r="L647" s="459"/>
      <c r="M647" s="459"/>
      <c r="N647" s="459"/>
      <c r="O647" s="459"/>
      <c r="P647" s="459"/>
      <c r="Q647" s="459"/>
      <c r="R647" s="459"/>
      <c r="S647" s="459"/>
      <c r="T647" s="459"/>
      <c r="U647" s="459"/>
      <c r="V647" s="459"/>
      <c r="W647" s="459"/>
      <c r="X647" s="459"/>
      <c r="Y647" s="459"/>
      <c r="Z647" s="294"/>
      <c r="AA647" s="294"/>
      <c r="AB647" s="294"/>
      <c r="AC647" s="294"/>
    </row>
    <row r="648" spans="1:29" ht="47.25" x14ac:dyDescent="0.25">
      <c r="A648" s="102">
        <v>10</v>
      </c>
      <c r="B648" s="195" t="s">
        <v>6247</v>
      </c>
      <c r="C648" s="119" t="s">
        <v>1346</v>
      </c>
      <c r="D648" s="115" t="s">
        <v>1347</v>
      </c>
      <c r="E648" s="118">
        <v>72</v>
      </c>
      <c r="F648" s="36">
        <v>140</v>
      </c>
      <c r="G648" s="115" t="s">
        <v>275</v>
      </c>
      <c r="H648" s="196" t="s">
        <v>21</v>
      </c>
      <c r="I648" s="102" t="s">
        <v>1340</v>
      </c>
      <c r="J648" s="102"/>
      <c r="K648" s="459"/>
      <c r="L648" s="459"/>
      <c r="M648" s="459"/>
      <c r="N648" s="459"/>
      <c r="O648" s="459"/>
      <c r="P648" s="459"/>
      <c r="Q648" s="459"/>
      <c r="R648" s="459"/>
      <c r="S648" s="459"/>
      <c r="T648" s="459"/>
      <c r="U648" s="459"/>
      <c r="V648" s="459"/>
      <c r="W648" s="459"/>
      <c r="X648" s="459"/>
      <c r="Y648" s="459"/>
      <c r="Z648" s="294"/>
      <c r="AA648" s="294"/>
      <c r="AB648" s="294"/>
      <c r="AC648" s="294"/>
    </row>
    <row r="649" spans="1:29" ht="47.25" x14ac:dyDescent="0.25">
      <c r="A649" s="102">
        <v>11</v>
      </c>
      <c r="B649" s="195" t="s">
        <v>6247</v>
      </c>
      <c r="C649" s="119" t="s">
        <v>1348</v>
      </c>
      <c r="D649" s="212" t="s">
        <v>1349</v>
      </c>
      <c r="E649" s="36">
        <v>49.4</v>
      </c>
      <c r="F649" s="36">
        <v>485</v>
      </c>
      <c r="G649" s="115" t="s">
        <v>275</v>
      </c>
      <c r="H649" s="196" t="s">
        <v>21</v>
      </c>
      <c r="I649" s="102" t="s">
        <v>1350</v>
      </c>
      <c r="J649" s="102"/>
      <c r="K649" s="459"/>
      <c r="L649" s="459"/>
      <c r="M649" s="459"/>
      <c r="N649" s="459"/>
      <c r="O649" s="459"/>
      <c r="P649" s="459"/>
      <c r="Q649" s="459"/>
      <c r="R649" s="459"/>
      <c r="S649" s="459"/>
      <c r="T649" s="459"/>
      <c r="U649" s="459"/>
      <c r="V649" s="459"/>
      <c r="W649" s="459"/>
      <c r="X649" s="459"/>
      <c r="Y649" s="459"/>
      <c r="Z649" s="294"/>
      <c r="AA649" s="294"/>
      <c r="AB649" s="294"/>
      <c r="AC649" s="294"/>
    </row>
    <row r="650" spans="1:29" ht="47.25" x14ac:dyDescent="0.25">
      <c r="A650" s="102">
        <v>12</v>
      </c>
      <c r="B650" s="195" t="s">
        <v>6247</v>
      </c>
      <c r="C650" s="119" t="s">
        <v>1351</v>
      </c>
      <c r="D650" s="212" t="s">
        <v>1352</v>
      </c>
      <c r="E650" s="36">
        <v>80</v>
      </c>
      <c r="F650" s="36">
        <v>188.5</v>
      </c>
      <c r="G650" s="115" t="s">
        <v>275</v>
      </c>
      <c r="H650" s="196" t="s">
        <v>21</v>
      </c>
      <c r="I650" s="102" t="s">
        <v>1350</v>
      </c>
      <c r="J650" s="102"/>
      <c r="K650" s="459"/>
      <c r="L650" s="459"/>
      <c r="M650" s="459"/>
      <c r="N650" s="459"/>
      <c r="O650" s="459"/>
      <c r="P650" s="459"/>
      <c r="Q650" s="459"/>
      <c r="R650" s="459"/>
      <c r="S650" s="459"/>
      <c r="T650" s="459"/>
      <c r="U650" s="459"/>
      <c r="V650" s="459"/>
      <c r="W650" s="459"/>
      <c r="X650" s="459"/>
      <c r="Y650" s="459"/>
      <c r="Z650" s="294"/>
      <c r="AA650" s="294"/>
      <c r="AB650" s="294"/>
      <c r="AC650" s="294"/>
    </row>
    <row r="651" spans="1:29" ht="47.25" x14ac:dyDescent="0.25">
      <c r="A651" s="102">
        <v>13</v>
      </c>
      <c r="B651" s="195" t="s">
        <v>6247</v>
      </c>
      <c r="C651" s="119" t="s">
        <v>1353</v>
      </c>
      <c r="D651" s="212" t="s">
        <v>1354</v>
      </c>
      <c r="E651" s="118">
        <v>310</v>
      </c>
      <c r="F651" s="36">
        <v>1111.8</v>
      </c>
      <c r="G651" s="115" t="s">
        <v>275</v>
      </c>
      <c r="H651" s="196" t="s">
        <v>21</v>
      </c>
      <c r="I651" s="102" t="s">
        <v>1355</v>
      </c>
      <c r="J651" s="102"/>
      <c r="K651" s="459"/>
      <c r="L651" s="459"/>
      <c r="M651" s="459"/>
      <c r="N651" s="459"/>
      <c r="O651" s="459"/>
      <c r="P651" s="459"/>
      <c r="Q651" s="459"/>
      <c r="R651" s="459"/>
      <c r="S651" s="459"/>
      <c r="T651" s="459"/>
      <c r="U651" s="459"/>
      <c r="V651" s="459"/>
      <c r="W651" s="459"/>
      <c r="X651" s="459"/>
      <c r="Y651" s="459"/>
      <c r="Z651" s="294"/>
      <c r="AA651" s="294"/>
      <c r="AB651" s="294"/>
      <c r="AC651" s="294"/>
    </row>
    <row r="652" spans="1:29" ht="47.25" x14ac:dyDescent="0.25">
      <c r="A652" s="102">
        <v>14</v>
      </c>
      <c r="B652" s="195" t="s">
        <v>6247</v>
      </c>
      <c r="C652" s="119" t="s">
        <v>1356</v>
      </c>
      <c r="D652" s="212" t="s">
        <v>1354</v>
      </c>
      <c r="E652" s="118">
        <v>230</v>
      </c>
      <c r="F652" s="36">
        <v>2135</v>
      </c>
      <c r="G652" s="115" t="s">
        <v>275</v>
      </c>
      <c r="H652" s="196" t="s">
        <v>21</v>
      </c>
      <c r="I652" s="102" t="s">
        <v>1355</v>
      </c>
      <c r="J652" s="102"/>
      <c r="K652" s="459"/>
      <c r="L652" s="459"/>
      <c r="M652" s="459"/>
      <c r="N652" s="459"/>
      <c r="O652" s="459"/>
      <c r="P652" s="459"/>
      <c r="Q652" s="459"/>
      <c r="R652" s="459"/>
      <c r="S652" s="459"/>
      <c r="T652" s="459"/>
      <c r="U652" s="459"/>
      <c r="V652" s="459"/>
      <c r="W652" s="459"/>
      <c r="X652" s="459"/>
      <c r="Y652" s="459"/>
      <c r="Z652" s="294"/>
      <c r="AA652" s="294"/>
      <c r="AB652" s="294"/>
      <c r="AC652" s="294"/>
    </row>
    <row r="653" spans="1:29" ht="47.25" x14ac:dyDescent="0.25">
      <c r="A653" s="102">
        <v>15</v>
      </c>
      <c r="B653" s="195" t="s">
        <v>6247</v>
      </c>
      <c r="C653" s="119" t="s">
        <v>1357</v>
      </c>
      <c r="D653" s="212" t="s">
        <v>1335</v>
      </c>
      <c r="E653" s="118">
        <v>971.6</v>
      </c>
      <c r="F653" s="36">
        <v>6218.1</v>
      </c>
      <c r="G653" s="115" t="s">
        <v>275</v>
      </c>
      <c r="H653" s="196" t="s">
        <v>21</v>
      </c>
      <c r="I653" s="102" t="s">
        <v>1358</v>
      </c>
      <c r="J653" s="102"/>
      <c r="K653" s="459"/>
      <c r="L653" s="459"/>
      <c r="M653" s="459"/>
      <c r="N653" s="459"/>
      <c r="O653" s="459"/>
      <c r="P653" s="459"/>
      <c r="Q653" s="459"/>
      <c r="R653" s="459"/>
      <c r="S653" s="459"/>
      <c r="T653" s="459"/>
      <c r="U653" s="459"/>
      <c r="V653" s="459"/>
      <c r="W653" s="459"/>
      <c r="X653" s="459"/>
      <c r="Y653" s="459"/>
      <c r="Z653" s="294"/>
      <c r="AA653" s="294"/>
      <c r="AB653" s="294"/>
      <c r="AC653" s="294"/>
    </row>
    <row r="654" spans="1:29" ht="189" x14ac:dyDescent="0.25">
      <c r="A654" s="102">
        <v>16</v>
      </c>
      <c r="B654" s="195" t="s">
        <v>6247</v>
      </c>
      <c r="C654" s="119" t="s">
        <v>1359</v>
      </c>
      <c r="D654" s="212" t="s">
        <v>1360</v>
      </c>
      <c r="E654" s="36">
        <v>102.2</v>
      </c>
      <c r="F654" s="36">
        <v>906</v>
      </c>
      <c r="G654" s="115" t="s">
        <v>275</v>
      </c>
      <c r="H654" s="115" t="s">
        <v>243</v>
      </c>
      <c r="I654" s="102" t="s">
        <v>1361</v>
      </c>
      <c r="J654" s="102"/>
      <c r="K654" s="459"/>
      <c r="L654" s="459"/>
      <c r="M654" s="459"/>
      <c r="N654" s="459"/>
      <c r="O654" s="459"/>
      <c r="P654" s="459"/>
      <c r="Q654" s="459"/>
      <c r="R654" s="459"/>
      <c r="S654" s="459"/>
      <c r="T654" s="459"/>
      <c r="U654" s="459"/>
      <c r="V654" s="459"/>
      <c r="W654" s="459"/>
      <c r="X654" s="459"/>
      <c r="Y654" s="459"/>
      <c r="Z654" s="294"/>
      <c r="AA654" s="294"/>
      <c r="AB654" s="294"/>
      <c r="AC654" s="294"/>
    </row>
    <row r="655" spans="1:29" ht="173.25" x14ac:dyDescent="0.25">
      <c r="A655" s="102">
        <v>17</v>
      </c>
      <c r="B655" s="195" t="s">
        <v>6247</v>
      </c>
      <c r="C655" s="119" t="s">
        <v>1362</v>
      </c>
      <c r="D655" s="212" t="s">
        <v>1363</v>
      </c>
      <c r="E655" s="36">
        <v>105.3</v>
      </c>
      <c r="F655" s="36">
        <v>288</v>
      </c>
      <c r="G655" s="115" t="s">
        <v>275</v>
      </c>
      <c r="H655" s="102" t="s">
        <v>203</v>
      </c>
      <c r="I655" s="102" t="s">
        <v>1364</v>
      </c>
      <c r="J655" s="102"/>
      <c r="K655" s="459"/>
      <c r="L655" s="459"/>
      <c r="M655" s="459"/>
      <c r="N655" s="459"/>
      <c r="O655" s="459"/>
      <c r="P655" s="459"/>
      <c r="Q655" s="459"/>
      <c r="R655" s="459"/>
      <c r="S655" s="459"/>
      <c r="T655" s="459"/>
      <c r="U655" s="459"/>
      <c r="V655" s="459"/>
      <c r="W655" s="459"/>
      <c r="X655" s="459"/>
      <c r="Y655" s="459"/>
      <c r="Z655" s="294"/>
      <c r="AA655" s="294"/>
      <c r="AB655" s="294"/>
      <c r="AC655" s="294"/>
    </row>
    <row r="656" spans="1:29" ht="47.25" x14ac:dyDescent="0.25">
      <c r="A656" s="102">
        <v>18</v>
      </c>
      <c r="B656" s="195" t="s">
        <v>6247</v>
      </c>
      <c r="C656" s="119" t="s">
        <v>1365</v>
      </c>
      <c r="D656" s="115" t="s">
        <v>1347</v>
      </c>
      <c r="E656" s="118">
        <v>166.7</v>
      </c>
      <c r="F656" s="118">
        <v>181.5</v>
      </c>
      <c r="G656" s="115" t="s">
        <v>275</v>
      </c>
      <c r="H656" s="196" t="s">
        <v>21</v>
      </c>
      <c r="I656" s="102" t="s">
        <v>1358</v>
      </c>
      <c r="J656" s="102"/>
      <c r="K656" s="459"/>
      <c r="L656" s="459"/>
      <c r="M656" s="459"/>
      <c r="N656" s="459"/>
      <c r="O656" s="459"/>
      <c r="P656" s="459"/>
      <c r="Q656" s="459"/>
      <c r="R656" s="459"/>
      <c r="S656" s="459"/>
      <c r="T656" s="459"/>
      <c r="U656" s="459"/>
      <c r="V656" s="459"/>
      <c r="W656" s="459"/>
      <c r="X656" s="459"/>
      <c r="Y656" s="459"/>
      <c r="Z656" s="294"/>
      <c r="AA656" s="294"/>
      <c r="AB656" s="294"/>
      <c r="AC656" s="294"/>
    </row>
    <row r="657" spans="1:29" ht="47.25" x14ac:dyDescent="0.25">
      <c r="A657" s="102">
        <v>19</v>
      </c>
      <c r="B657" s="195" t="s">
        <v>6247</v>
      </c>
      <c r="C657" s="35" t="s">
        <v>1366</v>
      </c>
      <c r="D657" s="19" t="s">
        <v>1326</v>
      </c>
      <c r="E657" s="118">
        <v>2398</v>
      </c>
      <c r="F657" s="36">
        <v>11421.3</v>
      </c>
      <c r="G657" s="115" t="s">
        <v>275</v>
      </c>
      <c r="H657" s="196" t="s">
        <v>21</v>
      </c>
      <c r="I657" s="102" t="s">
        <v>1367</v>
      </c>
      <c r="J657" s="102"/>
      <c r="K657" s="459"/>
      <c r="L657" s="459"/>
      <c r="M657" s="459"/>
      <c r="N657" s="459"/>
      <c r="O657" s="459"/>
      <c r="P657" s="459"/>
      <c r="Q657" s="459"/>
      <c r="R657" s="459"/>
      <c r="S657" s="459"/>
      <c r="T657" s="459"/>
      <c r="U657" s="459"/>
      <c r="V657" s="459"/>
      <c r="W657" s="459"/>
      <c r="X657" s="459"/>
      <c r="Y657" s="459"/>
      <c r="Z657" s="294"/>
      <c r="AA657" s="294"/>
      <c r="AB657" s="294"/>
      <c r="AC657" s="294"/>
    </row>
    <row r="658" spans="1:29" ht="47.25" x14ac:dyDescent="0.25">
      <c r="A658" s="102">
        <v>20</v>
      </c>
      <c r="B658" s="195" t="s">
        <v>6247</v>
      </c>
      <c r="C658" s="35" t="s">
        <v>1368</v>
      </c>
      <c r="D658" s="102" t="s">
        <v>1349</v>
      </c>
      <c r="E658" s="118"/>
      <c r="F658" s="118">
        <v>804.4</v>
      </c>
      <c r="G658" s="115" t="s">
        <v>275</v>
      </c>
      <c r="H658" s="196" t="s">
        <v>21</v>
      </c>
      <c r="I658" s="102" t="s">
        <v>1367</v>
      </c>
      <c r="J658" s="102"/>
      <c r="K658" s="459"/>
      <c r="L658" s="459"/>
      <c r="M658" s="459"/>
      <c r="N658" s="459"/>
      <c r="O658" s="459"/>
      <c r="P658" s="459"/>
      <c r="Q658" s="459"/>
      <c r="R658" s="459"/>
      <c r="S658" s="459"/>
      <c r="T658" s="459"/>
      <c r="U658" s="459"/>
      <c r="V658" s="459"/>
      <c r="W658" s="459"/>
      <c r="X658" s="459"/>
      <c r="Y658" s="459"/>
      <c r="Z658" s="294"/>
      <c r="AA658" s="294"/>
      <c r="AB658" s="294"/>
      <c r="AC658" s="294"/>
    </row>
    <row r="659" spans="1:29" ht="173.25" x14ac:dyDescent="0.25">
      <c r="A659" s="102">
        <v>21</v>
      </c>
      <c r="B659" s="195" t="s">
        <v>6247</v>
      </c>
      <c r="C659" s="35" t="s">
        <v>1369</v>
      </c>
      <c r="D659" s="102" t="s">
        <v>1352</v>
      </c>
      <c r="E659" s="118">
        <v>234</v>
      </c>
      <c r="F659" s="118">
        <v>1068.0999999999999</v>
      </c>
      <c r="G659" s="115" t="s">
        <v>275</v>
      </c>
      <c r="H659" s="102" t="s">
        <v>203</v>
      </c>
      <c r="I659" s="102" t="s">
        <v>1370</v>
      </c>
      <c r="J659" s="102"/>
      <c r="K659" s="459"/>
      <c r="L659" s="459"/>
      <c r="M659" s="459"/>
      <c r="N659" s="459"/>
      <c r="O659" s="459"/>
      <c r="P659" s="459"/>
      <c r="Q659" s="459"/>
      <c r="R659" s="459"/>
      <c r="S659" s="459"/>
      <c r="T659" s="459"/>
      <c r="U659" s="459"/>
      <c r="V659" s="459"/>
      <c r="W659" s="459"/>
      <c r="X659" s="459"/>
      <c r="Y659" s="459"/>
      <c r="Z659" s="294"/>
      <c r="AA659" s="294"/>
      <c r="AB659" s="294"/>
      <c r="AC659" s="294"/>
    </row>
    <row r="660" spans="1:29" ht="173.25" x14ac:dyDescent="0.25">
      <c r="A660" s="102">
        <v>22</v>
      </c>
      <c r="B660" s="195" t="s">
        <v>6247</v>
      </c>
      <c r="C660" s="35" t="s">
        <v>1371</v>
      </c>
      <c r="D660" s="102" t="s">
        <v>1352</v>
      </c>
      <c r="E660" s="118">
        <v>92</v>
      </c>
      <c r="F660" s="118">
        <v>610</v>
      </c>
      <c r="G660" s="115" t="s">
        <v>275</v>
      </c>
      <c r="H660" s="102" t="s">
        <v>203</v>
      </c>
      <c r="I660" s="102" t="s">
        <v>1372</v>
      </c>
      <c r="J660" s="102"/>
      <c r="K660" s="459"/>
      <c r="L660" s="459"/>
      <c r="M660" s="459"/>
      <c r="N660" s="459"/>
      <c r="O660" s="459"/>
      <c r="P660" s="459"/>
      <c r="Q660" s="459"/>
      <c r="R660" s="459"/>
      <c r="S660" s="459"/>
      <c r="T660" s="459"/>
      <c r="U660" s="459"/>
      <c r="V660" s="459"/>
      <c r="W660" s="459"/>
      <c r="X660" s="459"/>
      <c r="Y660" s="459"/>
      <c r="Z660" s="294"/>
      <c r="AA660" s="294"/>
      <c r="AB660" s="294"/>
      <c r="AC660" s="294"/>
    </row>
    <row r="661" spans="1:29" ht="63" x14ac:dyDescent="0.25">
      <c r="A661" s="102">
        <v>23</v>
      </c>
      <c r="B661" s="195" t="s">
        <v>6247</v>
      </c>
      <c r="C661" s="119" t="s">
        <v>1373</v>
      </c>
      <c r="D661" s="102" t="s">
        <v>1354</v>
      </c>
      <c r="E661" s="118">
        <v>2480.5</v>
      </c>
      <c r="F661" s="118">
        <v>6609</v>
      </c>
      <c r="G661" s="115" t="s">
        <v>275</v>
      </c>
      <c r="H661" s="196" t="s">
        <v>21</v>
      </c>
      <c r="I661" s="102" t="s">
        <v>1374</v>
      </c>
      <c r="J661" s="102"/>
      <c r="K661" s="459"/>
      <c r="L661" s="459"/>
      <c r="M661" s="459"/>
      <c r="N661" s="459"/>
      <c r="O661" s="459"/>
      <c r="P661" s="459"/>
      <c r="Q661" s="459"/>
      <c r="R661" s="459"/>
      <c r="S661" s="459"/>
      <c r="T661" s="459"/>
      <c r="U661" s="459"/>
      <c r="V661" s="459"/>
      <c r="W661" s="459"/>
      <c r="X661" s="459"/>
      <c r="Y661" s="459"/>
      <c r="Z661" s="294"/>
      <c r="AA661" s="294"/>
      <c r="AB661" s="294"/>
      <c r="AC661" s="294"/>
    </row>
    <row r="662" spans="1:29" ht="204.75" x14ac:dyDescent="0.25">
      <c r="A662" s="102">
        <v>24</v>
      </c>
      <c r="B662" s="195" t="s">
        <v>6247</v>
      </c>
      <c r="C662" s="119" t="s">
        <v>1375</v>
      </c>
      <c r="D662" s="115" t="s">
        <v>1376</v>
      </c>
      <c r="E662" s="118">
        <v>254.1</v>
      </c>
      <c r="F662" s="118">
        <v>835</v>
      </c>
      <c r="G662" s="115" t="s">
        <v>275</v>
      </c>
      <c r="H662" s="115" t="s">
        <v>243</v>
      </c>
      <c r="I662" s="102" t="s">
        <v>1377</v>
      </c>
      <c r="J662" s="19"/>
      <c r="K662" s="459"/>
      <c r="L662" s="459"/>
      <c r="M662" s="459"/>
      <c r="N662" s="459"/>
      <c r="O662" s="459"/>
      <c r="P662" s="459"/>
      <c r="Q662" s="459"/>
      <c r="R662" s="459"/>
      <c r="S662" s="459"/>
      <c r="T662" s="459"/>
      <c r="U662" s="459"/>
      <c r="V662" s="459"/>
      <c r="W662" s="459"/>
      <c r="X662" s="459"/>
      <c r="Y662" s="459"/>
      <c r="Z662" s="294"/>
      <c r="AA662" s="294"/>
      <c r="AB662" s="294"/>
      <c r="AC662" s="294"/>
    </row>
    <row r="663" spans="1:29" ht="173.25" x14ac:dyDescent="0.25">
      <c r="A663" s="102">
        <v>25</v>
      </c>
      <c r="B663" s="195" t="s">
        <v>6247</v>
      </c>
      <c r="C663" s="119" t="s">
        <v>1378</v>
      </c>
      <c r="D663" s="115" t="s">
        <v>1379</v>
      </c>
      <c r="E663" s="118">
        <v>157.1</v>
      </c>
      <c r="F663" s="118">
        <v>1070</v>
      </c>
      <c r="G663" s="115" t="s">
        <v>275</v>
      </c>
      <c r="H663" s="102" t="s">
        <v>203</v>
      </c>
      <c r="I663" s="102" t="s">
        <v>1380</v>
      </c>
      <c r="J663" s="120"/>
      <c r="K663" s="459"/>
      <c r="L663" s="459"/>
      <c r="M663" s="459"/>
      <c r="N663" s="459"/>
      <c r="O663" s="459"/>
      <c r="P663" s="459"/>
      <c r="Q663" s="459"/>
      <c r="R663" s="459"/>
      <c r="S663" s="459"/>
      <c r="T663" s="459"/>
      <c r="U663" s="459"/>
      <c r="V663" s="459"/>
      <c r="W663" s="459"/>
      <c r="X663" s="459"/>
      <c r="Y663" s="459"/>
      <c r="Z663" s="294"/>
      <c r="AA663" s="294"/>
      <c r="AB663" s="294"/>
      <c r="AC663" s="294"/>
    </row>
    <row r="664" spans="1:29" ht="63" x14ac:dyDescent="0.25">
      <c r="A664" s="102">
        <v>26</v>
      </c>
      <c r="B664" s="195" t="s">
        <v>6247</v>
      </c>
      <c r="C664" s="119" t="s">
        <v>1381</v>
      </c>
      <c r="D664" s="212" t="s">
        <v>1382</v>
      </c>
      <c r="E664" s="118">
        <v>2013</v>
      </c>
      <c r="F664" s="36">
        <v>4800</v>
      </c>
      <c r="G664" s="115" t="s">
        <v>275</v>
      </c>
      <c r="H664" s="196" t="s">
        <v>21</v>
      </c>
      <c r="I664" s="102" t="s">
        <v>1383</v>
      </c>
      <c r="J664" s="102"/>
      <c r="K664" s="459"/>
      <c r="L664" s="459"/>
      <c r="M664" s="459"/>
      <c r="N664" s="459"/>
      <c r="O664" s="459"/>
      <c r="P664" s="459"/>
      <c r="Q664" s="459"/>
      <c r="R664" s="459"/>
      <c r="S664" s="459"/>
      <c r="T664" s="459"/>
      <c r="U664" s="459"/>
      <c r="V664" s="459"/>
      <c r="W664" s="459"/>
      <c r="X664" s="459"/>
      <c r="Y664" s="459"/>
      <c r="Z664" s="294"/>
      <c r="AA664" s="294"/>
      <c r="AB664" s="294"/>
      <c r="AC664" s="294"/>
    </row>
    <row r="665" spans="1:29" ht="31.5" x14ac:dyDescent="0.25">
      <c r="A665" s="102">
        <v>27</v>
      </c>
      <c r="B665" s="195" t="s">
        <v>6247</v>
      </c>
      <c r="C665" s="119" t="s">
        <v>1384</v>
      </c>
      <c r="D665" s="212" t="s">
        <v>1385</v>
      </c>
      <c r="E665" s="118">
        <v>245</v>
      </c>
      <c r="F665" s="36">
        <v>699</v>
      </c>
      <c r="G665" s="102" t="s">
        <v>1272</v>
      </c>
      <c r="H665" s="196" t="s">
        <v>21</v>
      </c>
      <c r="I665" s="102" t="s">
        <v>22</v>
      </c>
      <c r="J665" s="102"/>
      <c r="K665" s="459"/>
      <c r="L665" s="459"/>
      <c r="M665" s="459"/>
      <c r="N665" s="459"/>
      <c r="O665" s="459"/>
      <c r="P665" s="459"/>
      <c r="Q665" s="459"/>
      <c r="R665" s="459"/>
      <c r="S665" s="459"/>
      <c r="T665" s="459"/>
      <c r="U665" s="459"/>
      <c r="V665" s="459"/>
      <c r="W665" s="459"/>
      <c r="X665" s="459"/>
      <c r="Y665" s="459"/>
      <c r="Z665" s="294"/>
      <c r="AA665" s="294"/>
      <c r="AB665" s="294"/>
      <c r="AC665" s="294"/>
    </row>
    <row r="666" spans="1:29" ht="47.25" x14ac:dyDescent="0.25">
      <c r="A666" s="102">
        <v>28</v>
      </c>
      <c r="B666" s="195" t="s">
        <v>6247</v>
      </c>
      <c r="C666" s="119" t="s">
        <v>1386</v>
      </c>
      <c r="D666" s="212" t="s">
        <v>1387</v>
      </c>
      <c r="E666" s="118">
        <v>503.2</v>
      </c>
      <c r="F666" s="36">
        <v>1973</v>
      </c>
      <c r="G666" s="102" t="s">
        <v>1272</v>
      </c>
      <c r="H666" s="196" t="s">
        <v>21</v>
      </c>
      <c r="I666" s="102" t="s">
        <v>22</v>
      </c>
      <c r="J666" s="102"/>
      <c r="K666" s="459"/>
      <c r="L666" s="459"/>
      <c r="M666" s="459"/>
      <c r="N666" s="459"/>
      <c r="O666" s="459"/>
      <c r="P666" s="459"/>
      <c r="Q666" s="459"/>
      <c r="R666" s="459"/>
      <c r="S666" s="459"/>
      <c r="T666" s="459"/>
      <c r="U666" s="459"/>
      <c r="V666" s="459"/>
      <c r="W666" s="459"/>
      <c r="X666" s="459"/>
      <c r="Y666" s="459"/>
      <c r="Z666" s="294"/>
      <c r="AA666" s="294"/>
      <c r="AB666" s="294"/>
      <c r="AC666" s="294"/>
    </row>
    <row r="667" spans="1:29" ht="31.5" x14ac:dyDescent="0.25">
      <c r="A667" s="102">
        <v>29</v>
      </c>
      <c r="B667" s="195" t="s">
        <v>6247</v>
      </c>
      <c r="C667" s="119" t="s">
        <v>1388</v>
      </c>
      <c r="D667" s="212" t="s">
        <v>6499</v>
      </c>
      <c r="E667" s="118">
        <v>252</v>
      </c>
      <c r="F667" s="36">
        <v>1805</v>
      </c>
      <c r="G667" s="102" t="s">
        <v>1272</v>
      </c>
      <c r="H667" s="196" t="s">
        <v>21</v>
      </c>
      <c r="I667" s="102" t="s">
        <v>22</v>
      </c>
      <c r="J667" s="102"/>
      <c r="K667" s="459"/>
      <c r="L667" s="459"/>
      <c r="M667" s="459"/>
      <c r="N667" s="459"/>
      <c r="O667" s="459"/>
      <c r="P667" s="459"/>
      <c r="Q667" s="459"/>
      <c r="R667" s="459"/>
      <c r="S667" s="459"/>
      <c r="T667" s="459"/>
      <c r="U667" s="459"/>
      <c r="V667" s="459"/>
      <c r="W667" s="459"/>
      <c r="X667" s="459"/>
      <c r="Y667" s="459"/>
      <c r="Z667" s="294"/>
      <c r="AA667" s="294"/>
      <c r="AB667" s="294"/>
      <c r="AC667" s="294"/>
    </row>
    <row r="668" spans="1:29" x14ac:dyDescent="0.25">
      <c r="A668" s="30"/>
      <c r="B668" s="31" t="s">
        <v>6248</v>
      </c>
      <c r="C668" s="31"/>
      <c r="D668" s="32"/>
      <c r="E668" s="33"/>
      <c r="F668" s="33"/>
      <c r="G668" s="34"/>
      <c r="H668" s="32"/>
      <c r="I668" s="32"/>
      <c r="J668" s="32"/>
      <c r="K668" s="459"/>
      <c r="L668" s="459"/>
      <c r="M668" s="459"/>
      <c r="N668" s="459"/>
      <c r="O668" s="459"/>
      <c r="P668" s="459"/>
      <c r="Q668" s="459"/>
      <c r="R668" s="459"/>
      <c r="S668" s="459"/>
      <c r="T668" s="459"/>
      <c r="U668" s="459"/>
      <c r="V668" s="459"/>
      <c r="W668" s="459"/>
      <c r="X668" s="459"/>
      <c r="Y668" s="459"/>
      <c r="Z668" s="294"/>
      <c r="AA668" s="294"/>
      <c r="AB668" s="294"/>
      <c r="AC668" s="294"/>
    </row>
    <row r="669" spans="1:29" ht="47.25" x14ac:dyDescent="0.25">
      <c r="A669" s="102">
        <v>1</v>
      </c>
      <c r="B669" s="119" t="s">
        <v>6248</v>
      </c>
      <c r="C669" s="119" t="s">
        <v>1389</v>
      </c>
      <c r="D669" s="19" t="s">
        <v>1390</v>
      </c>
      <c r="E669" s="118">
        <v>1882</v>
      </c>
      <c r="F669" s="36">
        <v>3293</v>
      </c>
      <c r="G669" s="115" t="s">
        <v>275</v>
      </c>
      <c r="H669" s="196" t="s">
        <v>21</v>
      </c>
      <c r="I669" s="102" t="s">
        <v>1391</v>
      </c>
      <c r="J669" s="102"/>
      <c r="K669" s="459"/>
      <c r="L669" s="459"/>
      <c r="M669" s="459"/>
      <c r="N669" s="459"/>
      <c r="O669" s="459"/>
      <c r="P669" s="459"/>
      <c r="Q669" s="459"/>
      <c r="R669" s="459"/>
      <c r="S669" s="459"/>
      <c r="T669" s="459"/>
      <c r="U669" s="459"/>
      <c r="V669" s="459"/>
      <c r="W669" s="459"/>
      <c r="X669" s="459"/>
      <c r="Y669" s="459"/>
      <c r="Z669" s="294"/>
      <c r="AA669" s="294"/>
      <c r="AB669" s="294"/>
      <c r="AC669" s="294"/>
    </row>
    <row r="670" spans="1:29" ht="47.25" x14ac:dyDescent="0.25">
      <c r="A670" s="102">
        <v>2</v>
      </c>
      <c r="B670" s="119" t="s">
        <v>6248</v>
      </c>
      <c r="C670" s="119" t="s">
        <v>1392</v>
      </c>
      <c r="D670" s="19" t="s">
        <v>1393</v>
      </c>
      <c r="E670" s="36">
        <v>652.5</v>
      </c>
      <c r="F670" s="36">
        <v>1528.9</v>
      </c>
      <c r="G670" s="115" t="s">
        <v>275</v>
      </c>
      <c r="H670" s="196" t="s">
        <v>21</v>
      </c>
      <c r="I670" s="102" t="s">
        <v>1394</v>
      </c>
      <c r="J670" s="102"/>
      <c r="K670" s="459"/>
      <c r="L670" s="459"/>
      <c r="M670" s="459"/>
      <c r="N670" s="459"/>
      <c r="O670" s="459"/>
      <c r="P670" s="459"/>
      <c r="Q670" s="459"/>
      <c r="R670" s="459"/>
      <c r="S670" s="459"/>
      <c r="T670" s="459"/>
      <c r="U670" s="459"/>
      <c r="V670" s="459"/>
      <c r="W670" s="459"/>
      <c r="X670" s="459"/>
      <c r="Y670" s="459"/>
      <c r="Z670" s="294"/>
      <c r="AA670" s="294"/>
      <c r="AB670" s="294"/>
      <c r="AC670" s="294"/>
    </row>
    <row r="671" spans="1:29" ht="31.5" x14ac:dyDescent="0.25">
      <c r="A671" s="102">
        <v>3</v>
      </c>
      <c r="B671" s="119" t="s">
        <v>6248</v>
      </c>
      <c r="C671" s="119" t="s">
        <v>1395</v>
      </c>
      <c r="D671" s="19" t="s">
        <v>1396</v>
      </c>
      <c r="E671" s="36">
        <v>554</v>
      </c>
      <c r="F671" s="36">
        <v>1106.2</v>
      </c>
      <c r="G671" s="115" t="s">
        <v>275</v>
      </c>
      <c r="H671" s="196" t="s">
        <v>21</v>
      </c>
      <c r="I671" s="19" t="s">
        <v>1397</v>
      </c>
      <c r="J671" s="102"/>
      <c r="K671" s="459"/>
      <c r="L671" s="459"/>
      <c r="M671" s="459"/>
      <c r="N671" s="459"/>
      <c r="O671" s="459"/>
      <c r="P671" s="459"/>
      <c r="Q671" s="459"/>
      <c r="R671" s="459"/>
      <c r="S671" s="459"/>
      <c r="T671" s="459"/>
      <c r="U671" s="459"/>
      <c r="V671" s="459"/>
      <c r="W671" s="459"/>
      <c r="X671" s="459"/>
      <c r="Y671" s="459"/>
      <c r="Z671" s="294"/>
      <c r="AA671" s="294"/>
      <c r="AB671" s="294"/>
      <c r="AC671" s="294"/>
    </row>
    <row r="672" spans="1:29" ht="31.5" x14ac:dyDescent="0.25">
      <c r="A672" s="102">
        <v>4</v>
      </c>
      <c r="B672" s="119" t="s">
        <v>6248</v>
      </c>
      <c r="C672" s="119" t="s">
        <v>1398</v>
      </c>
      <c r="D672" s="19" t="s">
        <v>1399</v>
      </c>
      <c r="E672" s="36">
        <v>678.6</v>
      </c>
      <c r="F672" s="36">
        <v>1279.0999999999999</v>
      </c>
      <c r="G672" s="115" t="s">
        <v>275</v>
      </c>
      <c r="H672" s="115" t="s">
        <v>243</v>
      </c>
      <c r="I672" s="19" t="s">
        <v>1400</v>
      </c>
      <c r="J672" s="217"/>
      <c r="K672" s="459"/>
      <c r="L672" s="459"/>
      <c r="M672" s="459"/>
      <c r="N672" s="459"/>
      <c r="O672" s="459"/>
      <c r="P672" s="459"/>
      <c r="Q672" s="459"/>
      <c r="R672" s="459"/>
      <c r="S672" s="459"/>
      <c r="T672" s="459"/>
      <c r="U672" s="459"/>
      <c r="V672" s="459"/>
      <c r="W672" s="459"/>
      <c r="X672" s="459"/>
      <c r="Y672" s="459"/>
      <c r="Z672" s="294"/>
      <c r="AA672" s="294"/>
      <c r="AB672" s="294"/>
      <c r="AC672" s="294"/>
    </row>
    <row r="673" spans="1:29" ht="47.25" x14ac:dyDescent="0.25">
      <c r="A673" s="102">
        <v>5</v>
      </c>
      <c r="B673" s="119" t="s">
        <v>6248</v>
      </c>
      <c r="C673" s="119" t="s">
        <v>1401</v>
      </c>
      <c r="D673" s="19" t="s">
        <v>1402</v>
      </c>
      <c r="E673" s="118">
        <v>1818.7</v>
      </c>
      <c r="F673" s="36">
        <v>4496.5</v>
      </c>
      <c r="G673" s="115" t="s">
        <v>275</v>
      </c>
      <c r="H673" s="196" t="s">
        <v>21</v>
      </c>
      <c r="I673" s="102" t="s">
        <v>1403</v>
      </c>
      <c r="J673" s="102"/>
      <c r="K673" s="459"/>
      <c r="L673" s="459"/>
      <c r="M673" s="459"/>
      <c r="N673" s="459"/>
      <c r="O673" s="459"/>
      <c r="P673" s="459"/>
      <c r="Q673" s="459"/>
      <c r="R673" s="459"/>
      <c r="S673" s="459"/>
      <c r="T673" s="459"/>
      <c r="U673" s="459"/>
      <c r="V673" s="459"/>
      <c r="W673" s="459"/>
      <c r="X673" s="459"/>
      <c r="Y673" s="459"/>
      <c r="Z673" s="294"/>
      <c r="AA673" s="294"/>
      <c r="AB673" s="294"/>
      <c r="AC673" s="294"/>
    </row>
    <row r="674" spans="1:29" ht="47.25" x14ac:dyDescent="0.25">
      <c r="A674" s="102">
        <v>6</v>
      </c>
      <c r="B674" s="119" t="s">
        <v>6248</v>
      </c>
      <c r="C674" s="119" t="s">
        <v>1404</v>
      </c>
      <c r="D674" s="19" t="s">
        <v>1393</v>
      </c>
      <c r="E674" s="118">
        <v>1944</v>
      </c>
      <c r="F674" s="36">
        <v>4134.3</v>
      </c>
      <c r="G674" s="115" t="s">
        <v>275</v>
      </c>
      <c r="H674" s="196" t="s">
        <v>21</v>
      </c>
      <c r="I674" s="102" t="s">
        <v>1405</v>
      </c>
      <c r="J674" s="102"/>
      <c r="K674" s="459"/>
      <c r="L674" s="459"/>
      <c r="M674" s="459"/>
      <c r="N674" s="459"/>
      <c r="O674" s="459"/>
      <c r="P674" s="459"/>
      <c r="Q674" s="459"/>
      <c r="R674" s="459"/>
      <c r="S674" s="459"/>
      <c r="T674" s="459"/>
      <c r="U674" s="459"/>
      <c r="V674" s="459"/>
      <c r="W674" s="459"/>
      <c r="X674" s="459"/>
      <c r="Y674" s="459"/>
      <c r="Z674" s="294"/>
      <c r="AA674" s="294"/>
      <c r="AB674" s="294"/>
      <c r="AC674" s="294"/>
    </row>
    <row r="675" spans="1:29" ht="47.25" x14ac:dyDescent="0.25">
      <c r="A675" s="102">
        <v>7</v>
      </c>
      <c r="B675" s="119" t="s">
        <v>6248</v>
      </c>
      <c r="C675" s="119" t="s">
        <v>1406</v>
      </c>
      <c r="D675" s="212" t="s">
        <v>1407</v>
      </c>
      <c r="E675" s="36">
        <v>6498.1</v>
      </c>
      <c r="F675" s="36">
        <v>4265.1000000000004</v>
      </c>
      <c r="G675" s="115" t="s">
        <v>275</v>
      </c>
      <c r="H675" s="196" t="s">
        <v>21</v>
      </c>
      <c r="I675" s="102" t="s">
        <v>1408</v>
      </c>
      <c r="J675" s="102"/>
      <c r="K675" s="459"/>
      <c r="L675" s="459"/>
      <c r="M675" s="459"/>
      <c r="N675" s="459"/>
      <c r="O675" s="459"/>
      <c r="P675" s="459"/>
      <c r="Q675" s="459"/>
      <c r="R675" s="459"/>
      <c r="S675" s="459"/>
      <c r="T675" s="459"/>
      <c r="U675" s="459"/>
      <c r="V675" s="459"/>
      <c r="W675" s="459"/>
      <c r="X675" s="459"/>
      <c r="Y675" s="459"/>
      <c r="Z675" s="294"/>
      <c r="AA675" s="294"/>
      <c r="AB675" s="294"/>
      <c r="AC675" s="294"/>
    </row>
    <row r="676" spans="1:29" ht="47.25" x14ac:dyDescent="0.25">
      <c r="A676" s="102">
        <v>8</v>
      </c>
      <c r="B676" s="119" t="s">
        <v>6248</v>
      </c>
      <c r="C676" s="119" t="s">
        <v>1409</v>
      </c>
      <c r="D676" s="212" t="s">
        <v>1410</v>
      </c>
      <c r="E676" s="118">
        <v>1332.1</v>
      </c>
      <c r="F676" s="36">
        <v>2549.6999999999998</v>
      </c>
      <c r="G676" s="115" t="s">
        <v>275</v>
      </c>
      <c r="H676" s="196" t="s">
        <v>21</v>
      </c>
      <c r="I676" s="102" t="s">
        <v>1411</v>
      </c>
      <c r="J676" s="102"/>
      <c r="K676" s="459"/>
      <c r="L676" s="459"/>
      <c r="M676" s="459"/>
      <c r="N676" s="459"/>
      <c r="O676" s="459"/>
      <c r="P676" s="459"/>
      <c r="Q676" s="459"/>
      <c r="R676" s="459"/>
      <c r="S676" s="459"/>
      <c r="T676" s="459"/>
      <c r="U676" s="459"/>
      <c r="V676" s="459"/>
      <c r="W676" s="459"/>
      <c r="X676" s="459"/>
      <c r="Y676" s="459"/>
      <c r="Z676" s="294"/>
      <c r="AA676" s="294"/>
      <c r="AB676" s="294"/>
      <c r="AC676" s="294"/>
    </row>
    <row r="677" spans="1:29" ht="47.25" x14ac:dyDescent="0.25">
      <c r="A677" s="102">
        <v>9</v>
      </c>
      <c r="B677" s="119" t="s">
        <v>6248</v>
      </c>
      <c r="C677" s="119" t="s">
        <v>1412</v>
      </c>
      <c r="D677" s="212" t="s">
        <v>1413</v>
      </c>
      <c r="E677" s="118">
        <v>1732</v>
      </c>
      <c r="F677" s="36">
        <v>2821</v>
      </c>
      <c r="G677" s="115" t="s">
        <v>275</v>
      </c>
      <c r="H677" s="196" t="s">
        <v>21</v>
      </c>
      <c r="I677" s="102" t="s">
        <v>1411</v>
      </c>
      <c r="J677" s="102"/>
      <c r="K677" s="459"/>
      <c r="L677" s="459"/>
      <c r="M677" s="459"/>
      <c r="N677" s="459"/>
      <c r="O677" s="459"/>
      <c r="P677" s="459"/>
      <c r="Q677" s="459"/>
      <c r="R677" s="459"/>
      <c r="S677" s="459"/>
      <c r="T677" s="459"/>
      <c r="U677" s="459"/>
      <c r="V677" s="459"/>
      <c r="W677" s="459"/>
      <c r="X677" s="459"/>
      <c r="Y677" s="459"/>
      <c r="Z677" s="294"/>
      <c r="AA677" s="294"/>
      <c r="AB677" s="294"/>
      <c r="AC677" s="294"/>
    </row>
    <row r="678" spans="1:29" ht="47.25" x14ac:dyDescent="0.25">
      <c r="A678" s="102">
        <v>10</v>
      </c>
      <c r="B678" s="119" t="s">
        <v>6248</v>
      </c>
      <c r="C678" s="119" t="s">
        <v>1414</v>
      </c>
      <c r="D678" s="212" t="s">
        <v>1415</v>
      </c>
      <c r="E678" s="118">
        <v>460</v>
      </c>
      <c r="F678" s="36">
        <v>2304</v>
      </c>
      <c r="G678" s="115" t="s">
        <v>275</v>
      </c>
      <c r="H678" s="196" t="s">
        <v>21</v>
      </c>
      <c r="I678" s="102" t="s">
        <v>1411</v>
      </c>
      <c r="J678" s="102"/>
      <c r="K678" s="459"/>
      <c r="L678" s="459"/>
      <c r="M678" s="459"/>
      <c r="N678" s="459"/>
      <c r="O678" s="459"/>
      <c r="P678" s="459"/>
      <c r="Q678" s="459"/>
      <c r="R678" s="459"/>
      <c r="S678" s="459"/>
      <c r="T678" s="459"/>
      <c r="U678" s="459"/>
      <c r="V678" s="459"/>
      <c r="W678" s="459"/>
      <c r="X678" s="459"/>
      <c r="Y678" s="459"/>
      <c r="Z678" s="294"/>
      <c r="AA678" s="294"/>
      <c r="AB678" s="294"/>
      <c r="AC678" s="294"/>
    </row>
    <row r="679" spans="1:29" ht="47.25" x14ac:dyDescent="0.25">
      <c r="A679" s="102">
        <v>11</v>
      </c>
      <c r="B679" s="119" t="s">
        <v>6248</v>
      </c>
      <c r="C679" s="119" t="s">
        <v>1416</v>
      </c>
      <c r="D679" s="212" t="s">
        <v>1396</v>
      </c>
      <c r="E679" s="118">
        <v>3381.4</v>
      </c>
      <c r="F679" s="36">
        <v>6229.1</v>
      </c>
      <c r="G679" s="115" t="s">
        <v>275</v>
      </c>
      <c r="H679" s="196" t="s">
        <v>21</v>
      </c>
      <c r="I679" s="102" t="s">
        <v>1417</v>
      </c>
      <c r="J679" s="102"/>
      <c r="K679" s="459"/>
      <c r="L679" s="459"/>
      <c r="M679" s="459"/>
      <c r="N679" s="459"/>
      <c r="O679" s="459"/>
      <c r="P679" s="459"/>
      <c r="Q679" s="459"/>
      <c r="R679" s="459"/>
      <c r="S679" s="459"/>
      <c r="T679" s="459"/>
      <c r="U679" s="459"/>
      <c r="V679" s="459"/>
      <c r="W679" s="459"/>
      <c r="X679" s="459"/>
      <c r="Y679" s="459"/>
      <c r="Z679" s="294"/>
      <c r="AA679" s="294"/>
      <c r="AB679" s="294"/>
      <c r="AC679" s="294"/>
    </row>
    <row r="680" spans="1:29" ht="47.25" x14ac:dyDescent="0.25">
      <c r="A680" s="102">
        <v>12</v>
      </c>
      <c r="B680" s="119" t="s">
        <v>6248</v>
      </c>
      <c r="C680" s="119" t="s">
        <v>1418</v>
      </c>
      <c r="D680" s="212" t="s">
        <v>1419</v>
      </c>
      <c r="E680" s="118">
        <v>570.1</v>
      </c>
      <c r="F680" s="36">
        <v>900</v>
      </c>
      <c r="G680" s="115" t="s">
        <v>275</v>
      </c>
      <c r="H680" s="196" t="s">
        <v>21</v>
      </c>
      <c r="I680" s="102" t="s">
        <v>1417</v>
      </c>
      <c r="J680" s="19"/>
      <c r="K680" s="459"/>
      <c r="L680" s="459"/>
      <c r="M680" s="459"/>
      <c r="N680" s="459"/>
      <c r="O680" s="459"/>
      <c r="P680" s="459"/>
      <c r="Q680" s="459"/>
      <c r="R680" s="459"/>
      <c r="S680" s="459"/>
      <c r="T680" s="459"/>
      <c r="U680" s="459"/>
      <c r="V680" s="459"/>
      <c r="W680" s="459"/>
      <c r="X680" s="459"/>
      <c r="Y680" s="459"/>
      <c r="Z680" s="294"/>
      <c r="AA680" s="294"/>
      <c r="AB680" s="294"/>
      <c r="AC680" s="294"/>
    </row>
    <row r="681" spans="1:29" ht="47.25" x14ac:dyDescent="0.25">
      <c r="A681" s="102">
        <v>13</v>
      </c>
      <c r="B681" s="119" t="s">
        <v>6248</v>
      </c>
      <c r="C681" s="119" t="s">
        <v>1420</v>
      </c>
      <c r="D681" s="212" t="s">
        <v>1396</v>
      </c>
      <c r="E681" s="118">
        <v>868.8</v>
      </c>
      <c r="F681" s="118">
        <v>2281</v>
      </c>
      <c r="G681" s="102" t="s">
        <v>1436</v>
      </c>
      <c r="H681" s="115" t="s">
        <v>243</v>
      </c>
      <c r="I681" s="102" t="s">
        <v>1421</v>
      </c>
      <c r="J681" s="19"/>
      <c r="K681" s="459"/>
      <c r="L681" s="459"/>
      <c r="M681" s="459"/>
      <c r="N681" s="459"/>
      <c r="O681" s="459"/>
      <c r="P681" s="459"/>
      <c r="Q681" s="459"/>
      <c r="R681" s="459"/>
      <c r="S681" s="459"/>
      <c r="T681" s="459"/>
      <c r="U681" s="459"/>
      <c r="V681" s="459"/>
      <c r="W681" s="459"/>
      <c r="X681" s="459"/>
      <c r="Y681" s="459"/>
      <c r="Z681" s="294"/>
      <c r="AA681" s="294"/>
      <c r="AB681" s="294"/>
      <c r="AC681" s="294"/>
    </row>
    <row r="682" spans="1:29" ht="47.25" x14ac:dyDescent="0.25">
      <c r="A682" s="102">
        <v>14</v>
      </c>
      <c r="B682" s="119" t="s">
        <v>6248</v>
      </c>
      <c r="C682" s="119" t="s">
        <v>1422</v>
      </c>
      <c r="D682" s="212" t="s">
        <v>1423</v>
      </c>
      <c r="E682" s="36">
        <v>978</v>
      </c>
      <c r="F682" s="36">
        <v>3055</v>
      </c>
      <c r="G682" s="115" t="s">
        <v>275</v>
      </c>
      <c r="H682" s="196" t="s">
        <v>21</v>
      </c>
      <c r="I682" s="102" t="s">
        <v>1424</v>
      </c>
      <c r="J682" s="115"/>
      <c r="K682" s="459"/>
      <c r="L682" s="459"/>
      <c r="M682" s="459"/>
      <c r="N682" s="459"/>
      <c r="O682" s="459"/>
      <c r="P682" s="459"/>
      <c r="Q682" s="459"/>
      <c r="R682" s="459"/>
      <c r="S682" s="459"/>
      <c r="T682" s="459"/>
      <c r="U682" s="459"/>
      <c r="V682" s="459"/>
      <c r="W682" s="459"/>
      <c r="X682" s="459"/>
      <c r="Y682" s="459"/>
      <c r="Z682" s="294"/>
      <c r="AA682" s="294"/>
      <c r="AB682" s="294"/>
      <c r="AC682" s="294"/>
    </row>
    <row r="683" spans="1:29" ht="47.25" x14ac:dyDescent="0.25">
      <c r="A683" s="102">
        <v>15</v>
      </c>
      <c r="B683" s="119" t="s">
        <v>6248</v>
      </c>
      <c r="C683" s="119" t="s">
        <v>1425</v>
      </c>
      <c r="D683" s="212" t="s">
        <v>1426</v>
      </c>
      <c r="E683" s="118">
        <v>459</v>
      </c>
      <c r="F683" s="36">
        <v>4800</v>
      </c>
      <c r="G683" s="115" t="s">
        <v>275</v>
      </c>
      <c r="H683" s="196" t="s">
        <v>21</v>
      </c>
      <c r="I683" s="102" t="s">
        <v>1424</v>
      </c>
      <c r="J683" s="115"/>
      <c r="K683" s="459"/>
      <c r="L683" s="459"/>
      <c r="M683" s="459"/>
      <c r="N683" s="459"/>
      <c r="O683" s="459"/>
      <c r="P683" s="459"/>
      <c r="Q683" s="459"/>
      <c r="R683" s="459"/>
      <c r="S683" s="459"/>
      <c r="T683" s="459"/>
      <c r="U683" s="459"/>
      <c r="V683" s="459"/>
      <c r="W683" s="459"/>
      <c r="X683" s="459"/>
      <c r="Y683" s="459"/>
      <c r="Z683" s="294"/>
      <c r="AA683" s="294"/>
      <c r="AB683" s="294"/>
      <c r="AC683" s="294"/>
    </row>
    <row r="684" spans="1:29" ht="47.25" x14ac:dyDescent="0.25">
      <c r="A684" s="102">
        <v>16</v>
      </c>
      <c r="B684" s="119" t="s">
        <v>6248</v>
      </c>
      <c r="C684" s="119" t="s">
        <v>1427</v>
      </c>
      <c r="D684" s="212" t="s">
        <v>1428</v>
      </c>
      <c r="E684" s="118">
        <v>4693.7</v>
      </c>
      <c r="F684" s="36">
        <v>8348.2000000000007</v>
      </c>
      <c r="G684" s="115" t="s">
        <v>275</v>
      </c>
      <c r="H684" s="196" t="s">
        <v>21</v>
      </c>
      <c r="I684" s="102" t="s">
        <v>1429</v>
      </c>
      <c r="J684" s="102"/>
      <c r="K684" s="459"/>
      <c r="L684" s="459"/>
      <c r="M684" s="459"/>
      <c r="N684" s="459"/>
      <c r="O684" s="459"/>
      <c r="P684" s="459"/>
      <c r="Q684" s="459"/>
      <c r="R684" s="459"/>
      <c r="S684" s="459"/>
      <c r="T684" s="459"/>
      <c r="U684" s="459"/>
      <c r="V684" s="459"/>
      <c r="W684" s="459"/>
      <c r="X684" s="459"/>
      <c r="Y684" s="459"/>
      <c r="Z684" s="294"/>
      <c r="AA684" s="294"/>
      <c r="AB684" s="294"/>
      <c r="AC684" s="294"/>
    </row>
    <row r="685" spans="1:29" ht="47.25" x14ac:dyDescent="0.25">
      <c r="A685" s="102">
        <v>17</v>
      </c>
      <c r="B685" s="119" t="s">
        <v>6248</v>
      </c>
      <c r="C685" s="211" t="s">
        <v>1430</v>
      </c>
      <c r="D685" s="212" t="s">
        <v>1431</v>
      </c>
      <c r="E685" s="118">
        <v>1228.7</v>
      </c>
      <c r="F685" s="36">
        <v>4119</v>
      </c>
      <c r="G685" s="115" t="s">
        <v>275</v>
      </c>
      <c r="H685" s="196" t="s">
        <v>21</v>
      </c>
      <c r="I685" s="102" t="s">
        <v>1432</v>
      </c>
      <c r="J685" s="102"/>
      <c r="K685" s="459"/>
      <c r="L685" s="459"/>
      <c r="M685" s="459"/>
      <c r="N685" s="459"/>
      <c r="O685" s="459"/>
      <c r="P685" s="459"/>
      <c r="Q685" s="459"/>
      <c r="R685" s="459"/>
      <c r="S685" s="459"/>
      <c r="T685" s="459"/>
      <c r="U685" s="459"/>
      <c r="V685" s="459"/>
      <c r="W685" s="459"/>
      <c r="X685" s="459"/>
      <c r="Y685" s="459"/>
      <c r="Z685" s="294"/>
      <c r="AA685" s="294"/>
      <c r="AB685" s="294"/>
      <c r="AC685" s="294"/>
    </row>
    <row r="686" spans="1:29" ht="47.25" x14ac:dyDescent="0.25">
      <c r="A686" s="102">
        <v>18</v>
      </c>
      <c r="B686" s="119" t="s">
        <v>6248</v>
      </c>
      <c r="C686" s="119" t="s">
        <v>1433</v>
      </c>
      <c r="D686" s="212" t="s">
        <v>1393</v>
      </c>
      <c r="E686" s="118">
        <v>2358</v>
      </c>
      <c r="F686" s="36">
        <v>4614</v>
      </c>
      <c r="G686" s="115" t="s">
        <v>275</v>
      </c>
      <c r="H686" s="196" t="s">
        <v>21</v>
      </c>
      <c r="I686" s="102" t="s">
        <v>1434</v>
      </c>
      <c r="J686" s="102"/>
      <c r="K686" s="459"/>
      <c r="L686" s="459"/>
      <c r="M686" s="459"/>
      <c r="N686" s="459"/>
      <c r="O686" s="459"/>
      <c r="P686" s="459"/>
      <c r="Q686" s="459"/>
      <c r="R686" s="459"/>
      <c r="S686" s="459"/>
      <c r="T686" s="459"/>
      <c r="U686" s="459"/>
      <c r="V686" s="459"/>
      <c r="W686" s="459"/>
      <c r="X686" s="459"/>
      <c r="Y686" s="459"/>
      <c r="Z686" s="294"/>
      <c r="AA686" s="294"/>
      <c r="AB686" s="294"/>
      <c r="AC686" s="294"/>
    </row>
    <row r="687" spans="1:29" ht="47.25" x14ac:dyDescent="0.25">
      <c r="A687" s="102">
        <v>19</v>
      </c>
      <c r="B687" s="119" t="s">
        <v>6248</v>
      </c>
      <c r="C687" s="119" t="s">
        <v>1435</v>
      </c>
      <c r="D687" s="212" t="s">
        <v>1393</v>
      </c>
      <c r="E687" s="118">
        <v>218.8</v>
      </c>
      <c r="F687" s="36">
        <v>296.7</v>
      </c>
      <c r="G687" s="102" t="s">
        <v>1436</v>
      </c>
      <c r="H687" s="196" t="s">
        <v>21</v>
      </c>
      <c r="I687" s="102" t="s">
        <v>1437</v>
      </c>
      <c r="J687" s="102" t="s">
        <v>1438</v>
      </c>
      <c r="K687" s="459"/>
      <c r="L687" s="459"/>
      <c r="M687" s="459"/>
      <c r="N687" s="459"/>
      <c r="O687" s="459"/>
      <c r="P687" s="459"/>
      <c r="Q687" s="459"/>
      <c r="R687" s="459"/>
      <c r="S687" s="459"/>
      <c r="T687" s="459"/>
      <c r="U687" s="459"/>
      <c r="V687" s="459"/>
      <c r="W687" s="459"/>
      <c r="X687" s="459"/>
      <c r="Y687" s="459"/>
      <c r="Z687" s="294"/>
      <c r="AA687" s="294"/>
      <c r="AB687" s="294"/>
      <c r="AC687" s="294"/>
    </row>
    <row r="688" spans="1:29" ht="49.5" customHeight="1" x14ac:dyDescent="0.25">
      <c r="A688" s="102">
        <v>20</v>
      </c>
      <c r="B688" s="119" t="s">
        <v>6248</v>
      </c>
      <c r="C688" s="119" t="s">
        <v>1439</v>
      </c>
      <c r="D688" s="212" t="s">
        <v>1393</v>
      </c>
      <c r="E688" s="36">
        <v>47.32</v>
      </c>
      <c r="F688" s="36">
        <v>94.5</v>
      </c>
      <c r="G688" s="115" t="s">
        <v>275</v>
      </c>
      <c r="H688" s="115" t="s">
        <v>243</v>
      </c>
      <c r="I688" s="102" t="s">
        <v>1440</v>
      </c>
      <c r="J688" s="102"/>
      <c r="K688" s="459"/>
      <c r="L688" s="459"/>
      <c r="M688" s="459"/>
      <c r="N688" s="459"/>
      <c r="O688" s="459"/>
      <c r="P688" s="459"/>
      <c r="Q688" s="459"/>
      <c r="R688" s="459"/>
      <c r="S688" s="459"/>
      <c r="T688" s="459"/>
      <c r="U688" s="459"/>
      <c r="V688" s="459"/>
      <c r="W688" s="459"/>
      <c r="X688" s="459"/>
      <c r="Y688" s="459"/>
      <c r="Z688" s="294"/>
      <c r="AA688" s="294"/>
      <c r="AB688" s="294"/>
      <c r="AC688" s="294"/>
    </row>
    <row r="689" spans="1:29" ht="49.5" customHeight="1" x14ac:dyDescent="0.25">
      <c r="A689" s="102">
        <v>21</v>
      </c>
      <c r="B689" s="119" t="s">
        <v>6248</v>
      </c>
      <c r="C689" s="119" t="s">
        <v>1441</v>
      </c>
      <c r="D689" s="212" t="s">
        <v>1396</v>
      </c>
      <c r="E689" s="118">
        <v>1260.5</v>
      </c>
      <c r="F689" s="36">
        <v>2323.1</v>
      </c>
      <c r="G689" s="115" t="s">
        <v>275</v>
      </c>
      <c r="H689" s="196" t="s">
        <v>21</v>
      </c>
      <c r="I689" s="102" t="s">
        <v>1442</v>
      </c>
      <c r="J689" s="102"/>
      <c r="K689" s="459"/>
      <c r="L689" s="459"/>
      <c r="M689" s="459"/>
      <c r="N689" s="459"/>
      <c r="O689" s="459"/>
      <c r="P689" s="459"/>
      <c r="Q689" s="459"/>
      <c r="R689" s="459"/>
      <c r="S689" s="459"/>
      <c r="T689" s="459"/>
      <c r="U689" s="459"/>
      <c r="V689" s="459"/>
      <c r="W689" s="459"/>
      <c r="X689" s="459"/>
      <c r="Y689" s="459"/>
      <c r="Z689" s="294"/>
      <c r="AA689" s="294"/>
      <c r="AB689" s="294"/>
      <c r="AC689" s="294"/>
    </row>
    <row r="690" spans="1:29" ht="49.5" customHeight="1" x14ac:dyDescent="0.25">
      <c r="A690" s="102">
        <v>22</v>
      </c>
      <c r="B690" s="119" t="s">
        <v>6248</v>
      </c>
      <c r="C690" s="119" t="s">
        <v>1443</v>
      </c>
      <c r="D690" s="212" t="s">
        <v>1396</v>
      </c>
      <c r="E690" s="118">
        <v>816.7</v>
      </c>
      <c r="F690" s="36">
        <v>1089</v>
      </c>
      <c r="G690" s="115" t="s">
        <v>275</v>
      </c>
      <c r="H690" s="196" t="s">
        <v>21</v>
      </c>
      <c r="I690" s="102" t="s">
        <v>1442</v>
      </c>
      <c r="J690" s="102"/>
      <c r="K690" s="459"/>
      <c r="L690" s="459"/>
      <c r="M690" s="459"/>
      <c r="N690" s="459"/>
      <c r="O690" s="459"/>
      <c r="P690" s="459"/>
      <c r="Q690" s="459"/>
      <c r="R690" s="459"/>
      <c r="S690" s="459"/>
      <c r="T690" s="459"/>
      <c r="U690" s="459"/>
      <c r="V690" s="459"/>
      <c r="W690" s="459"/>
      <c r="X690" s="459"/>
      <c r="Y690" s="459"/>
      <c r="Z690" s="294"/>
      <c r="AA690" s="294"/>
      <c r="AB690" s="294"/>
      <c r="AC690" s="294"/>
    </row>
    <row r="691" spans="1:29" ht="49.5" customHeight="1" x14ac:dyDescent="0.25">
      <c r="A691" s="102">
        <v>23</v>
      </c>
      <c r="B691" s="119" t="s">
        <v>6248</v>
      </c>
      <c r="C691" s="119" t="s">
        <v>1444</v>
      </c>
      <c r="D691" s="212" t="s">
        <v>1445</v>
      </c>
      <c r="E691" s="118">
        <v>1281.8</v>
      </c>
      <c r="F691" s="36">
        <v>1947</v>
      </c>
      <c r="G691" s="115" t="s">
        <v>275</v>
      </c>
      <c r="H691" s="196" t="s">
        <v>21</v>
      </c>
      <c r="I691" s="102" t="s">
        <v>1446</v>
      </c>
      <c r="J691" s="217"/>
      <c r="K691" s="459"/>
      <c r="L691" s="459"/>
      <c r="M691" s="459"/>
      <c r="N691" s="459"/>
      <c r="O691" s="459"/>
      <c r="P691" s="459"/>
      <c r="Q691" s="459"/>
      <c r="R691" s="459"/>
      <c r="S691" s="459"/>
      <c r="T691" s="459"/>
      <c r="U691" s="459"/>
      <c r="V691" s="459"/>
      <c r="W691" s="459"/>
      <c r="X691" s="459"/>
      <c r="Y691" s="459"/>
      <c r="Z691" s="294"/>
      <c r="AA691" s="294"/>
      <c r="AB691" s="294"/>
      <c r="AC691" s="294"/>
    </row>
    <row r="692" spans="1:29" ht="49.5" customHeight="1" x14ac:dyDescent="0.25">
      <c r="A692" s="102">
        <v>24</v>
      </c>
      <c r="B692" s="119" t="s">
        <v>6248</v>
      </c>
      <c r="C692" s="119" t="s">
        <v>1447</v>
      </c>
      <c r="D692" s="212" t="s">
        <v>1448</v>
      </c>
      <c r="E692" s="36">
        <v>393.3</v>
      </c>
      <c r="F692" s="36">
        <v>393.3</v>
      </c>
      <c r="G692" s="115" t="s">
        <v>275</v>
      </c>
      <c r="H692" s="196" t="s">
        <v>21</v>
      </c>
      <c r="I692" s="102" t="s">
        <v>1446</v>
      </c>
      <c r="J692" s="19"/>
      <c r="K692" s="459"/>
      <c r="L692" s="459"/>
      <c r="M692" s="459"/>
      <c r="N692" s="459"/>
      <c r="O692" s="459"/>
      <c r="P692" s="459"/>
      <c r="Q692" s="459"/>
      <c r="R692" s="459"/>
      <c r="S692" s="459"/>
      <c r="T692" s="459"/>
      <c r="U692" s="459"/>
      <c r="V692" s="459"/>
      <c r="W692" s="459"/>
      <c r="X692" s="459"/>
      <c r="Y692" s="459"/>
      <c r="Z692" s="294"/>
      <c r="AA692" s="294"/>
      <c r="AB692" s="294"/>
      <c r="AC692" s="294"/>
    </row>
    <row r="693" spans="1:29" ht="49.5" customHeight="1" x14ac:dyDescent="0.25">
      <c r="A693" s="102">
        <v>25</v>
      </c>
      <c r="B693" s="119" t="s">
        <v>6248</v>
      </c>
      <c r="C693" s="119" t="s">
        <v>1449</v>
      </c>
      <c r="D693" s="212" t="s">
        <v>1428</v>
      </c>
      <c r="E693" s="118">
        <v>3277.5</v>
      </c>
      <c r="F693" s="36">
        <v>4431</v>
      </c>
      <c r="G693" s="115" t="s">
        <v>275</v>
      </c>
      <c r="H693" s="196" t="s">
        <v>21</v>
      </c>
      <c r="I693" s="102" t="s">
        <v>1411</v>
      </c>
      <c r="J693" s="102"/>
      <c r="K693" s="459"/>
      <c r="L693" s="459"/>
      <c r="M693" s="459"/>
      <c r="N693" s="459"/>
      <c r="O693" s="459"/>
      <c r="P693" s="459"/>
      <c r="Q693" s="459"/>
      <c r="R693" s="459"/>
      <c r="S693" s="459"/>
      <c r="T693" s="459"/>
      <c r="U693" s="459"/>
      <c r="V693" s="459"/>
      <c r="W693" s="459"/>
      <c r="X693" s="459"/>
      <c r="Y693" s="459"/>
      <c r="Z693" s="294"/>
      <c r="AA693" s="294"/>
      <c r="AB693" s="294"/>
      <c r="AC693" s="294"/>
    </row>
    <row r="694" spans="1:29" ht="31.5" x14ac:dyDescent="0.25">
      <c r="A694" s="102">
        <v>26</v>
      </c>
      <c r="B694" s="119" t="s">
        <v>6248</v>
      </c>
      <c r="C694" s="119" t="s">
        <v>1450</v>
      </c>
      <c r="D694" s="212" t="s">
        <v>1451</v>
      </c>
      <c r="E694" s="118">
        <v>1227</v>
      </c>
      <c r="F694" s="36">
        <v>18236.900000000001</v>
      </c>
      <c r="G694" s="102" t="s">
        <v>1272</v>
      </c>
      <c r="H694" s="196" t="s">
        <v>21</v>
      </c>
      <c r="I694" s="102" t="s">
        <v>22</v>
      </c>
      <c r="J694" s="102"/>
      <c r="K694" s="459"/>
      <c r="L694" s="459"/>
      <c r="M694" s="459"/>
      <c r="N694" s="459"/>
      <c r="O694" s="459"/>
      <c r="P694" s="459"/>
      <c r="Q694" s="459"/>
      <c r="R694" s="459"/>
      <c r="S694" s="459"/>
      <c r="T694" s="459"/>
      <c r="U694" s="459"/>
      <c r="V694" s="459"/>
      <c r="W694" s="459"/>
      <c r="X694" s="459"/>
      <c r="Y694" s="459"/>
      <c r="Z694" s="294"/>
      <c r="AA694" s="294"/>
      <c r="AB694" s="294"/>
      <c r="AC694" s="294"/>
    </row>
    <row r="695" spans="1:29" ht="31.5" x14ac:dyDescent="0.25">
      <c r="A695" s="102">
        <v>27</v>
      </c>
      <c r="B695" s="119" t="s">
        <v>6248</v>
      </c>
      <c r="C695" s="119" t="s">
        <v>1452</v>
      </c>
      <c r="D695" s="212" t="s">
        <v>1453</v>
      </c>
      <c r="E695" s="118">
        <v>268</v>
      </c>
      <c r="F695" s="36">
        <v>724</v>
      </c>
      <c r="G695" s="102" t="s">
        <v>1272</v>
      </c>
      <c r="H695" s="196" t="s">
        <v>21</v>
      </c>
      <c r="I695" s="102" t="s">
        <v>22</v>
      </c>
      <c r="J695" s="102"/>
      <c r="K695" s="459"/>
      <c r="L695" s="459"/>
      <c r="M695" s="459"/>
      <c r="N695" s="459"/>
      <c r="O695" s="459"/>
      <c r="P695" s="459"/>
      <c r="Q695" s="459"/>
      <c r="R695" s="459"/>
      <c r="S695" s="459"/>
      <c r="T695" s="459"/>
      <c r="U695" s="459"/>
      <c r="V695" s="459"/>
      <c r="W695" s="459"/>
      <c r="X695" s="459"/>
      <c r="Y695" s="459"/>
      <c r="Z695" s="294"/>
      <c r="AA695" s="294"/>
      <c r="AB695" s="294"/>
      <c r="AC695" s="294"/>
    </row>
    <row r="696" spans="1:29" ht="31.5" x14ac:dyDescent="0.25">
      <c r="A696" s="102">
        <v>28</v>
      </c>
      <c r="B696" s="119" t="s">
        <v>6248</v>
      </c>
      <c r="C696" s="119" t="s">
        <v>1454</v>
      </c>
      <c r="D696" s="212" t="s">
        <v>1455</v>
      </c>
      <c r="E696" s="118">
        <v>413</v>
      </c>
      <c r="F696" s="36">
        <v>588</v>
      </c>
      <c r="G696" s="102" t="s">
        <v>1272</v>
      </c>
      <c r="H696" s="196" t="s">
        <v>21</v>
      </c>
      <c r="I696" s="102" t="s">
        <v>22</v>
      </c>
      <c r="J696" s="102"/>
      <c r="K696" s="459"/>
      <c r="L696" s="459"/>
      <c r="M696" s="459"/>
      <c r="N696" s="459"/>
      <c r="O696" s="459"/>
      <c r="P696" s="459"/>
      <c r="Q696" s="459"/>
      <c r="R696" s="459"/>
      <c r="S696" s="459"/>
      <c r="T696" s="459"/>
      <c r="U696" s="459"/>
      <c r="V696" s="459"/>
      <c r="W696" s="459"/>
      <c r="X696" s="459"/>
      <c r="Y696" s="459"/>
      <c r="Z696" s="294"/>
      <c r="AA696" s="294"/>
      <c r="AB696" s="294"/>
      <c r="AC696" s="294"/>
    </row>
    <row r="697" spans="1:29" ht="31.5" x14ac:dyDescent="0.25">
      <c r="A697" s="102">
        <v>29</v>
      </c>
      <c r="B697" s="119" t="s">
        <v>6248</v>
      </c>
      <c r="C697" s="119" t="s">
        <v>1456</v>
      </c>
      <c r="D697" s="212" t="s">
        <v>1457</v>
      </c>
      <c r="E697" s="118">
        <v>467</v>
      </c>
      <c r="F697" s="36">
        <v>717</v>
      </c>
      <c r="G697" s="102" t="s">
        <v>1272</v>
      </c>
      <c r="H697" s="196" t="s">
        <v>21</v>
      </c>
      <c r="I697" s="102" t="s">
        <v>22</v>
      </c>
      <c r="J697" s="102"/>
      <c r="K697" s="459"/>
      <c r="L697" s="459"/>
      <c r="M697" s="459"/>
      <c r="N697" s="459"/>
      <c r="O697" s="459"/>
      <c r="P697" s="459"/>
      <c r="Q697" s="459"/>
      <c r="R697" s="459"/>
      <c r="S697" s="459"/>
      <c r="T697" s="459"/>
      <c r="U697" s="459"/>
      <c r="V697" s="459"/>
      <c r="W697" s="459"/>
      <c r="X697" s="459"/>
      <c r="Y697" s="459"/>
      <c r="Z697" s="294"/>
      <c r="AA697" s="294"/>
      <c r="AB697" s="294"/>
      <c r="AC697" s="294"/>
    </row>
    <row r="698" spans="1:29" ht="63" x14ac:dyDescent="0.25">
      <c r="A698" s="102">
        <v>30</v>
      </c>
      <c r="B698" s="119" t="s">
        <v>6248</v>
      </c>
      <c r="C698" s="119" t="s">
        <v>1458</v>
      </c>
      <c r="D698" s="212" t="s">
        <v>1459</v>
      </c>
      <c r="E698" s="118"/>
      <c r="F698" s="36">
        <v>285</v>
      </c>
      <c r="G698" s="102" t="s">
        <v>1272</v>
      </c>
      <c r="H698" s="115" t="s">
        <v>243</v>
      </c>
      <c r="I698" s="102" t="s">
        <v>6568</v>
      </c>
      <c r="J698" s="102"/>
      <c r="K698" s="459"/>
      <c r="L698" s="459"/>
      <c r="M698" s="459"/>
      <c r="N698" s="459"/>
      <c r="O698" s="459"/>
      <c r="P698" s="459"/>
      <c r="Q698" s="459"/>
      <c r="R698" s="459"/>
      <c r="S698" s="459"/>
      <c r="T698" s="459"/>
      <c r="U698" s="459"/>
      <c r="V698" s="459"/>
      <c r="W698" s="459"/>
      <c r="X698" s="459"/>
      <c r="Y698" s="459"/>
      <c r="Z698" s="294"/>
      <c r="AA698" s="294"/>
      <c r="AB698" s="294"/>
      <c r="AC698" s="294"/>
    </row>
    <row r="699" spans="1:29" ht="31.5" x14ac:dyDescent="0.25">
      <c r="A699" s="102">
        <v>31</v>
      </c>
      <c r="B699" s="119" t="s">
        <v>6248</v>
      </c>
      <c r="C699" s="119" t="s">
        <v>1460</v>
      </c>
      <c r="D699" s="212" t="s">
        <v>1461</v>
      </c>
      <c r="E699" s="118">
        <v>175</v>
      </c>
      <c r="F699" s="36">
        <v>232</v>
      </c>
      <c r="G699" s="102" t="s">
        <v>1272</v>
      </c>
      <c r="H699" s="115" t="s">
        <v>243</v>
      </c>
      <c r="I699" s="102" t="s">
        <v>22</v>
      </c>
      <c r="J699" s="102"/>
      <c r="K699" s="459"/>
      <c r="L699" s="459"/>
      <c r="M699" s="459"/>
      <c r="N699" s="459"/>
      <c r="O699" s="459"/>
      <c r="P699" s="459"/>
      <c r="Q699" s="459"/>
      <c r="R699" s="459"/>
      <c r="S699" s="459"/>
      <c r="T699" s="459"/>
      <c r="U699" s="459"/>
      <c r="V699" s="459"/>
      <c r="W699" s="459"/>
      <c r="X699" s="459"/>
      <c r="Y699" s="459"/>
      <c r="Z699" s="294"/>
      <c r="AA699" s="294"/>
      <c r="AB699" s="294"/>
      <c r="AC699" s="294"/>
    </row>
    <row r="700" spans="1:29" ht="31.5" x14ac:dyDescent="0.25">
      <c r="A700" s="102">
        <v>32</v>
      </c>
      <c r="B700" s="119" t="s">
        <v>6248</v>
      </c>
      <c r="C700" s="119" t="s">
        <v>1462</v>
      </c>
      <c r="D700" s="212" t="s">
        <v>1463</v>
      </c>
      <c r="E700" s="118">
        <v>284</v>
      </c>
      <c r="F700" s="36">
        <v>650</v>
      </c>
      <c r="G700" s="102" t="s">
        <v>1272</v>
      </c>
      <c r="H700" s="196" t="s">
        <v>21</v>
      </c>
      <c r="I700" s="102" t="s">
        <v>22</v>
      </c>
      <c r="J700" s="102"/>
      <c r="K700" s="459"/>
      <c r="L700" s="459"/>
      <c r="M700" s="459"/>
      <c r="N700" s="459"/>
      <c r="O700" s="459"/>
      <c r="P700" s="459"/>
      <c r="Q700" s="459"/>
      <c r="R700" s="459"/>
      <c r="S700" s="459"/>
      <c r="T700" s="459"/>
      <c r="U700" s="459"/>
      <c r="V700" s="459"/>
      <c r="W700" s="459"/>
      <c r="X700" s="459"/>
      <c r="Y700" s="459"/>
      <c r="Z700" s="294"/>
      <c r="AA700" s="294"/>
      <c r="AB700" s="294"/>
      <c r="AC700" s="294"/>
    </row>
    <row r="701" spans="1:29" ht="31.5" x14ac:dyDescent="0.25">
      <c r="A701" s="102">
        <v>33</v>
      </c>
      <c r="B701" s="119" t="s">
        <v>6248</v>
      </c>
      <c r="C701" s="119" t="s">
        <v>1464</v>
      </c>
      <c r="D701" s="212" t="s">
        <v>3261</v>
      </c>
      <c r="E701" s="118"/>
      <c r="F701" s="36">
        <v>350</v>
      </c>
      <c r="G701" s="115" t="s">
        <v>275</v>
      </c>
      <c r="H701" s="115" t="s">
        <v>243</v>
      </c>
      <c r="I701" s="102" t="s">
        <v>37</v>
      </c>
      <c r="J701" s="102" t="s">
        <v>580</v>
      </c>
      <c r="K701" s="459"/>
      <c r="L701" s="459"/>
      <c r="M701" s="459"/>
      <c r="N701" s="459"/>
      <c r="O701" s="459"/>
      <c r="P701" s="459"/>
      <c r="Q701" s="459"/>
      <c r="R701" s="459"/>
      <c r="S701" s="459"/>
      <c r="T701" s="459"/>
      <c r="U701" s="459"/>
      <c r="V701" s="459"/>
      <c r="W701" s="459"/>
      <c r="X701" s="459"/>
      <c r="Y701" s="459"/>
      <c r="Z701" s="294"/>
      <c r="AA701" s="294"/>
      <c r="AB701" s="294"/>
      <c r="AC701" s="294"/>
    </row>
    <row r="702" spans="1:29" ht="78.75" x14ac:dyDescent="0.25">
      <c r="A702" s="102">
        <v>34</v>
      </c>
      <c r="B702" s="119" t="s">
        <v>6248</v>
      </c>
      <c r="C702" s="119" t="s">
        <v>357</v>
      </c>
      <c r="D702" s="102" t="s">
        <v>3262</v>
      </c>
      <c r="E702" s="118">
        <v>643.79999999999995</v>
      </c>
      <c r="F702" s="118">
        <v>723.8</v>
      </c>
      <c r="G702" s="102" t="s">
        <v>6163</v>
      </c>
      <c r="H702" s="102" t="s">
        <v>356</v>
      </c>
      <c r="I702" s="102" t="s">
        <v>22</v>
      </c>
      <c r="J702" s="102"/>
      <c r="K702" s="459"/>
      <c r="L702" s="459"/>
      <c r="M702" s="459"/>
      <c r="N702" s="459"/>
      <c r="O702" s="459"/>
      <c r="P702" s="459"/>
      <c r="Q702" s="459"/>
      <c r="R702" s="459"/>
      <c r="S702" s="459"/>
      <c r="T702" s="459"/>
      <c r="U702" s="459"/>
      <c r="V702" s="459"/>
      <c r="W702" s="459"/>
      <c r="X702" s="459"/>
      <c r="Y702" s="459"/>
      <c r="Z702" s="294"/>
      <c r="AA702" s="294"/>
      <c r="AB702" s="294"/>
      <c r="AC702" s="294"/>
    </row>
    <row r="703" spans="1:29" ht="47.25" x14ac:dyDescent="0.25">
      <c r="A703" s="102">
        <v>35</v>
      </c>
      <c r="B703" s="119" t="s">
        <v>6248</v>
      </c>
      <c r="C703" s="119" t="s">
        <v>1465</v>
      </c>
      <c r="D703" s="102" t="s">
        <v>3193</v>
      </c>
      <c r="E703" s="118">
        <v>370</v>
      </c>
      <c r="F703" s="118">
        <v>545.9</v>
      </c>
      <c r="G703" s="102" t="s">
        <v>5514</v>
      </c>
      <c r="H703" s="115" t="s">
        <v>243</v>
      </c>
      <c r="I703" s="102" t="s">
        <v>1466</v>
      </c>
      <c r="J703" s="102"/>
      <c r="K703" s="459"/>
      <c r="L703" s="459"/>
      <c r="M703" s="459"/>
      <c r="N703" s="459"/>
      <c r="O703" s="459"/>
      <c r="P703" s="459"/>
      <c r="Q703" s="459"/>
      <c r="R703" s="459"/>
      <c r="S703" s="459"/>
      <c r="T703" s="459"/>
      <c r="U703" s="459"/>
      <c r="V703" s="459"/>
      <c r="W703" s="459"/>
      <c r="X703" s="459"/>
      <c r="Y703" s="459"/>
      <c r="Z703" s="294"/>
      <c r="AA703" s="294"/>
      <c r="AB703" s="294"/>
      <c r="AC703" s="294"/>
    </row>
    <row r="704" spans="1:29" x14ac:dyDescent="0.25">
      <c r="A704" s="30"/>
      <c r="B704" s="31" t="s">
        <v>583</v>
      </c>
      <c r="C704" s="31"/>
      <c r="D704" s="32"/>
      <c r="E704" s="33"/>
      <c r="F704" s="33"/>
      <c r="G704" s="34"/>
      <c r="H704" s="32"/>
      <c r="I704" s="32"/>
      <c r="J704" s="32"/>
      <c r="K704" s="459"/>
      <c r="L704" s="459"/>
      <c r="M704" s="459"/>
      <c r="N704" s="459"/>
      <c r="O704" s="459"/>
      <c r="P704" s="459"/>
      <c r="Q704" s="459"/>
      <c r="R704" s="459"/>
      <c r="S704" s="459"/>
      <c r="T704" s="459"/>
      <c r="U704" s="459"/>
      <c r="V704" s="459"/>
      <c r="W704" s="459"/>
      <c r="X704" s="459"/>
      <c r="Y704" s="459"/>
      <c r="Z704" s="294"/>
      <c r="AA704" s="294"/>
      <c r="AB704" s="294"/>
      <c r="AC704" s="294"/>
    </row>
    <row r="705" spans="1:29" ht="47.25" x14ac:dyDescent="0.25">
      <c r="A705" s="102">
        <v>1</v>
      </c>
      <c r="B705" s="119" t="s">
        <v>583</v>
      </c>
      <c r="C705" s="119" t="s">
        <v>584</v>
      </c>
      <c r="D705" s="102" t="s">
        <v>263</v>
      </c>
      <c r="E705" s="118">
        <v>4820</v>
      </c>
      <c r="F705" s="118">
        <v>7789.1</v>
      </c>
      <c r="G705" s="115" t="s">
        <v>275</v>
      </c>
      <c r="H705" s="196" t="s">
        <v>21</v>
      </c>
      <c r="I705" s="102" t="s">
        <v>22</v>
      </c>
      <c r="J705" s="102" t="s">
        <v>585</v>
      </c>
      <c r="K705" s="459"/>
      <c r="L705" s="459"/>
      <c r="M705" s="459"/>
      <c r="N705" s="459"/>
      <c r="O705" s="459"/>
      <c r="P705" s="459"/>
      <c r="Q705" s="459"/>
      <c r="R705" s="459"/>
      <c r="S705" s="459"/>
      <c r="T705" s="459"/>
      <c r="U705" s="459"/>
      <c r="V705" s="459"/>
      <c r="W705" s="459"/>
      <c r="X705" s="459"/>
      <c r="Y705" s="459"/>
      <c r="Z705" s="294"/>
      <c r="AA705" s="294"/>
      <c r="AB705" s="294"/>
      <c r="AC705" s="294"/>
    </row>
    <row r="706" spans="1:29" ht="47.25" x14ac:dyDescent="0.25">
      <c r="A706" s="102">
        <v>2</v>
      </c>
      <c r="B706" s="119" t="s">
        <v>583</v>
      </c>
      <c r="C706" s="119" t="s">
        <v>6320</v>
      </c>
      <c r="D706" s="102" t="s">
        <v>586</v>
      </c>
      <c r="E706" s="118">
        <v>232</v>
      </c>
      <c r="F706" s="118">
        <v>204.3</v>
      </c>
      <c r="G706" s="115" t="s">
        <v>275</v>
      </c>
      <c r="H706" s="115" t="s">
        <v>243</v>
      </c>
      <c r="I706" s="102" t="s">
        <v>367</v>
      </c>
      <c r="J706" s="102" t="s">
        <v>587</v>
      </c>
      <c r="K706" s="459"/>
      <c r="L706" s="459"/>
      <c r="M706" s="459"/>
      <c r="N706" s="459"/>
      <c r="O706" s="459"/>
      <c r="P706" s="459"/>
      <c r="Q706" s="459"/>
      <c r="R706" s="459"/>
      <c r="S706" s="459"/>
      <c r="T706" s="459"/>
      <c r="U706" s="459"/>
      <c r="V706" s="459"/>
      <c r="W706" s="459"/>
      <c r="X706" s="459"/>
      <c r="Y706" s="459"/>
      <c r="Z706" s="294"/>
      <c r="AA706" s="294"/>
      <c r="AB706" s="294"/>
      <c r="AC706" s="294"/>
    </row>
    <row r="707" spans="1:29" ht="31.5" x14ac:dyDescent="0.25">
      <c r="A707" s="102">
        <v>3</v>
      </c>
      <c r="B707" s="215" t="s">
        <v>583</v>
      </c>
      <c r="C707" s="215" t="s">
        <v>588</v>
      </c>
      <c r="D707" s="218" t="s">
        <v>86</v>
      </c>
      <c r="E707" s="219">
        <v>148.5</v>
      </c>
      <c r="F707" s="219">
        <v>561.5</v>
      </c>
      <c r="G707" s="115" t="s">
        <v>275</v>
      </c>
      <c r="H707" s="115" t="s">
        <v>243</v>
      </c>
      <c r="I707" s="218" t="s">
        <v>367</v>
      </c>
      <c r="J707" s="218" t="s">
        <v>589</v>
      </c>
      <c r="K707" s="459"/>
      <c r="L707" s="459"/>
      <c r="M707" s="459"/>
      <c r="N707" s="459"/>
      <c r="O707" s="459"/>
      <c r="P707" s="459"/>
      <c r="Q707" s="459"/>
      <c r="R707" s="459"/>
      <c r="S707" s="459"/>
      <c r="T707" s="459"/>
      <c r="U707" s="459"/>
      <c r="V707" s="459"/>
      <c r="W707" s="459"/>
      <c r="X707" s="459"/>
      <c r="Y707" s="459"/>
      <c r="Z707" s="294"/>
      <c r="AA707" s="294"/>
      <c r="AB707" s="294"/>
      <c r="AC707" s="294"/>
    </row>
    <row r="708" spans="1:29" ht="78.75" x14ac:dyDescent="0.25">
      <c r="A708" s="102">
        <v>4</v>
      </c>
      <c r="B708" s="119" t="s">
        <v>583</v>
      </c>
      <c r="C708" s="119" t="s">
        <v>3204</v>
      </c>
      <c r="D708" s="102" t="s">
        <v>86</v>
      </c>
      <c r="E708" s="118">
        <v>480</v>
      </c>
      <c r="F708" s="118">
        <v>548.20000000000005</v>
      </c>
      <c r="G708" s="115" t="s">
        <v>275</v>
      </c>
      <c r="H708" s="115" t="s">
        <v>243</v>
      </c>
      <c r="I708" s="102" t="s">
        <v>367</v>
      </c>
      <c r="J708" s="102" t="s">
        <v>590</v>
      </c>
      <c r="K708" s="459"/>
      <c r="L708" s="459"/>
      <c r="M708" s="459"/>
      <c r="N708" s="459"/>
      <c r="O708" s="459"/>
      <c r="P708" s="459"/>
      <c r="Q708" s="459"/>
      <c r="R708" s="459"/>
      <c r="S708" s="459"/>
      <c r="T708" s="459"/>
      <c r="U708" s="459"/>
      <c r="V708" s="459"/>
      <c r="W708" s="459"/>
      <c r="X708" s="459"/>
      <c r="Y708" s="459"/>
      <c r="Z708" s="294"/>
      <c r="AA708" s="294"/>
      <c r="AB708" s="294"/>
      <c r="AC708" s="294"/>
    </row>
    <row r="709" spans="1:29" ht="47.25" x14ac:dyDescent="0.25">
      <c r="A709" s="102">
        <v>5</v>
      </c>
      <c r="B709" s="119" t="s">
        <v>583</v>
      </c>
      <c r="C709" s="119" t="s">
        <v>3205</v>
      </c>
      <c r="D709" s="102" t="s">
        <v>586</v>
      </c>
      <c r="E709" s="118">
        <v>70</v>
      </c>
      <c r="F709" s="118">
        <v>266.60000000000002</v>
      </c>
      <c r="G709" s="115" t="s">
        <v>275</v>
      </c>
      <c r="H709" s="115" t="s">
        <v>243</v>
      </c>
      <c r="I709" s="102" t="s">
        <v>367</v>
      </c>
      <c r="J709" s="102" t="s">
        <v>592</v>
      </c>
      <c r="K709" s="459"/>
      <c r="L709" s="459"/>
      <c r="M709" s="459"/>
      <c r="N709" s="459"/>
      <c r="O709" s="459"/>
      <c r="P709" s="459"/>
      <c r="Q709" s="459"/>
      <c r="R709" s="459"/>
      <c r="S709" s="459"/>
      <c r="T709" s="459"/>
      <c r="U709" s="459"/>
      <c r="V709" s="459"/>
      <c r="W709" s="459"/>
      <c r="X709" s="459"/>
      <c r="Y709" s="459"/>
      <c r="Z709" s="294"/>
      <c r="AA709" s="294"/>
      <c r="AB709" s="294"/>
      <c r="AC709" s="294"/>
    </row>
    <row r="710" spans="1:29" ht="47.25" x14ac:dyDescent="0.25">
      <c r="A710" s="102">
        <v>6</v>
      </c>
      <c r="B710" s="119" t="s">
        <v>583</v>
      </c>
      <c r="C710" s="119" t="s">
        <v>593</v>
      </c>
      <c r="D710" s="102" t="s">
        <v>263</v>
      </c>
      <c r="E710" s="118">
        <v>34.799999999999997</v>
      </c>
      <c r="F710" s="118">
        <v>179.3</v>
      </c>
      <c r="G710" s="115" t="s">
        <v>275</v>
      </c>
      <c r="H710" s="115" t="s">
        <v>243</v>
      </c>
      <c r="I710" s="102" t="s">
        <v>594</v>
      </c>
      <c r="J710" s="102" t="s">
        <v>595</v>
      </c>
      <c r="K710" s="459"/>
      <c r="L710" s="459"/>
      <c r="M710" s="459"/>
      <c r="N710" s="459"/>
      <c r="O710" s="459"/>
      <c r="P710" s="459"/>
      <c r="Q710" s="459"/>
      <c r="R710" s="459"/>
      <c r="S710" s="459"/>
      <c r="T710" s="459"/>
      <c r="U710" s="459"/>
      <c r="V710" s="459"/>
      <c r="W710" s="459"/>
      <c r="X710" s="459"/>
      <c r="Y710" s="459"/>
      <c r="Z710" s="294"/>
      <c r="AA710" s="294"/>
      <c r="AB710" s="294"/>
      <c r="AC710" s="294"/>
    </row>
    <row r="711" spans="1:29" ht="47.25" x14ac:dyDescent="0.25">
      <c r="A711" s="102">
        <v>7</v>
      </c>
      <c r="B711" s="119" t="s">
        <v>583</v>
      </c>
      <c r="C711" s="119" t="s">
        <v>3206</v>
      </c>
      <c r="D711" s="102" t="s">
        <v>586</v>
      </c>
      <c r="E711" s="118">
        <v>189</v>
      </c>
      <c r="F711" s="118">
        <v>214</v>
      </c>
      <c r="G711" s="115" t="s">
        <v>275</v>
      </c>
      <c r="H711" s="115" t="s">
        <v>243</v>
      </c>
      <c r="I711" s="102" t="s">
        <v>367</v>
      </c>
      <c r="J711" s="102" t="s">
        <v>592</v>
      </c>
      <c r="K711" s="459"/>
      <c r="L711" s="459"/>
      <c r="M711" s="459"/>
      <c r="N711" s="459"/>
      <c r="O711" s="459"/>
      <c r="P711" s="459"/>
      <c r="Q711" s="459"/>
      <c r="R711" s="459"/>
      <c r="S711" s="459"/>
      <c r="T711" s="459"/>
      <c r="U711" s="459"/>
      <c r="V711" s="459"/>
      <c r="W711" s="459"/>
      <c r="X711" s="459"/>
      <c r="Y711" s="459"/>
      <c r="Z711" s="294"/>
      <c r="AA711" s="294"/>
      <c r="AB711" s="294"/>
      <c r="AC711" s="294"/>
    </row>
    <row r="712" spans="1:29" ht="63" x14ac:dyDescent="0.25">
      <c r="A712" s="102">
        <v>8</v>
      </c>
      <c r="B712" s="119" t="s">
        <v>583</v>
      </c>
      <c r="C712" s="119" t="s">
        <v>3247</v>
      </c>
      <c r="D712" s="102" t="s">
        <v>597</v>
      </c>
      <c r="E712" s="118">
        <v>279.89999999999998</v>
      </c>
      <c r="F712" s="118">
        <v>868</v>
      </c>
      <c r="G712" s="115" t="s">
        <v>275</v>
      </c>
      <c r="H712" s="115" t="s">
        <v>243</v>
      </c>
      <c r="I712" s="102" t="s">
        <v>22</v>
      </c>
      <c r="J712" s="102" t="s">
        <v>598</v>
      </c>
      <c r="K712" s="459"/>
      <c r="L712" s="459"/>
      <c r="M712" s="459"/>
      <c r="N712" s="459"/>
      <c r="O712" s="459"/>
      <c r="P712" s="459"/>
      <c r="Q712" s="459"/>
      <c r="R712" s="459"/>
      <c r="S712" s="459"/>
      <c r="T712" s="459"/>
      <c r="U712" s="459"/>
      <c r="V712" s="459"/>
      <c r="W712" s="459"/>
      <c r="X712" s="459"/>
      <c r="Y712" s="459"/>
      <c r="Z712" s="294"/>
      <c r="AA712" s="294"/>
      <c r="AB712" s="294"/>
      <c r="AC712" s="294"/>
    </row>
    <row r="713" spans="1:29" ht="63" x14ac:dyDescent="0.25">
      <c r="A713" s="102">
        <v>9</v>
      </c>
      <c r="B713" s="119" t="s">
        <v>583</v>
      </c>
      <c r="C713" s="119" t="s">
        <v>599</v>
      </c>
      <c r="D713" s="102" t="s">
        <v>600</v>
      </c>
      <c r="E713" s="118">
        <v>715</v>
      </c>
      <c r="F713" s="118">
        <v>6506.7</v>
      </c>
      <c r="G713" s="115" t="s">
        <v>275</v>
      </c>
      <c r="H713" s="115" t="s">
        <v>243</v>
      </c>
      <c r="I713" s="102" t="s">
        <v>22</v>
      </c>
      <c r="J713" s="102" t="s">
        <v>601</v>
      </c>
      <c r="K713" s="459"/>
      <c r="L713" s="459"/>
      <c r="M713" s="459"/>
      <c r="N713" s="459"/>
      <c r="O713" s="459"/>
      <c r="P713" s="459"/>
      <c r="Q713" s="459"/>
      <c r="R713" s="459"/>
      <c r="S713" s="459"/>
      <c r="T713" s="459"/>
      <c r="U713" s="459"/>
      <c r="V713" s="459"/>
      <c r="W713" s="459"/>
      <c r="X713" s="459"/>
      <c r="Y713" s="459"/>
      <c r="Z713" s="294"/>
      <c r="AA713" s="294"/>
      <c r="AB713" s="294"/>
      <c r="AC713" s="294"/>
    </row>
    <row r="714" spans="1:29" ht="47.25" x14ac:dyDescent="0.25">
      <c r="A714" s="102">
        <v>10</v>
      </c>
      <c r="B714" s="119" t="s">
        <v>583</v>
      </c>
      <c r="C714" s="119" t="s">
        <v>3207</v>
      </c>
      <c r="D714" s="102" t="s">
        <v>602</v>
      </c>
      <c r="E714" s="118">
        <v>949.6</v>
      </c>
      <c r="F714" s="118">
        <v>3270.5</v>
      </c>
      <c r="G714" s="102" t="s">
        <v>1436</v>
      </c>
      <c r="H714" s="115" t="s">
        <v>243</v>
      </c>
      <c r="I714" s="102" t="s">
        <v>367</v>
      </c>
      <c r="J714" s="102" t="s">
        <v>603</v>
      </c>
      <c r="K714" s="459"/>
      <c r="L714" s="459"/>
      <c r="M714" s="459"/>
      <c r="N714" s="459"/>
      <c r="O714" s="459"/>
      <c r="P714" s="459"/>
      <c r="Q714" s="459"/>
      <c r="R714" s="459"/>
      <c r="S714" s="459"/>
      <c r="T714" s="459"/>
      <c r="U714" s="459"/>
      <c r="V714" s="459"/>
      <c r="W714" s="459"/>
      <c r="X714" s="459"/>
      <c r="Y714" s="459"/>
      <c r="Z714" s="294"/>
      <c r="AA714" s="294"/>
      <c r="AB714" s="294"/>
      <c r="AC714" s="294"/>
    </row>
    <row r="715" spans="1:29" ht="31.5" x14ac:dyDescent="0.25">
      <c r="A715" s="102">
        <v>11</v>
      </c>
      <c r="B715" s="119" t="s">
        <v>583</v>
      </c>
      <c r="C715" s="119" t="s">
        <v>3208</v>
      </c>
      <c r="D715" s="102" t="s">
        <v>604</v>
      </c>
      <c r="E715" s="118">
        <v>1274.9000000000001</v>
      </c>
      <c r="F715" s="118">
        <v>2927</v>
      </c>
      <c r="G715" s="115" t="s">
        <v>3306</v>
      </c>
      <c r="H715" s="115" t="s">
        <v>243</v>
      </c>
      <c r="I715" s="102" t="s">
        <v>594</v>
      </c>
      <c r="J715" s="102" t="s">
        <v>605</v>
      </c>
      <c r="K715" s="459"/>
      <c r="L715" s="459"/>
      <c r="M715" s="459"/>
      <c r="N715" s="459"/>
      <c r="O715" s="459"/>
      <c r="P715" s="459"/>
      <c r="Q715" s="459"/>
      <c r="R715" s="459"/>
      <c r="S715" s="459"/>
      <c r="T715" s="459"/>
      <c r="U715" s="459"/>
      <c r="V715" s="459"/>
      <c r="W715" s="459"/>
      <c r="X715" s="459"/>
      <c r="Y715" s="459"/>
      <c r="Z715" s="294"/>
      <c r="AA715" s="294"/>
      <c r="AB715" s="294"/>
      <c r="AC715" s="294"/>
    </row>
    <row r="716" spans="1:29" ht="31.5" x14ac:dyDescent="0.25">
      <c r="A716" s="102">
        <v>12</v>
      </c>
      <c r="B716" s="119" t="s">
        <v>583</v>
      </c>
      <c r="C716" s="119" t="s">
        <v>606</v>
      </c>
      <c r="D716" s="102" t="s">
        <v>263</v>
      </c>
      <c r="E716" s="118">
        <v>1020</v>
      </c>
      <c r="F716" s="118">
        <v>930.8</v>
      </c>
      <c r="G716" s="115" t="s">
        <v>275</v>
      </c>
      <c r="H716" s="196" t="s">
        <v>21</v>
      </c>
      <c r="I716" s="102" t="s">
        <v>22</v>
      </c>
      <c r="J716" s="102" t="s">
        <v>607</v>
      </c>
      <c r="K716" s="459"/>
      <c r="L716" s="459"/>
      <c r="M716" s="459"/>
      <c r="N716" s="459"/>
      <c r="O716" s="459"/>
      <c r="P716" s="459"/>
      <c r="Q716" s="459"/>
      <c r="R716" s="459"/>
      <c r="S716" s="459"/>
      <c r="T716" s="459"/>
      <c r="U716" s="459"/>
      <c r="V716" s="459"/>
      <c r="W716" s="459"/>
      <c r="X716" s="459"/>
      <c r="Y716" s="459"/>
      <c r="Z716" s="294"/>
      <c r="AA716" s="294"/>
      <c r="AB716" s="294"/>
      <c r="AC716" s="294"/>
    </row>
    <row r="717" spans="1:29" ht="31.5" x14ac:dyDescent="0.25">
      <c r="A717" s="102">
        <v>13</v>
      </c>
      <c r="B717" s="119" t="s">
        <v>583</v>
      </c>
      <c r="C717" s="119" t="s">
        <v>608</v>
      </c>
      <c r="D717" s="102" t="s">
        <v>263</v>
      </c>
      <c r="E717" s="118">
        <v>3273.1</v>
      </c>
      <c r="F717" s="118">
        <v>9283.4</v>
      </c>
      <c r="G717" s="115" t="s">
        <v>275</v>
      </c>
      <c r="H717" s="196" t="s">
        <v>21</v>
      </c>
      <c r="I717" s="102" t="s">
        <v>22</v>
      </c>
      <c r="J717" s="102" t="s">
        <v>609</v>
      </c>
      <c r="K717" s="459"/>
      <c r="L717" s="459"/>
      <c r="M717" s="459"/>
      <c r="N717" s="459"/>
      <c r="O717" s="459"/>
      <c r="P717" s="459"/>
      <c r="Q717" s="459"/>
      <c r="R717" s="459"/>
      <c r="S717" s="459"/>
      <c r="T717" s="459"/>
      <c r="U717" s="459"/>
      <c r="V717" s="459"/>
      <c r="W717" s="459"/>
      <c r="X717" s="459"/>
      <c r="Y717" s="459"/>
      <c r="Z717" s="294"/>
      <c r="AA717" s="294"/>
      <c r="AB717" s="294"/>
      <c r="AC717" s="294"/>
    </row>
    <row r="718" spans="1:29" ht="31.5" x14ac:dyDescent="0.25">
      <c r="A718" s="102">
        <v>14</v>
      </c>
      <c r="B718" s="119" t="s">
        <v>583</v>
      </c>
      <c r="C718" s="119" t="s">
        <v>610</v>
      </c>
      <c r="D718" s="102" t="s">
        <v>263</v>
      </c>
      <c r="E718" s="118">
        <v>855.8</v>
      </c>
      <c r="F718" s="118">
        <v>3040.3</v>
      </c>
      <c r="G718" s="115" t="s">
        <v>275</v>
      </c>
      <c r="H718" s="196" t="s">
        <v>21</v>
      </c>
      <c r="I718" s="102" t="s">
        <v>22</v>
      </c>
      <c r="J718" s="102" t="s">
        <v>611</v>
      </c>
      <c r="K718" s="459"/>
      <c r="L718" s="459"/>
      <c r="M718" s="459"/>
      <c r="N718" s="459"/>
      <c r="O718" s="459"/>
      <c r="P718" s="459"/>
      <c r="Q718" s="459"/>
      <c r="R718" s="459"/>
      <c r="S718" s="459"/>
      <c r="T718" s="459"/>
      <c r="U718" s="459"/>
      <c r="V718" s="459"/>
      <c r="W718" s="459"/>
      <c r="X718" s="459"/>
      <c r="Y718" s="459"/>
      <c r="Z718" s="294"/>
      <c r="AA718" s="294"/>
      <c r="AB718" s="294"/>
      <c r="AC718" s="294"/>
    </row>
    <row r="719" spans="1:29" ht="31.5" x14ac:dyDescent="0.25">
      <c r="A719" s="102">
        <v>15</v>
      </c>
      <c r="B719" s="119" t="s">
        <v>583</v>
      </c>
      <c r="C719" s="195" t="s">
        <v>612</v>
      </c>
      <c r="D719" s="102" t="s">
        <v>586</v>
      </c>
      <c r="E719" s="118">
        <v>480</v>
      </c>
      <c r="F719" s="118">
        <v>698.2</v>
      </c>
      <c r="G719" s="102" t="s">
        <v>2931</v>
      </c>
      <c r="H719" s="102" t="s">
        <v>414</v>
      </c>
      <c r="I719" s="102" t="s">
        <v>22</v>
      </c>
      <c r="J719" s="102" t="s">
        <v>613</v>
      </c>
      <c r="K719" s="459"/>
      <c r="L719" s="459"/>
      <c r="M719" s="459"/>
      <c r="N719" s="459"/>
      <c r="O719" s="459"/>
      <c r="P719" s="459"/>
      <c r="Q719" s="459"/>
      <c r="R719" s="459"/>
      <c r="S719" s="459"/>
      <c r="T719" s="459"/>
      <c r="U719" s="459"/>
      <c r="V719" s="459"/>
      <c r="W719" s="459"/>
      <c r="X719" s="459"/>
      <c r="Y719" s="459"/>
      <c r="Z719" s="294"/>
      <c r="AA719" s="294"/>
      <c r="AB719" s="294"/>
      <c r="AC719" s="294"/>
    </row>
    <row r="720" spans="1:29" ht="31.5" x14ac:dyDescent="0.25">
      <c r="A720" s="102">
        <v>16</v>
      </c>
      <c r="B720" s="119" t="s">
        <v>583</v>
      </c>
      <c r="C720" s="195" t="s">
        <v>614</v>
      </c>
      <c r="D720" s="102" t="s">
        <v>179</v>
      </c>
      <c r="E720" s="118"/>
      <c r="F720" s="118">
        <v>16619</v>
      </c>
      <c r="G720" s="102" t="s">
        <v>2931</v>
      </c>
      <c r="H720" s="102" t="s">
        <v>414</v>
      </c>
      <c r="I720" s="102" t="s">
        <v>22</v>
      </c>
      <c r="J720" s="102" t="s">
        <v>613</v>
      </c>
      <c r="K720" s="459"/>
      <c r="L720" s="459"/>
      <c r="M720" s="459"/>
      <c r="N720" s="459"/>
      <c r="O720" s="459"/>
      <c r="P720" s="459"/>
      <c r="Q720" s="459"/>
      <c r="R720" s="459"/>
      <c r="S720" s="459"/>
      <c r="T720" s="459"/>
      <c r="U720" s="459"/>
      <c r="V720" s="459"/>
      <c r="W720" s="459"/>
      <c r="X720" s="459"/>
      <c r="Y720" s="459"/>
      <c r="Z720" s="294"/>
      <c r="AA720" s="294"/>
      <c r="AB720" s="294"/>
      <c r="AC720" s="294"/>
    </row>
    <row r="721" spans="1:29" ht="31.5" x14ac:dyDescent="0.25">
      <c r="A721" s="102">
        <v>17</v>
      </c>
      <c r="B721" s="119" t="s">
        <v>583</v>
      </c>
      <c r="C721" s="119" t="s">
        <v>615</v>
      </c>
      <c r="D721" s="102" t="s">
        <v>263</v>
      </c>
      <c r="E721" s="118">
        <v>3111.7</v>
      </c>
      <c r="F721" s="118">
        <v>3654.6</v>
      </c>
      <c r="G721" s="115" t="s">
        <v>275</v>
      </c>
      <c r="H721" s="196" t="s">
        <v>21</v>
      </c>
      <c r="I721" s="102" t="s">
        <v>22</v>
      </c>
      <c r="J721" s="102"/>
      <c r="K721" s="459"/>
      <c r="L721" s="459"/>
      <c r="M721" s="459"/>
      <c r="N721" s="459"/>
      <c r="O721" s="459"/>
      <c r="P721" s="459"/>
      <c r="Q721" s="459"/>
      <c r="R721" s="459"/>
      <c r="S721" s="459"/>
      <c r="T721" s="459"/>
      <c r="U721" s="459"/>
      <c r="V721" s="459"/>
      <c r="W721" s="459"/>
      <c r="X721" s="459"/>
      <c r="Y721" s="459"/>
      <c r="Z721" s="294"/>
      <c r="AA721" s="294"/>
      <c r="AB721" s="294"/>
      <c r="AC721" s="294"/>
    </row>
    <row r="722" spans="1:29" ht="31.5" x14ac:dyDescent="0.25">
      <c r="A722" s="102">
        <v>18</v>
      </c>
      <c r="B722" s="119" t="s">
        <v>583</v>
      </c>
      <c r="C722" s="119" t="s">
        <v>616</v>
      </c>
      <c r="D722" s="102" t="s">
        <v>179</v>
      </c>
      <c r="E722" s="118">
        <v>905.9</v>
      </c>
      <c r="F722" s="118">
        <v>2322.6</v>
      </c>
      <c r="G722" s="115" t="s">
        <v>275</v>
      </c>
      <c r="H722" s="196" t="s">
        <v>21</v>
      </c>
      <c r="I722" s="102" t="s">
        <v>22</v>
      </c>
      <c r="J722" s="102"/>
      <c r="K722" s="459"/>
      <c r="L722" s="459"/>
      <c r="M722" s="459"/>
      <c r="N722" s="459"/>
      <c r="O722" s="459"/>
      <c r="P722" s="459"/>
      <c r="Q722" s="459"/>
      <c r="R722" s="459"/>
      <c r="S722" s="459"/>
      <c r="T722" s="459"/>
      <c r="U722" s="459"/>
      <c r="V722" s="459"/>
      <c r="W722" s="459"/>
      <c r="X722" s="459"/>
      <c r="Y722" s="459"/>
      <c r="Z722" s="294"/>
      <c r="AA722" s="294"/>
      <c r="AB722" s="294"/>
      <c r="AC722" s="294"/>
    </row>
    <row r="723" spans="1:29" ht="31.5" x14ac:dyDescent="0.25">
      <c r="A723" s="102">
        <v>19</v>
      </c>
      <c r="B723" s="119" t="s">
        <v>583</v>
      </c>
      <c r="C723" s="119" t="s">
        <v>617</v>
      </c>
      <c r="D723" s="102" t="s">
        <v>602</v>
      </c>
      <c r="E723" s="118">
        <v>870</v>
      </c>
      <c r="F723" s="118">
        <v>2081</v>
      </c>
      <c r="G723" s="115" t="s">
        <v>275</v>
      </c>
      <c r="H723" s="196" t="s">
        <v>21</v>
      </c>
      <c r="I723" s="102" t="s">
        <v>22</v>
      </c>
      <c r="J723" s="102"/>
      <c r="K723" s="459"/>
      <c r="L723" s="459"/>
      <c r="M723" s="459"/>
      <c r="N723" s="459"/>
      <c r="O723" s="459"/>
      <c r="P723" s="459"/>
      <c r="Q723" s="459"/>
      <c r="R723" s="459"/>
      <c r="S723" s="459"/>
      <c r="T723" s="459"/>
      <c r="U723" s="459"/>
      <c r="V723" s="459"/>
      <c r="W723" s="459"/>
      <c r="X723" s="459"/>
      <c r="Y723" s="459"/>
      <c r="Z723" s="294"/>
      <c r="AA723" s="294"/>
      <c r="AB723" s="294"/>
      <c r="AC723" s="294"/>
    </row>
    <row r="724" spans="1:29" ht="31.5" x14ac:dyDescent="0.25">
      <c r="A724" s="102">
        <v>20</v>
      </c>
      <c r="B724" s="119" t="s">
        <v>583</v>
      </c>
      <c r="C724" s="119" t="s">
        <v>3050</v>
      </c>
      <c r="D724" s="102" t="s">
        <v>618</v>
      </c>
      <c r="E724" s="118">
        <v>132</v>
      </c>
      <c r="F724" s="118">
        <v>817.2</v>
      </c>
      <c r="G724" s="115" t="s">
        <v>275</v>
      </c>
      <c r="H724" s="196" t="s">
        <v>21</v>
      </c>
      <c r="I724" s="102" t="s">
        <v>22</v>
      </c>
      <c r="J724" s="102"/>
      <c r="K724" s="459"/>
      <c r="L724" s="459"/>
      <c r="M724" s="459"/>
      <c r="N724" s="459"/>
      <c r="O724" s="459"/>
      <c r="P724" s="459"/>
      <c r="Q724" s="459"/>
      <c r="R724" s="459"/>
      <c r="S724" s="459"/>
      <c r="T724" s="459"/>
      <c r="U724" s="459"/>
      <c r="V724" s="459"/>
      <c r="W724" s="459"/>
      <c r="X724" s="459"/>
      <c r="Y724" s="459"/>
      <c r="Z724" s="294"/>
      <c r="AA724" s="294"/>
      <c r="AB724" s="294"/>
      <c r="AC724" s="294"/>
    </row>
    <row r="725" spans="1:29" ht="31.5" x14ac:dyDescent="0.25">
      <c r="A725" s="102">
        <v>21</v>
      </c>
      <c r="B725" s="119" t="s">
        <v>583</v>
      </c>
      <c r="C725" s="119" t="s">
        <v>3051</v>
      </c>
      <c r="D725" s="102" t="s">
        <v>619</v>
      </c>
      <c r="E725" s="118">
        <v>1711</v>
      </c>
      <c r="F725" s="118">
        <v>3230.7</v>
      </c>
      <c r="G725" s="115" t="s">
        <v>275</v>
      </c>
      <c r="H725" s="196" t="s">
        <v>21</v>
      </c>
      <c r="I725" s="102" t="s">
        <v>22</v>
      </c>
      <c r="J725" s="102"/>
      <c r="K725" s="459"/>
      <c r="L725" s="459"/>
      <c r="M725" s="459"/>
      <c r="N725" s="459"/>
      <c r="O725" s="459"/>
      <c r="P725" s="459"/>
      <c r="Q725" s="459"/>
      <c r="R725" s="459"/>
      <c r="S725" s="459"/>
      <c r="T725" s="459"/>
      <c r="U725" s="459"/>
      <c r="V725" s="459"/>
      <c r="W725" s="459"/>
      <c r="X725" s="459"/>
      <c r="Y725" s="459"/>
      <c r="Z725" s="294"/>
      <c r="AA725" s="294"/>
      <c r="AB725" s="294"/>
      <c r="AC725" s="294"/>
    </row>
    <row r="726" spans="1:29" ht="47.25" x14ac:dyDescent="0.25">
      <c r="A726" s="102">
        <v>22</v>
      </c>
      <c r="B726" s="119" t="s">
        <v>583</v>
      </c>
      <c r="C726" s="119" t="s">
        <v>2399</v>
      </c>
      <c r="D726" s="102" t="s">
        <v>619</v>
      </c>
      <c r="E726" s="118">
        <v>0</v>
      </c>
      <c r="F726" s="118">
        <v>104</v>
      </c>
      <c r="G726" s="115" t="s">
        <v>275</v>
      </c>
      <c r="H726" s="115" t="s">
        <v>243</v>
      </c>
      <c r="I726" s="102" t="s">
        <v>367</v>
      </c>
      <c r="J726" s="102" t="s">
        <v>620</v>
      </c>
      <c r="K726" s="459"/>
      <c r="L726" s="459"/>
      <c r="M726" s="459"/>
      <c r="N726" s="459"/>
      <c r="O726" s="459"/>
      <c r="P726" s="459"/>
      <c r="Q726" s="459"/>
      <c r="R726" s="459"/>
      <c r="S726" s="459"/>
      <c r="T726" s="459"/>
      <c r="U726" s="459"/>
      <c r="V726" s="459"/>
      <c r="W726" s="459"/>
      <c r="X726" s="459"/>
      <c r="Y726" s="459"/>
      <c r="Z726" s="294"/>
      <c r="AA726" s="294"/>
      <c r="AB726" s="294"/>
      <c r="AC726" s="294"/>
    </row>
    <row r="727" spans="1:29" ht="47.25" x14ac:dyDescent="0.25">
      <c r="A727" s="102">
        <v>23</v>
      </c>
      <c r="B727" s="119" t="s">
        <v>583</v>
      </c>
      <c r="C727" s="119" t="s">
        <v>621</v>
      </c>
      <c r="D727" s="102" t="s">
        <v>604</v>
      </c>
      <c r="E727" s="118">
        <v>46</v>
      </c>
      <c r="F727" s="118">
        <v>131</v>
      </c>
      <c r="G727" s="115" t="s">
        <v>275</v>
      </c>
      <c r="H727" s="115" t="s">
        <v>243</v>
      </c>
      <c r="I727" s="102" t="s">
        <v>367</v>
      </c>
      <c r="J727" s="102" t="s">
        <v>620</v>
      </c>
      <c r="K727" s="459"/>
      <c r="L727" s="459"/>
      <c r="M727" s="459"/>
      <c r="N727" s="459"/>
      <c r="O727" s="459"/>
      <c r="P727" s="459"/>
      <c r="Q727" s="459"/>
      <c r="R727" s="459"/>
      <c r="S727" s="459"/>
      <c r="T727" s="459"/>
      <c r="U727" s="459"/>
      <c r="V727" s="459"/>
      <c r="W727" s="459"/>
      <c r="X727" s="459"/>
      <c r="Y727" s="459"/>
      <c r="Z727" s="294"/>
      <c r="AA727" s="294"/>
      <c r="AB727" s="294"/>
      <c r="AC727" s="294"/>
    </row>
    <row r="728" spans="1:29" ht="78.75" x14ac:dyDescent="0.25">
      <c r="A728" s="102">
        <v>24</v>
      </c>
      <c r="B728" s="119" t="s">
        <v>583</v>
      </c>
      <c r="C728" s="119" t="s">
        <v>622</v>
      </c>
      <c r="D728" s="102" t="s">
        <v>600</v>
      </c>
      <c r="E728" s="118"/>
      <c r="F728" s="118">
        <v>188.1</v>
      </c>
      <c r="G728" s="115" t="s">
        <v>275</v>
      </c>
      <c r="H728" s="115" t="s">
        <v>243</v>
      </c>
      <c r="I728" s="102" t="s">
        <v>37</v>
      </c>
      <c r="J728" s="102" t="s">
        <v>624</v>
      </c>
      <c r="K728" s="459"/>
      <c r="L728" s="459"/>
      <c r="M728" s="459"/>
      <c r="N728" s="459"/>
      <c r="O728" s="459"/>
      <c r="P728" s="459"/>
      <c r="Q728" s="459"/>
      <c r="R728" s="459"/>
      <c r="S728" s="459"/>
      <c r="T728" s="459"/>
      <c r="U728" s="459"/>
      <c r="V728" s="459"/>
      <c r="W728" s="459"/>
      <c r="X728" s="459"/>
      <c r="Y728" s="459"/>
      <c r="Z728" s="294"/>
      <c r="AA728" s="294"/>
      <c r="AB728" s="294"/>
      <c r="AC728" s="294"/>
    </row>
    <row r="729" spans="1:29" ht="31.5" x14ac:dyDescent="0.25">
      <c r="A729" s="102">
        <v>25</v>
      </c>
      <c r="B729" s="119" t="s">
        <v>583</v>
      </c>
      <c r="C729" s="119" t="s">
        <v>625</v>
      </c>
      <c r="D729" s="102" t="s">
        <v>626</v>
      </c>
      <c r="E729" s="118">
        <v>40</v>
      </c>
      <c r="F729" s="118">
        <v>198.5</v>
      </c>
      <c r="G729" s="115" t="s">
        <v>275</v>
      </c>
      <c r="H729" s="115" t="s">
        <v>243</v>
      </c>
      <c r="I729" s="102" t="s">
        <v>22</v>
      </c>
      <c r="J729" s="102" t="s">
        <v>627</v>
      </c>
      <c r="K729" s="459"/>
      <c r="L729" s="459"/>
      <c r="M729" s="459"/>
      <c r="N729" s="459"/>
      <c r="O729" s="459"/>
      <c r="P729" s="459"/>
      <c r="Q729" s="459"/>
      <c r="R729" s="459"/>
      <c r="S729" s="459"/>
      <c r="T729" s="459"/>
      <c r="U729" s="459"/>
      <c r="V729" s="459"/>
      <c r="W729" s="459"/>
      <c r="X729" s="459"/>
      <c r="Y729" s="459"/>
      <c r="Z729" s="294"/>
      <c r="AA729" s="294"/>
      <c r="AB729" s="294"/>
      <c r="AC729" s="294"/>
    </row>
    <row r="730" spans="1:29" ht="31.5" x14ac:dyDescent="0.25">
      <c r="A730" s="102">
        <v>26</v>
      </c>
      <c r="B730" s="119" t="s">
        <v>583</v>
      </c>
      <c r="C730" s="119" t="s">
        <v>628</v>
      </c>
      <c r="D730" s="102" t="s">
        <v>263</v>
      </c>
      <c r="E730" s="118">
        <v>1635</v>
      </c>
      <c r="F730" s="118">
        <v>5864</v>
      </c>
      <c r="G730" s="115" t="s">
        <v>275</v>
      </c>
      <c r="H730" s="196" t="s">
        <v>21</v>
      </c>
      <c r="I730" s="102" t="s">
        <v>22</v>
      </c>
      <c r="J730" s="102"/>
      <c r="K730" s="459"/>
      <c r="L730" s="459"/>
      <c r="M730" s="459"/>
      <c r="N730" s="459"/>
      <c r="O730" s="459"/>
      <c r="P730" s="459"/>
      <c r="Q730" s="459"/>
      <c r="R730" s="459"/>
      <c r="S730" s="459"/>
      <c r="T730" s="459"/>
      <c r="U730" s="459"/>
      <c r="V730" s="459"/>
      <c r="W730" s="459"/>
      <c r="X730" s="459"/>
      <c r="Y730" s="459"/>
      <c r="Z730" s="294"/>
      <c r="AA730" s="294"/>
      <c r="AB730" s="294"/>
      <c r="AC730" s="294"/>
    </row>
    <row r="731" spans="1:29" ht="31.5" x14ac:dyDescent="0.25">
      <c r="A731" s="102">
        <v>27</v>
      </c>
      <c r="B731" s="119" t="s">
        <v>583</v>
      </c>
      <c r="C731" s="119" t="s">
        <v>629</v>
      </c>
      <c r="D731" s="102" t="s">
        <v>179</v>
      </c>
      <c r="E731" s="118">
        <v>689</v>
      </c>
      <c r="F731" s="118">
        <v>1781.7</v>
      </c>
      <c r="G731" s="115" t="s">
        <v>275</v>
      </c>
      <c r="H731" s="196" t="s">
        <v>21</v>
      </c>
      <c r="I731" s="102" t="s">
        <v>22</v>
      </c>
      <c r="J731" s="102"/>
      <c r="K731" s="459"/>
      <c r="L731" s="459"/>
      <c r="M731" s="459"/>
      <c r="N731" s="459"/>
      <c r="O731" s="459"/>
      <c r="P731" s="459"/>
      <c r="Q731" s="459"/>
      <c r="R731" s="459"/>
      <c r="S731" s="459"/>
      <c r="T731" s="459"/>
      <c r="U731" s="459"/>
      <c r="V731" s="459"/>
      <c r="W731" s="459"/>
      <c r="X731" s="459"/>
      <c r="Y731" s="459"/>
      <c r="Z731" s="294"/>
      <c r="AA731" s="294"/>
      <c r="AB731" s="294"/>
      <c r="AC731" s="294"/>
    </row>
    <row r="732" spans="1:29" ht="31.5" x14ac:dyDescent="0.25">
      <c r="A732" s="102">
        <v>28</v>
      </c>
      <c r="B732" s="119" t="s">
        <v>583</v>
      </c>
      <c r="C732" s="119" t="s">
        <v>630</v>
      </c>
      <c r="D732" s="102" t="s">
        <v>631</v>
      </c>
      <c r="E732" s="118">
        <v>1212</v>
      </c>
      <c r="F732" s="118">
        <v>3030</v>
      </c>
      <c r="G732" s="115" t="s">
        <v>275</v>
      </c>
      <c r="H732" s="196" t="s">
        <v>21</v>
      </c>
      <c r="I732" s="102" t="s">
        <v>22</v>
      </c>
      <c r="J732" s="102"/>
      <c r="K732" s="459"/>
      <c r="L732" s="459"/>
      <c r="M732" s="459"/>
      <c r="N732" s="459"/>
      <c r="O732" s="459"/>
      <c r="P732" s="459"/>
      <c r="Q732" s="459"/>
      <c r="R732" s="459"/>
      <c r="S732" s="459"/>
      <c r="T732" s="459"/>
      <c r="U732" s="459"/>
      <c r="V732" s="459"/>
      <c r="W732" s="459"/>
      <c r="X732" s="459"/>
      <c r="Y732" s="459"/>
      <c r="Z732" s="294"/>
      <c r="AA732" s="294"/>
      <c r="AB732" s="294"/>
      <c r="AC732" s="294"/>
    </row>
    <row r="733" spans="1:29" ht="31.5" x14ac:dyDescent="0.25">
      <c r="A733" s="102">
        <v>29</v>
      </c>
      <c r="B733" s="119" t="s">
        <v>583</v>
      </c>
      <c r="C733" s="119" t="s">
        <v>632</v>
      </c>
      <c r="D733" s="102" t="s">
        <v>633</v>
      </c>
      <c r="E733" s="118">
        <v>143</v>
      </c>
      <c r="F733" s="118">
        <v>900</v>
      </c>
      <c r="G733" s="115" t="s">
        <v>275</v>
      </c>
      <c r="H733" s="196" t="s">
        <v>21</v>
      </c>
      <c r="I733" s="102" t="s">
        <v>22</v>
      </c>
      <c r="J733" s="102"/>
      <c r="K733" s="459"/>
      <c r="L733" s="459"/>
      <c r="M733" s="459"/>
      <c r="N733" s="459"/>
      <c r="O733" s="459"/>
      <c r="P733" s="459"/>
      <c r="Q733" s="459"/>
      <c r="R733" s="459"/>
      <c r="S733" s="459"/>
      <c r="T733" s="459"/>
      <c r="U733" s="459"/>
      <c r="V733" s="459"/>
      <c r="W733" s="459"/>
      <c r="X733" s="459"/>
      <c r="Y733" s="459"/>
      <c r="Z733" s="294"/>
      <c r="AA733" s="294"/>
      <c r="AB733" s="294"/>
      <c r="AC733" s="294"/>
    </row>
    <row r="734" spans="1:29" ht="31.5" x14ac:dyDescent="0.25">
      <c r="A734" s="102">
        <v>30</v>
      </c>
      <c r="B734" s="119" t="s">
        <v>583</v>
      </c>
      <c r="C734" s="119" t="s">
        <v>634</v>
      </c>
      <c r="D734" s="102" t="s">
        <v>635</v>
      </c>
      <c r="E734" s="118">
        <v>202</v>
      </c>
      <c r="F734" s="118">
        <v>502</v>
      </c>
      <c r="G734" s="115" t="s">
        <v>275</v>
      </c>
      <c r="H734" s="196" t="s">
        <v>21</v>
      </c>
      <c r="I734" s="102" t="s">
        <v>22</v>
      </c>
      <c r="J734" s="102"/>
      <c r="K734" s="459"/>
      <c r="L734" s="459"/>
      <c r="M734" s="459"/>
      <c r="N734" s="459"/>
      <c r="O734" s="459"/>
      <c r="P734" s="459"/>
      <c r="Q734" s="459"/>
      <c r="R734" s="459"/>
      <c r="S734" s="459"/>
      <c r="T734" s="459"/>
      <c r="U734" s="459"/>
      <c r="V734" s="459"/>
      <c r="W734" s="459"/>
      <c r="X734" s="459"/>
      <c r="Y734" s="459"/>
      <c r="Z734" s="294"/>
      <c r="AA734" s="294"/>
      <c r="AB734" s="294"/>
      <c r="AC734" s="294"/>
    </row>
    <row r="735" spans="1:29" ht="31.5" x14ac:dyDescent="0.25">
      <c r="A735" s="102">
        <v>31</v>
      </c>
      <c r="B735" s="119" t="s">
        <v>583</v>
      </c>
      <c r="C735" s="119" t="s">
        <v>636</v>
      </c>
      <c r="D735" s="102" t="s">
        <v>637</v>
      </c>
      <c r="E735" s="118">
        <v>82</v>
      </c>
      <c r="F735" s="118">
        <v>298</v>
      </c>
      <c r="G735" s="115" t="s">
        <v>275</v>
      </c>
      <c r="H735" s="115" t="s">
        <v>243</v>
      </c>
      <c r="I735" s="102" t="s">
        <v>22</v>
      </c>
      <c r="J735" s="102" t="s">
        <v>638</v>
      </c>
      <c r="K735" s="459"/>
      <c r="L735" s="459"/>
      <c r="M735" s="459"/>
      <c r="N735" s="459"/>
      <c r="O735" s="459"/>
      <c r="P735" s="459"/>
      <c r="Q735" s="459"/>
      <c r="R735" s="459"/>
      <c r="S735" s="459"/>
      <c r="T735" s="459"/>
      <c r="U735" s="459"/>
      <c r="V735" s="459"/>
      <c r="W735" s="459"/>
      <c r="X735" s="459"/>
      <c r="Y735" s="459"/>
      <c r="Z735" s="294"/>
      <c r="AA735" s="294"/>
      <c r="AB735" s="294"/>
      <c r="AC735" s="294"/>
    </row>
    <row r="736" spans="1:29" ht="47.25" x14ac:dyDescent="0.25">
      <c r="A736" s="102">
        <v>32</v>
      </c>
      <c r="B736" s="119" t="s">
        <v>583</v>
      </c>
      <c r="C736" s="119" t="s">
        <v>639</v>
      </c>
      <c r="D736" s="102" t="s">
        <v>640</v>
      </c>
      <c r="E736" s="118">
        <v>50</v>
      </c>
      <c r="F736" s="118">
        <v>374</v>
      </c>
      <c r="G736" s="115" t="s">
        <v>275</v>
      </c>
      <c r="H736" s="115" t="s">
        <v>243</v>
      </c>
      <c r="I736" s="102" t="s">
        <v>37</v>
      </c>
      <c r="J736" s="102" t="s">
        <v>641</v>
      </c>
      <c r="K736" s="459"/>
      <c r="L736" s="459"/>
      <c r="M736" s="459"/>
      <c r="N736" s="459"/>
      <c r="O736" s="459"/>
      <c r="P736" s="459"/>
      <c r="Q736" s="459"/>
      <c r="R736" s="459"/>
      <c r="S736" s="459"/>
      <c r="T736" s="459"/>
      <c r="U736" s="459"/>
      <c r="V736" s="459"/>
      <c r="W736" s="459"/>
      <c r="X736" s="459"/>
      <c r="Y736" s="459"/>
      <c r="Z736" s="294"/>
      <c r="AA736" s="294"/>
      <c r="AB736" s="294"/>
      <c r="AC736" s="294"/>
    </row>
    <row r="737" spans="1:29" ht="31.5" x14ac:dyDescent="0.25">
      <c r="A737" s="102">
        <v>33</v>
      </c>
      <c r="B737" s="119" t="s">
        <v>583</v>
      </c>
      <c r="C737" s="119" t="s">
        <v>642</v>
      </c>
      <c r="D737" s="102" t="s">
        <v>602</v>
      </c>
      <c r="E737" s="118">
        <v>998.7</v>
      </c>
      <c r="F737" s="118">
        <v>4283</v>
      </c>
      <c r="G737" s="115" t="s">
        <v>275</v>
      </c>
      <c r="H737" s="196" t="s">
        <v>21</v>
      </c>
      <c r="I737" s="102" t="s">
        <v>22</v>
      </c>
      <c r="J737" s="102"/>
      <c r="K737" s="459"/>
      <c r="L737" s="459"/>
      <c r="M737" s="459"/>
      <c r="N737" s="459"/>
      <c r="O737" s="459"/>
      <c r="P737" s="459"/>
      <c r="Q737" s="459"/>
      <c r="R737" s="459"/>
      <c r="S737" s="459"/>
      <c r="T737" s="459"/>
      <c r="U737" s="459"/>
      <c r="V737" s="459"/>
      <c r="W737" s="459"/>
      <c r="X737" s="459"/>
      <c r="Y737" s="459"/>
      <c r="Z737" s="294"/>
      <c r="AA737" s="294"/>
      <c r="AB737" s="294"/>
      <c r="AC737" s="294"/>
    </row>
    <row r="738" spans="1:29" ht="31.5" x14ac:dyDescent="0.25">
      <c r="A738" s="102">
        <v>34</v>
      </c>
      <c r="B738" s="119" t="s">
        <v>583</v>
      </c>
      <c r="C738" s="119" t="s">
        <v>643</v>
      </c>
      <c r="D738" s="102" t="s">
        <v>597</v>
      </c>
      <c r="E738" s="118">
        <v>729.6</v>
      </c>
      <c r="F738" s="118">
        <v>1860</v>
      </c>
      <c r="G738" s="115" t="s">
        <v>275</v>
      </c>
      <c r="H738" s="196" t="s">
        <v>21</v>
      </c>
      <c r="I738" s="102" t="s">
        <v>22</v>
      </c>
      <c r="J738" s="102"/>
      <c r="K738" s="459"/>
      <c r="L738" s="459"/>
      <c r="M738" s="459"/>
      <c r="N738" s="459"/>
      <c r="O738" s="459"/>
      <c r="P738" s="459"/>
      <c r="Q738" s="459"/>
      <c r="R738" s="459"/>
      <c r="S738" s="459"/>
      <c r="T738" s="459"/>
      <c r="U738" s="459"/>
      <c r="V738" s="459"/>
      <c r="W738" s="459"/>
      <c r="X738" s="459"/>
      <c r="Y738" s="459"/>
      <c r="Z738" s="294"/>
      <c r="AA738" s="294"/>
      <c r="AB738" s="294"/>
      <c r="AC738" s="294"/>
    </row>
    <row r="739" spans="1:29" ht="31.5" x14ac:dyDescent="0.25">
      <c r="A739" s="102">
        <v>35</v>
      </c>
      <c r="B739" s="119" t="s">
        <v>583</v>
      </c>
      <c r="C739" s="119" t="s">
        <v>644</v>
      </c>
      <c r="D739" s="102" t="s">
        <v>645</v>
      </c>
      <c r="E739" s="118">
        <v>288.89999999999998</v>
      </c>
      <c r="F739" s="118">
        <v>1124.0999999999999</v>
      </c>
      <c r="G739" s="115" t="s">
        <v>275</v>
      </c>
      <c r="H739" s="196" t="s">
        <v>21</v>
      </c>
      <c r="I739" s="102" t="s">
        <v>22</v>
      </c>
      <c r="J739" s="102"/>
      <c r="K739" s="459"/>
      <c r="L739" s="459"/>
      <c r="M739" s="459"/>
      <c r="N739" s="459"/>
      <c r="O739" s="459"/>
      <c r="P739" s="459"/>
      <c r="Q739" s="459"/>
      <c r="R739" s="459"/>
      <c r="S739" s="459"/>
      <c r="T739" s="459"/>
      <c r="U739" s="459"/>
      <c r="V739" s="459"/>
      <c r="W739" s="459"/>
      <c r="X739" s="459"/>
      <c r="Y739" s="459"/>
      <c r="Z739" s="294"/>
      <c r="AA739" s="294"/>
      <c r="AB739" s="294"/>
      <c r="AC739" s="294"/>
    </row>
    <row r="740" spans="1:29" ht="47.25" x14ac:dyDescent="0.25">
      <c r="A740" s="102">
        <v>36</v>
      </c>
      <c r="B740" s="119" t="s">
        <v>583</v>
      </c>
      <c r="C740" s="119" t="s">
        <v>646</v>
      </c>
      <c r="D740" s="102" t="s">
        <v>647</v>
      </c>
      <c r="E740" s="118">
        <v>118</v>
      </c>
      <c r="F740" s="118">
        <v>668.5</v>
      </c>
      <c r="G740" s="115" t="s">
        <v>275</v>
      </c>
      <c r="H740" s="115" t="s">
        <v>243</v>
      </c>
      <c r="I740" s="102" t="s">
        <v>37</v>
      </c>
      <c r="J740" s="102" t="s">
        <v>648</v>
      </c>
      <c r="K740" s="459"/>
      <c r="L740" s="459"/>
      <c r="M740" s="459"/>
      <c r="N740" s="459"/>
      <c r="O740" s="459"/>
      <c r="P740" s="459"/>
      <c r="Q740" s="459"/>
      <c r="R740" s="459"/>
      <c r="S740" s="459"/>
      <c r="T740" s="459"/>
      <c r="U740" s="459"/>
      <c r="V740" s="459"/>
      <c r="W740" s="459"/>
      <c r="X740" s="459"/>
      <c r="Y740" s="459"/>
      <c r="Z740" s="294"/>
      <c r="AA740" s="294"/>
      <c r="AB740" s="294"/>
      <c r="AC740" s="294"/>
    </row>
    <row r="741" spans="1:29" ht="31.5" x14ac:dyDescent="0.25">
      <c r="A741" s="102">
        <v>37</v>
      </c>
      <c r="B741" s="119" t="s">
        <v>583</v>
      </c>
      <c r="C741" s="119" t="s">
        <v>649</v>
      </c>
      <c r="D741" s="102" t="s">
        <v>650</v>
      </c>
      <c r="E741" s="118">
        <v>124</v>
      </c>
      <c r="F741" s="118">
        <v>536.9</v>
      </c>
      <c r="G741" s="115" t="s">
        <v>275</v>
      </c>
      <c r="H741" s="115" t="s">
        <v>243</v>
      </c>
      <c r="I741" s="102" t="s">
        <v>37</v>
      </c>
      <c r="J741" s="102" t="s">
        <v>651</v>
      </c>
      <c r="K741" s="459"/>
      <c r="L741" s="459"/>
      <c r="M741" s="459"/>
      <c r="N741" s="459"/>
      <c r="O741" s="459"/>
      <c r="P741" s="459"/>
      <c r="Q741" s="459"/>
      <c r="R741" s="459"/>
      <c r="S741" s="459"/>
      <c r="T741" s="459"/>
      <c r="U741" s="459"/>
      <c r="V741" s="459"/>
      <c r="W741" s="459"/>
      <c r="X741" s="459"/>
      <c r="Y741" s="459"/>
      <c r="Z741" s="294"/>
      <c r="AA741" s="294"/>
      <c r="AB741" s="294"/>
      <c r="AC741" s="294"/>
    </row>
    <row r="742" spans="1:29" ht="47.25" x14ac:dyDescent="0.25">
      <c r="A742" s="102">
        <v>38</v>
      </c>
      <c r="B742" s="119" t="s">
        <v>583</v>
      </c>
      <c r="C742" s="119" t="s">
        <v>652</v>
      </c>
      <c r="D742" s="102" t="s">
        <v>653</v>
      </c>
      <c r="E742" s="118">
        <v>80</v>
      </c>
      <c r="F742" s="118">
        <v>400</v>
      </c>
      <c r="G742" s="115" t="s">
        <v>275</v>
      </c>
      <c r="H742" s="115" t="s">
        <v>243</v>
      </c>
      <c r="I742" s="102" t="s">
        <v>22</v>
      </c>
      <c r="J742" s="102" t="s">
        <v>654</v>
      </c>
      <c r="K742" s="459"/>
      <c r="L742" s="459"/>
      <c r="M742" s="459"/>
      <c r="N742" s="459"/>
      <c r="O742" s="459"/>
      <c r="P742" s="459"/>
      <c r="Q742" s="459"/>
      <c r="R742" s="459"/>
      <c r="S742" s="459"/>
      <c r="T742" s="459"/>
      <c r="U742" s="459"/>
      <c r="V742" s="459"/>
      <c r="W742" s="459"/>
      <c r="X742" s="459"/>
      <c r="Y742" s="459"/>
      <c r="Z742" s="294"/>
      <c r="AA742" s="294"/>
      <c r="AB742" s="294"/>
      <c r="AC742" s="294"/>
    </row>
    <row r="743" spans="1:29" ht="31.5" x14ac:dyDescent="0.25">
      <c r="A743" s="102">
        <v>39</v>
      </c>
      <c r="B743" s="119" t="s">
        <v>583</v>
      </c>
      <c r="C743" s="119" t="s">
        <v>655</v>
      </c>
      <c r="D743" s="102" t="s">
        <v>656</v>
      </c>
      <c r="E743" s="118"/>
      <c r="F743" s="118">
        <v>538.1</v>
      </c>
      <c r="G743" s="115" t="s">
        <v>275</v>
      </c>
      <c r="H743" s="115" t="s">
        <v>243</v>
      </c>
      <c r="I743" s="102" t="s">
        <v>37</v>
      </c>
      <c r="J743" s="102" t="s">
        <v>657</v>
      </c>
      <c r="K743" s="459"/>
      <c r="L743" s="459"/>
      <c r="M743" s="459"/>
      <c r="N743" s="459"/>
      <c r="O743" s="459"/>
      <c r="P743" s="459"/>
      <c r="Q743" s="459"/>
      <c r="R743" s="459"/>
      <c r="S743" s="459"/>
      <c r="T743" s="459"/>
      <c r="U743" s="459"/>
      <c r="V743" s="459"/>
      <c r="W743" s="459"/>
      <c r="X743" s="459"/>
      <c r="Y743" s="459"/>
      <c r="Z743" s="294"/>
      <c r="AA743" s="294"/>
      <c r="AB743" s="294"/>
      <c r="AC743" s="294"/>
    </row>
    <row r="744" spans="1:29" ht="31.5" x14ac:dyDescent="0.25">
      <c r="A744" s="102">
        <v>40</v>
      </c>
      <c r="B744" s="119" t="s">
        <v>583</v>
      </c>
      <c r="C744" s="119" t="s">
        <v>658</v>
      </c>
      <c r="D744" s="102" t="s">
        <v>179</v>
      </c>
      <c r="E744" s="118">
        <v>3149.9</v>
      </c>
      <c r="F744" s="118">
        <v>8123.1</v>
      </c>
      <c r="G744" s="115" t="s">
        <v>275</v>
      </c>
      <c r="H744" s="196" t="s">
        <v>21</v>
      </c>
      <c r="I744" s="102" t="s">
        <v>22</v>
      </c>
      <c r="J744" s="102"/>
      <c r="K744" s="459"/>
      <c r="L744" s="459"/>
      <c r="M744" s="459"/>
      <c r="N744" s="459"/>
      <c r="O744" s="459"/>
      <c r="P744" s="459"/>
      <c r="Q744" s="459"/>
      <c r="R744" s="459"/>
      <c r="S744" s="459"/>
      <c r="T744" s="459"/>
      <c r="U744" s="459"/>
      <c r="V744" s="459"/>
      <c r="W744" s="459"/>
      <c r="X744" s="459"/>
      <c r="Y744" s="459"/>
      <c r="Z744" s="294"/>
      <c r="AA744" s="294"/>
      <c r="AB744" s="294"/>
      <c r="AC744" s="294"/>
    </row>
    <row r="745" spans="1:29" ht="31.5" x14ac:dyDescent="0.25">
      <c r="A745" s="102">
        <v>41</v>
      </c>
      <c r="B745" s="119" t="s">
        <v>583</v>
      </c>
      <c r="C745" s="119" t="s">
        <v>659</v>
      </c>
      <c r="D745" s="102" t="s">
        <v>660</v>
      </c>
      <c r="E745" s="118">
        <v>1541.7</v>
      </c>
      <c r="F745" s="118">
        <v>11450</v>
      </c>
      <c r="G745" s="115" t="s">
        <v>275</v>
      </c>
      <c r="H745" s="196" t="s">
        <v>21</v>
      </c>
      <c r="I745" s="102" t="s">
        <v>22</v>
      </c>
      <c r="J745" s="102"/>
      <c r="K745" s="459"/>
      <c r="L745" s="459"/>
      <c r="M745" s="459"/>
      <c r="N745" s="459"/>
      <c r="O745" s="459"/>
      <c r="P745" s="459"/>
      <c r="Q745" s="459"/>
      <c r="R745" s="459"/>
      <c r="S745" s="459"/>
      <c r="T745" s="459"/>
      <c r="U745" s="459"/>
      <c r="V745" s="459"/>
      <c r="W745" s="459"/>
      <c r="X745" s="459"/>
      <c r="Y745" s="459"/>
      <c r="Z745" s="294"/>
      <c r="AA745" s="294"/>
      <c r="AB745" s="294"/>
      <c r="AC745" s="294"/>
    </row>
    <row r="746" spans="1:29" ht="31.5" x14ac:dyDescent="0.25">
      <c r="A746" s="102">
        <v>42</v>
      </c>
      <c r="B746" s="119" t="s">
        <v>583</v>
      </c>
      <c r="C746" s="119" t="s">
        <v>661</v>
      </c>
      <c r="D746" s="102" t="s">
        <v>631</v>
      </c>
      <c r="E746" s="118">
        <v>2191.9</v>
      </c>
      <c r="F746" s="118">
        <v>3544.2</v>
      </c>
      <c r="G746" s="115" t="s">
        <v>275</v>
      </c>
      <c r="H746" s="196" t="s">
        <v>21</v>
      </c>
      <c r="I746" s="102" t="s">
        <v>22</v>
      </c>
      <c r="J746" s="102"/>
      <c r="K746" s="459"/>
      <c r="L746" s="459"/>
      <c r="M746" s="459"/>
      <c r="N746" s="459"/>
      <c r="O746" s="459"/>
      <c r="P746" s="459"/>
      <c r="Q746" s="459"/>
      <c r="R746" s="459"/>
      <c r="S746" s="459"/>
      <c r="T746" s="459"/>
      <c r="U746" s="459"/>
      <c r="V746" s="459"/>
      <c r="W746" s="459"/>
      <c r="X746" s="459"/>
      <c r="Y746" s="459"/>
      <c r="Z746" s="294"/>
      <c r="AA746" s="294"/>
      <c r="AB746" s="294"/>
      <c r="AC746" s="294"/>
    </row>
    <row r="747" spans="1:29" ht="31.5" x14ac:dyDescent="0.25">
      <c r="A747" s="102">
        <v>43</v>
      </c>
      <c r="B747" s="119" t="s">
        <v>583</v>
      </c>
      <c r="C747" s="215" t="s">
        <v>662</v>
      </c>
      <c r="D747" s="218" t="s">
        <v>263</v>
      </c>
      <c r="E747" s="219">
        <v>384</v>
      </c>
      <c r="F747" s="219">
        <v>925</v>
      </c>
      <c r="G747" s="102" t="s">
        <v>2931</v>
      </c>
      <c r="H747" s="196" t="s">
        <v>21</v>
      </c>
      <c r="I747" s="218" t="s">
        <v>22</v>
      </c>
      <c r="J747" s="218" t="s">
        <v>663</v>
      </c>
      <c r="K747" s="459"/>
      <c r="L747" s="459"/>
      <c r="M747" s="459"/>
      <c r="N747" s="459"/>
      <c r="O747" s="459"/>
      <c r="P747" s="459"/>
      <c r="Q747" s="459"/>
      <c r="R747" s="459"/>
      <c r="S747" s="459"/>
      <c r="T747" s="459"/>
      <c r="U747" s="459"/>
      <c r="V747" s="459"/>
      <c r="W747" s="459"/>
      <c r="X747" s="459"/>
      <c r="Y747" s="459"/>
      <c r="Z747" s="294"/>
      <c r="AA747" s="294"/>
      <c r="AB747" s="294"/>
      <c r="AC747" s="294"/>
    </row>
    <row r="748" spans="1:29" ht="31.5" x14ac:dyDescent="0.25">
      <c r="A748" s="102">
        <v>44</v>
      </c>
      <c r="B748" s="119" t="s">
        <v>583</v>
      </c>
      <c r="C748" s="207" t="s">
        <v>664</v>
      </c>
      <c r="D748" s="128" t="s">
        <v>604</v>
      </c>
      <c r="E748" s="203">
        <v>535.4</v>
      </c>
      <c r="F748" s="203">
        <v>1595</v>
      </c>
      <c r="G748" s="102" t="s">
        <v>1272</v>
      </c>
      <c r="H748" s="196" t="s">
        <v>21</v>
      </c>
      <c r="I748" s="128" t="s">
        <v>22</v>
      </c>
      <c r="J748" s="569"/>
      <c r="K748" s="459"/>
      <c r="L748" s="459"/>
      <c r="M748" s="459"/>
      <c r="N748" s="459"/>
      <c r="O748" s="459"/>
      <c r="P748" s="459"/>
      <c r="Q748" s="459"/>
      <c r="R748" s="459"/>
      <c r="S748" s="459"/>
      <c r="T748" s="459"/>
      <c r="U748" s="459"/>
      <c r="V748" s="459"/>
      <c r="W748" s="459"/>
      <c r="X748" s="459"/>
      <c r="Y748" s="459"/>
      <c r="Z748" s="294"/>
      <c r="AA748" s="294"/>
      <c r="AB748" s="294"/>
      <c r="AC748" s="294"/>
    </row>
    <row r="749" spans="1:29" ht="31.5" x14ac:dyDescent="0.25">
      <c r="A749" s="102">
        <v>45</v>
      </c>
      <c r="B749" s="119" t="s">
        <v>583</v>
      </c>
      <c r="C749" s="207" t="s">
        <v>665</v>
      </c>
      <c r="D749" s="128" t="s">
        <v>263</v>
      </c>
      <c r="E749" s="203">
        <v>130.9</v>
      </c>
      <c r="F749" s="203">
        <v>226.7</v>
      </c>
      <c r="G749" s="102" t="s">
        <v>1272</v>
      </c>
      <c r="H749" s="115" t="s">
        <v>243</v>
      </c>
      <c r="I749" s="128" t="s">
        <v>37</v>
      </c>
      <c r="J749" s="128" t="s">
        <v>666</v>
      </c>
      <c r="K749" s="459"/>
      <c r="L749" s="459"/>
      <c r="M749" s="459"/>
      <c r="N749" s="459"/>
      <c r="O749" s="459"/>
      <c r="P749" s="459"/>
      <c r="Q749" s="459"/>
      <c r="R749" s="459"/>
      <c r="S749" s="459"/>
      <c r="T749" s="459"/>
      <c r="U749" s="459"/>
      <c r="V749" s="459"/>
      <c r="W749" s="459"/>
      <c r="X749" s="459"/>
      <c r="Y749" s="459"/>
      <c r="Z749" s="294"/>
      <c r="AA749" s="294"/>
      <c r="AB749" s="294"/>
      <c r="AC749" s="294"/>
    </row>
    <row r="750" spans="1:29" ht="31.5" x14ac:dyDescent="0.25">
      <c r="A750" s="102">
        <v>46</v>
      </c>
      <c r="B750" s="119" t="s">
        <v>583</v>
      </c>
      <c r="C750" s="207" t="s">
        <v>667</v>
      </c>
      <c r="D750" s="128" t="s">
        <v>668</v>
      </c>
      <c r="E750" s="203">
        <v>76</v>
      </c>
      <c r="F750" s="203">
        <v>2887.1</v>
      </c>
      <c r="G750" s="102" t="s">
        <v>1272</v>
      </c>
      <c r="H750" s="115" t="s">
        <v>243</v>
      </c>
      <c r="I750" s="128" t="s">
        <v>37</v>
      </c>
      <c r="J750" s="128" t="s">
        <v>666</v>
      </c>
      <c r="K750" s="459"/>
      <c r="L750" s="459"/>
      <c r="M750" s="459"/>
      <c r="N750" s="459"/>
      <c r="O750" s="459"/>
      <c r="P750" s="459"/>
      <c r="Q750" s="459"/>
      <c r="R750" s="459"/>
      <c r="S750" s="459"/>
      <c r="T750" s="459"/>
      <c r="U750" s="459"/>
      <c r="V750" s="459"/>
      <c r="W750" s="459"/>
      <c r="X750" s="459"/>
      <c r="Y750" s="459"/>
      <c r="Z750" s="294"/>
      <c r="AA750" s="294"/>
      <c r="AB750" s="294"/>
      <c r="AC750" s="294"/>
    </row>
    <row r="751" spans="1:29" ht="31.5" x14ac:dyDescent="0.25">
      <c r="A751" s="102">
        <v>47</v>
      </c>
      <c r="B751" s="119" t="s">
        <v>583</v>
      </c>
      <c r="C751" s="207" t="s">
        <v>669</v>
      </c>
      <c r="D751" s="128" t="s">
        <v>670</v>
      </c>
      <c r="E751" s="203">
        <v>100</v>
      </c>
      <c r="F751" s="203">
        <v>476.96</v>
      </c>
      <c r="G751" s="102" t="s">
        <v>1272</v>
      </c>
      <c r="H751" s="102" t="s">
        <v>203</v>
      </c>
      <c r="I751" s="128" t="s">
        <v>37</v>
      </c>
      <c r="J751" s="128" t="s">
        <v>6569</v>
      </c>
      <c r="K751" s="459"/>
      <c r="L751" s="459"/>
      <c r="M751" s="459"/>
      <c r="N751" s="459"/>
      <c r="O751" s="459"/>
      <c r="P751" s="459"/>
      <c r="Q751" s="459"/>
      <c r="R751" s="459"/>
      <c r="S751" s="459"/>
      <c r="T751" s="459"/>
      <c r="U751" s="459"/>
      <c r="V751" s="459"/>
      <c r="W751" s="459"/>
      <c r="X751" s="459"/>
      <c r="Y751" s="459"/>
      <c r="Z751" s="294"/>
      <c r="AA751" s="294"/>
      <c r="AB751" s="294"/>
      <c r="AC751" s="294"/>
    </row>
    <row r="752" spans="1:29" ht="47.25" x14ac:dyDescent="0.25">
      <c r="A752" s="102">
        <v>48</v>
      </c>
      <c r="B752" s="119" t="s">
        <v>583</v>
      </c>
      <c r="C752" s="207" t="s">
        <v>671</v>
      </c>
      <c r="D752" s="128" t="s">
        <v>600</v>
      </c>
      <c r="E752" s="203">
        <v>495</v>
      </c>
      <c r="F752" s="208"/>
      <c r="G752" s="102" t="s">
        <v>1272</v>
      </c>
      <c r="H752" s="115" t="s">
        <v>243</v>
      </c>
      <c r="I752" s="128" t="s">
        <v>37</v>
      </c>
      <c r="J752" s="128" t="s">
        <v>6570</v>
      </c>
      <c r="K752" s="459"/>
      <c r="L752" s="459"/>
      <c r="M752" s="459"/>
      <c r="N752" s="459"/>
      <c r="O752" s="459"/>
      <c r="P752" s="459"/>
      <c r="Q752" s="459"/>
      <c r="R752" s="459"/>
      <c r="S752" s="459"/>
      <c r="T752" s="459"/>
      <c r="U752" s="459"/>
      <c r="V752" s="459"/>
      <c r="W752" s="459"/>
      <c r="X752" s="459"/>
      <c r="Y752" s="459"/>
      <c r="Z752" s="294"/>
      <c r="AA752" s="294"/>
      <c r="AB752" s="294"/>
      <c r="AC752" s="294"/>
    </row>
    <row r="753" spans="1:29" ht="31.5" x14ac:dyDescent="0.25">
      <c r="A753" s="102">
        <v>49</v>
      </c>
      <c r="B753" s="119" t="s">
        <v>583</v>
      </c>
      <c r="C753" s="215" t="s">
        <v>673</v>
      </c>
      <c r="D753" s="218" t="s">
        <v>602</v>
      </c>
      <c r="E753" s="219">
        <v>495</v>
      </c>
      <c r="F753" s="219">
        <v>1027.3</v>
      </c>
      <c r="G753" s="102" t="s">
        <v>1272</v>
      </c>
      <c r="H753" s="196" t="s">
        <v>21</v>
      </c>
      <c r="I753" s="218" t="s">
        <v>22</v>
      </c>
      <c r="J753" s="218"/>
      <c r="K753" s="459"/>
      <c r="L753" s="459"/>
      <c r="M753" s="459"/>
      <c r="N753" s="459"/>
      <c r="O753" s="459"/>
      <c r="P753" s="459"/>
      <c r="Q753" s="459"/>
      <c r="R753" s="459"/>
      <c r="S753" s="459"/>
      <c r="T753" s="459"/>
      <c r="U753" s="459"/>
      <c r="V753" s="459"/>
      <c r="W753" s="459"/>
      <c r="X753" s="459"/>
      <c r="Y753" s="459"/>
      <c r="Z753" s="294"/>
      <c r="AA753" s="294"/>
      <c r="AB753" s="294"/>
      <c r="AC753" s="294"/>
    </row>
    <row r="754" spans="1:29" ht="31.5" x14ac:dyDescent="0.25">
      <c r="A754" s="19">
        <v>50</v>
      </c>
      <c r="B754" s="35" t="s">
        <v>583</v>
      </c>
      <c r="C754" s="35" t="s">
        <v>674</v>
      </c>
      <c r="D754" s="19" t="s">
        <v>263</v>
      </c>
      <c r="E754" s="36">
        <v>587</v>
      </c>
      <c r="F754" s="36">
        <v>794.8</v>
      </c>
      <c r="G754" s="115" t="s">
        <v>275</v>
      </c>
      <c r="H754" s="196" t="s">
        <v>21</v>
      </c>
      <c r="I754" s="19" t="s">
        <v>22</v>
      </c>
      <c r="J754" s="19" t="s">
        <v>580</v>
      </c>
      <c r="K754" s="459"/>
      <c r="L754" s="459"/>
      <c r="M754" s="459"/>
      <c r="N754" s="459"/>
      <c r="O754" s="459"/>
      <c r="P754" s="459"/>
      <c r="Q754" s="459"/>
      <c r="R754" s="459"/>
      <c r="S754" s="459"/>
      <c r="T754" s="459"/>
      <c r="U754" s="459"/>
      <c r="V754" s="459"/>
      <c r="W754" s="459"/>
      <c r="X754" s="459"/>
      <c r="Y754" s="459"/>
      <c r="Z754" s="294"/>
      <c r="AA754" s="294"/>
      <c r="AB754" s="294"/>
      <c r="AC754" s="294"/>
    </row>
    <row r="755" spans="1:29" ht="31.5" x14ac:dyDescent="0.25">
      <c r="A755" s="19">
        <v>51</v>
      </c>
      <c r="B755" s="35" t="s">
        <v>583</v>
      </c>
      <c r="C755" s="35" t="s">
        <v>3052</v>
      </c>
      <c r="D755" s="19" t="s">
        <v>586</v>
      </c>
      <c r="E755" s="36">
        <v>140</v>
      </c>
      <c r="F755" s="36">
        <v>427.3</v>
      </c>
      <c r="G755" s="115" t="s">
        <v>275</v>
      </c>
      <c r="H755" s="196" t="s">
        <v>21</v>
      </c>
      <c r="I755" s="19" t="s">
        <v>22</v>
      </c>
      <c r="J755" s="19" t="s">
        <v>580</v>
      </c>
      <c r="K755" s="459"/>
      <c r="L755" s="459"/>
      <c r="M755" s="459"/>
      <c r="N755" s="459"/>
      <c r="O755" s="459"/>
      <c r="P755" s="459"/>
      <c r="Q755" s="459"/>
      <c r="R755" s="459"/>
      <c r="S755" s="459"/>
      <c r="T755" s="459"/>
      <c r="U755" s="459"/>
      <c r="V755" s="459"/>
      <c r="W755" s="459"/>
      <c r="X755" s="459"/>
      <c r="Y755" s="459"/>
      <c r="Z755" s="294"/>
      <c r="AA755" s="294"/>
      <c r="AB755" s="294"/>
      <c r="AC755" s="294"/>
    </row>
    <row r="756" spans="1:29" ht="31.5" x14ac:dyDescent="0.25">
      <c r="A756" s="19">
        <v>52</v>
      </c>
      <c r="B756" s="35" t="s">
        <v>583</v>
      </c>
      <c r="C756" s="35" t="s">
        <v>675</v>
      </c>
      <c r="D756" s="19" t="s">
        <v>676</v>
      </c>
      <c r="E756" s="36">
        <v>135.30000000000001</v>
      </c>
      <c r="F756" s="36">
        <v>161.19999999999999</v>
      </c>
      <c r="G756" s="115" t="s">
        <v>275</v>
      </c>
      <c r="H756" s="196" t="s">
        <v>21</v>
      </c>
      <c r="I756" s="19" t="s">
        <v>354</v>
      </c>
      <c r="J756" s="19"/>
      <c r="K756" s="459"/>
      <c r="L756" s="459"/>
      <c r="M756" s="459"/>
      <c r="N756" s="459"/>
      <c r="O756" s="459"/>
      <c r="P756" s="459"/>
      <c r="Q756" s="459"/>
      <c r="R756" s="459"/>
      <c r="S756" s="459"/>
      <c r="T756" s="459"/>
      <c r="U756" s="459"/>
      <c r="V756" s="459"/>
      <c r="W756" s="459"/>
      <c r="X756" s="459"/>
      <c r="Y756" s="459"/>
      <c r="Z756" s="294"/>
      <c r="AA756" s="294"/>
      <c r="AB756" s="294"/>
      <c r="AC756" s="294"/>
    </row>
    <row r="757" spans="1:29" ht="47.25" x14ac:dyDescent="0.25">
      <c r="A757" s="19">
        <v>53</v>
      </c>
      <c r="B757" s="35" t="s">
        <v>583</v>
      </c>
      <c r="C757" s="35" t="s">
        <v>3208</v>
      </c>
      <c r="D757" s="19" t="s">
        <v>668</v>
      </c>
      <c r="E757" s="36">
        <v>183.8</v>
      </c>
      <c r="F757" s="36">
        <v>367</v>
      </c>
      <c r="G757" s="115" t="s">
        <v>3305</v>
      </c>
      <c r="H757" s="115" t="s">
        <v>243</v>
      </c>
      <c r="I757" s="19" t="s">
        <v>2801</v>
      </c>
      <c r="J757" s="19" t="s">
        <v>6487</v>
      </c>
      <c r="K757" s="459"/>
      <c r="L757" s="459"/>
      <c r="M757" s="459"/>
      <c r="N757" s="459"/>
      <c r="O757" s="459"/>
      <c r="P757" s="459"/>
      <c r="Q757" s="459"/>
      <c r="R757" s="459"/>
      <c r="S757" s="459"/>
      <c r="T757" s="459"/>
      <c r="U757" s="459"/>
      <c r="V757" s="459"/>
      <c r="W757" s="459"/>
      <c r="X757" s="459"/>
      <c r="Y757" s="459"/>
      <c r="Z757" s="294"/>
      <c r="AA757" s="294"/>
      <c r="AB757" s="294"/>
      <c r="AC757" s="294"/>
    </row>
    <row r="758" spans="1:29" x14ac:dyDescent="0.25">
      <c r="A758" s="30"/>
      <c r="B758" s="31" t="s">
        <v>1467</v>
      </c>
      <c r="C758" s="31"/>
      <c r="D758" s="32"/>
      <c r="E758" s="33"/>
      <c r="F758" s="33"/>
      <c r="G758" s="34"/>
      <c r="H758" s="32"/>
      <c r="I758" s="32"/>
      <c r="J758" s="32"/>
      <c r="K758" s="459"/>
      <c r="L758" s="459"/>
      <c r="M758" s="459"/>
      <c r="N758" s="459"/>
      <c r="O758" s="459"/>
      <c r="P758" s="459"/>
      <c r="Q758" s="459"/>
      <c r="R758" s="459"/>
      <c r="S758" s="459"/>
      <c r="T758" s="459"/>
      <c r="U758" s="459"/>
      <c r="V758" s="459"/>
      <c r="W758" s="459"/>
      <c r="X758" s="459"/>
      <c r="Y758" s="459"/>
      <c r="Z758" s="294"/>
      <c r="AA758" s="294"/>
      <c r="AB758" s="294"/>
      <c r="AC758" s="294"/>
    </row>
    <row r="759" spans="1:29" ht="31.5" x14ac:dyDescent="0.25">
      <c r="A759" s="102">
        <v>1</v>
      </c>
      <c r="B759" s="119" t="s">
        <v>1468</v>
      </c>
      <c r="C759" s="119" t="s">
        <v>6321</v>
      </c>
      <c r="D759" s="102" t="s">
        <v>1469</v>
      </c>
      <c r="E759" s="118">
        <v>1137</v>
      </c>
      <c r="F759" s="118">
        <v>5515.2</v>
      </c>
      <c r="G759" s="115" t="s">
        <v>275</v>
      </c>
      <c r="H759" s="196" t="s">
        <v>21</v>
      </c>
      <c r="I759" s="102" t="s">
        <v>22</v>
      </c>
      <c r="J759" s="102"/>
      <c r="K759" s="459"/>
      <c r="L759" s="459"/>
      <c r="M759" s="459"/>
      <c r="N759" s="459"/>
      <c r="O759" s="459"/>
      <c r="P759" s="459"/>
      <c r="Q759" s="459"/>
      <c r="R759" s="459"/>
      <c r="S759" s="459"/>
      <c r="T759" s="459"/>
      <c r="U759" s="459"/>
      <c r="V759" s="459"/>
      <c r="W759" s="459"/>
      <c r="X759" s="459"/>
      <c r="Y759" s="459"/>
      <c r="Z759" s="294"/>
      <c r="AA759" s="294"/>
      <c r="AB759" s="294"/>
      <c r="AC759" s="294"/>
    </row>
    <row r="760" spans="1:29" ht="31.5" x14ac:dyDescent="0.25">
      <c r="A760" s="102">
        <v>2</v>
      </c>
      <c r="B760" s="119" t="s">
        <v>1468</v>
      </c>
      <c r="C760" s="119" t="s">
        <v>6322</v>
      </c>
      <c r="D760" s="102" t="s">
        <v>1469</v>
      </c>
      <c r="E760" s="118">
        <v>410.2</v>
      </c>
      <c r="F760" s="118">
        <v>1051.2</v>
      </c>
      <c r="G760" s="115" t="s">
        <v>275</v>
      </c>
      <c r="H760" s="196" t="s">
        <v>21</v>
      </c>
      <c r="I760" s="102" t="s">
        <v>22</v>
      </c>
      <c r="J760" s="102"/>
      <c r="K760" s="459"/>
      <c r="L760" s="459"/>
      <c r="M760" s="459"/>
      <c r="N760" s="459"/>
      <c r="O760" s="459"/>
      <c r="P760" s="459"/>
      <c r="Q760" s="459"/>
      <c r="R760" s="459"/>
      <c r="S760" s="459"/>
      <c r="T760" s="459"/>
      <c r="U760" s="459"/>
      <c r="V760" s="459"/>
      <c r="W760" s="459"/>
      <c r="X760" s="459"/>
      <c r="Y760" s="459"/>
      <c r="Z760" s="294"/>
      <c r="AA760" s="294"/>
      <c r="AB760" s="294"/>
      <c r="AC760" s="294"/>
    </row>
    <row r="761" spans="1:29" ht="47.25" x14ac:dyDescent="0.25">
      <c r="A761" s="19">
        <v>3</v>
      </c>
      <c r="B761" s="119" t="s">
        <v>1468</v>
      </c>
      <c r="C761" s="220" t="s">
        <v>3098</v>
      </c>
      <c r="D761" s="19" t="s">
        <v>1470</v>
      </c>
      <c r="E761" s="36">
        <v>162</v>
      </c>
      <c r="F761" s="36">
        <v>362</v>
      </c>
      <c r="G761" s="115" t="s">
        <v>275</v>
      </c>
      <c r="H761" s="115" t="s">
        <v>243</v>
      </c>
      <c r="I761" s="19" t="s">
        <v>22</v>
      </c>
      <c r="J761" s="102" t="s">
        <v>1471</v>
      </c>
      <c r="K761" s="459"/>
      <c r="L761" s="459"/>
      <c r="M761" s="459"/>
      <c r="N761" s="459"/>
      <c r="O761" s="459"/>
      <c r="P761" s="459"/>
      <c r="Q761" s="459"/>
      <c r="R761" s="459"/>
      <c r="S761" s="459"/>
      <c r="T761" s="459"/>
      <c r="U761" s="459"/>
      <c r="V761" s="459"/>
      <c r="W761" s="459"/>
      <c r="X761" s="459"/>
      <c r="Y761" s="459"/>
      <c r="Z761" s="294"/>
      <c r="AA761" s="294"/>
      <c r="AB761" s="294"/>
      <c r="AC761" s="294"/>
    </row>
    <row r="762" spans="1:29" ht="31.5" x14ac:dyDescent="0.25">
      <c r="A762" s="102">
        <v>4</v>
      </c>
      <c r="B762" s="119" t="s">
        <v>1468</v>
      </c>
      <c r="C762" s="221" t="s">
        <v>6323</v>
      </c>
      <c r="D762" s="102" t="s">
        <v>1470</v>
      </c>
      <c r="E762" s="118">
        <v>729.4</v>
      </c>
      <c r="F762" s="118">
        <v>3775</v>
      </c>
      <c r="G762" s="115" t="s">
        <v>275</v>
      </c>
      <c r="H762" s="196" t="s">
        <v>21</v>
      </c>
      <c r="I762" s="102" t="s">
        <v>22</v>
      </c>
      <c r="J762" s="102"/>
      <c r="K762" s="459"/>
      <c r="L762" s="459"/>
      <c r="M762" s="459"/>
      <c r="N762" s="459"/>
      <c r="O762" s="459"/>
      <c r="P762" s="459"/>
      <c r="Q762" s="459"/>
      <c r="R762" s="459"/>
      <c r="S762" s="459"/>
      <c r="T762" s="459"/>
      <c r="U762" s="459"/>
      <c r="V762" s="459"/>
      <c r="W762" s="459"/>
      <c r="X762" s="459"/>
      <c r="Y762" s="459"/>
      <c r="Z762" s="294"/>
      <c r="AA762" s="294"/>
      <c r="AB762" s="294"/>
      <c r="AC762" s="294"/>
    </row>
    <row r="763" spans="1:29" ht="31.5" x14ac:dyDescent="0.25">
      <c r="A763" s="102">
        <v>5</v>
      </c>
      <c r="B763" s="119" t="s">
        <v>1468</v>
      </c>
      <c r="C763" s="119" t="s">
        <v>1472</v>
      </c>
      <c r="D763" s="102" t="s">
        <v>1473</v>
      </c>
      <c r="E763" s="118">
        <v>965.9</v>
      </c>
      <c r="F763" s="118">
        <v>1741</v>
      </c>
      <c r="G763" s="115" t="s">
        <v>275</v>
      </c>
      <c r="H763" s="196" t="s">
        <v>21</v>
      </c>
      <c r="I763" s="102" t="s">
        <v>22</v>
      </c>
      <c r="J763" s="102"/>
      <c r="K763" s="459"/>
      <c r="L763" s="459"/>
      <c r="M763" s="459"/>
      <c r="N763" s="459"/>
      <c r="O763" s="459"/>
      <c r="P763" s="459"/>
      <c r="Q763" s="459"/>
      <c r="R763" s="459"/>
      <c r="S763" s="459"/>
      <c r="T763" s="459"/>
      <c r="U763" s="459"/>
      <c r="V763" s="459"/>
      <c r="W763" s="459"/>
      <c r="X763" s="459"/>
      <c r="Y763" s="459"/>
      <c r="Z763" s="294"/>
      <c r="AA763" s="294"/>
      <c r="AB763" s="294"/>
      <c r="AC763" s="294"/>
    </row>
    <row r="764" spans="1:29" ht="31.5" x14ac:dyDescent="0.25">
      <c r="A764" s="102">
        <v>6</v>
      </c>
      <c r="B764" s="119" t="s">
        <v>1468</v>
      </c>
      <c r="C764" s="119" t="s">
        <v>1474</v>
      </c>
      <c r="D764" s="102" t="s">
        <v>1475</v>
      </c>
      <c r="E764" s="118">
        <v>135.69999999999999</v>
      </c>
      <c r="F764" s="118">
        <v>449.2</v>
      </c>
      <c r="G764" s="115" t="s">
        <v>275</v>
      </c>
      <c r="H764" s="196" t="s">
        <v>21</v>
      </c>
      <c r="I764" s="102" t="s">
        <v>22</v>
      </c>
      <c r="J764" s="102"/>
      <c r="K764" s="459"/>
      <c r="L764" s="459"/>
      <c r="M764" s="459"/>
      <c r="N764" s="459"/>
      <c r="O764" s="459"/>
      <c r="P764" s="459"/>
      <c r="Q764" s="459"/>
      <c r="R764" s="459"/>
      <c r="S764" s="459"/>
      <c r="T764" s="459"/>
      <c r="U764" s="459"/>
      <c r="V764" s="459"/>
      <c r="W764" s="459"/>
      <c r="X764" s="459"/>
      <c r="Y764" s="459"/>
      <c r="Z764" s="294"/>
      <c r="AA764" s="294"/>
      <c r="AB764" s="294"/>
      <c r="AC764" s="294"/>
    </row>
    <row r="765" spans="1:29" ht="31.5" x14ac:dyDescent="0.25">
      <c r="A765" s="102">
        <v>7</v>
      </c>
      <c r="B765" s="119" t="s">
        <v>1468</v>
      </c>
      <c r="C765" s="119" t="s">
        <v>1476</v>
      </c>
      <c r="D765" s="102" t="s">
        <v>1477</v>
      </c>
      <c r="E765" s="118">
        <v>1176.3</v>
      </c>
      <c r="F765" s="118">
        <v>2736</v>
      </c>
      <c r="G765" s="115" t="s">
        <v>275</v>
      </c>
      <c r="H765" s="196" t="s">
        <v>21</v>
      </c>
      <c r="I765" s="102" t="s">
        <v>22</v>
      </c>
      <c r="J765" s="102"/>
      <c r="K765" s="459"/>
      <c r="L765" s="459"/>
      <c r="M765" s="459"/>
      <c r="N765" s="459"/>
      <c r="O765" s="459"/>
      <c r="P765" s="459"/>
      <c r="Q765" s="459"/>
      <c r="R765" s="459"/>
      <c r="S765" s="459"/>
      <c r="T765" s="459"/>
      <c r="U765" s="459"/>
      <c r="V765" s="459"/>
      <c r="W765" s="459"/>
      <c r="X765" s="459"/>
      <c r="Y765" s="459"/>
      <c r="Z765" s="294"/>
      <c r="AA765" s="294"/>
      <c r="AB765" s="294"/>
      <c r="AC765" s="294"/>
    </row>
    <row r="766" spans="1:29" ht="63" x14ac:dyDescent="0.25">
      <c r="A766" s="102">
        <v>8</v>
      </c>
      <c r="B766" s="119" t="s">
        <v>1468</v>
      </c>
      <c r="C766" s="119" t="s">
        <v>6324</v>
      </c>
      <c r="D766" s="102" t="s">
        <v>1478</v>
      </c>
      <c r="E766" s="118">
        <v>302.5</v>
      </c>
      <c r="F766" s="118">
        <v>1100</v>
      </c>
      <c r="G766" s="115" t="s">
        <v>275</v>
      </c>
      <c r="H766" s="115" t="s">
        <v>243</v>
      </c>
      <c r="I766" s="102" t="s">
        <v>2801</v>
      </c>
      <c r="J766" s="102" t="s">
        <v>2904</v>
      </c>
      <c r="K766" s="459"/>
      <c r="L766" s="459"/>
      <c r="M766" s="459"/>
      <c r="N766" s="459"/>
      <c r="O766" s="459"/>
      <c r="P766" s="459"/>
      <c r="Q766" s="459"/>
      <c r="R766" s="459"/>
      <c r="S766" s="459"/>
      <c r="T766" s="459"/>
      <c r="U766" s="459"/>
      <c r="V766" s="459"/>
      <c r="W766" s="459"/>
      <c r="X766" s="459"/>
      <c r="Y766" s="459"/>
      <c r="Z766" s="294"/>
      <c r="AA766" s="294"/>
      <c r="AB766" s="294"/>
      <c r="AC766" s="294"/>
    </row>
    <row r="767" spans="1:29" ht="49.5" customHeight="1" x14ac:dyDescent="0.25">
      <c r="A767" s="102">
        <v>9</v>
      </c>
      <c r="B767" s="119" t="s">
        <v>1468</v>
      </c>
      <c r="C767" s="119" t="s">
        <v>1479</v>
      </c>
      <c r="D767" s="102" t="s">
        <v>1480</v>
      </c>
      <c r="E767" s="118">
        <v>2424</v>
      </c>
      <c r="F767" s="118">
        <v>6778</v>
      </c>
      <c r="G767" s="115" t="s">
        <v>275</v>
      </c>
      <c r="H767" s="196" t="s">
        <v>21</v>
      </c>
      <c r="I767" s="102" t="s">
        <v>22</v>
      </c>
      <c r="J767" s="102"/>
      <c r="K767" s="459"/>
      <c r="L767" s="459"/>
      <c r="M767" s="459"/>
      <c r="N767" s="459"/>
      <c r="O767" s="459"/>
      <c r="P767" s="459"/>
      <c r="Q767" s="459"/>
      <c r="R767" s="459"/>
      <c r="S767" s="459"/>
      <c r="T767" s="459"/>
      <c r="U767" s="459"/>
      <c r="V767" s="459"/>
      <c r="W767" s="459"/>
      <c r="X767" s="459"/>
      <c r="Y767" s="459"/>
      <c r="Z767" s="294"/>
      <c r="AA767" s="294"/>
      <c r="AB767" s="294"/>
      <c r="AC767" s="294"/>
    </row>
    <row r="768" spans="1:29" ht="90.75" customHeight="1" x14ac:dyDescent="0.25">
      <c r="A768" s="102">
        <v>10</v>
      </c>
      <c r="B768" s="119" t="s">
        <v>1468</v>
      </c>
      <c r="C768" s="119" t="s">
        <v>1481</v>
      </c>
      <c r="D768" s="102" t="s">
        <v>1482</v>
      </c>
      <c r="E768" s="118">
        <v>725</v>
      </c>
      <c r="F768" s="118">
        <v>1013</v>
      </c>
      <c r="G768" s="115" t="s">
        <v>275</v>
      </c>
      <c r="H768" s="115" t="s">
        <v>243</v>
      </c>
      <c r="I768" s="102" t="s">
        <v>2801</v>
      </c>
      <c r="J768" s="102" t="s">
        <v>6571</v>
      </c>
      <c r="K768" s="459"/>
      <c r="L768" s="459"/>
      <c r="M768" s="459"/>
      <c r="N768" s="459"/>
      <c r="O768" s="459"/>
      <c r="P768" s="459"/>
      <c r="Q768" s="459"/>
      <c r="R768" s="459"/>
      <c r="S768" s="459"/>
      <c r="T768" s="459"/>
      <c r="U768" s="459"/>
      <c r="V768" s="459"/>
      <c r="W768" s="459"/>
      <c r="X768" s="459"/>
      <c r="Y768" s="459"/>
      <c r="Z768" s="294"/>
      <c r="AA768" s="294"/>
      <c r="AB768" s="294"/>
      <c r="AC768" s="294"/>
    </row>
    <row r="769" spans="1:29" ht="86.25" customHeight="1" x14ac:dyDescent="0.25">
      <c r="A769" s="102">
        <v>11</v>
      </c>
      <c r="B769" s="119" t="s">
        <v>1468</v>
      </c>
      <c r="C769" s="119" t="s">
        <v>6325</v>
      </c>
      <c r="D769" s="102" t="s">
        <v>1484</v>
      </c>
      <c r="E769" s="118">
        <v>74</v>
      </c>
      <c r="F769" s="118">
        <v>500</v>
      </c>
      <c r="G769" s="115" t="s">
        <v>275</v>
      </c>
      <c r="H769" s="115" t="s">
        <v>243</v>
      </c>
      <c r="I769" s="102" t="s">
        <v>2801</v>
      </c>
      <c r="J769" s="102" t="s">
        <v>6572</v>
      </c>
      <c r="K769" s="459"/>
      <c r="L769" s="459"/>
      <c r="M769" s="459"/>
      <c r="N769" s="459"/>
      <c r="O769" s="459"/>
      <c r="P769" s="459"/>
      <c r="Q769" s="459"/>
      <c r="R769" s="459"/>
      <c r="S769" s="459"/>
      <c r="T769" s="459"/>
      <c r="U769" s="459"/>
      <c r="V769" s="459"/>
      <c r="W769" s="459"/>
      <c r="X769" s="459"/>
      <c r="Y769" s="459"/>
      <c r="Z769" s="294"/>
      <c r="AA769" s="294"/>
      <c r="AB769" s="294"/>
      <c r="AC769" s="294"/>
    </row>
    <row r="770" spans="1:29" ht="78.75" x14ac:dyDescent="0.25">
      <c r="A770" s="102">
        <v>12</v>
      </c>
      <c r="B770" s="119" t="s">
        <v>1468</v>
      </c>
      <c r="C770" s="119" t="s">
        <v>1485</v>
      </c>
      <c r="D770" s="102" t="s">
        <v>1484</v>
      </c>
      <c r="E770" s="118">
        <v>353.4</v>
      </c>
      <c r="F770" s="118">
        <v>1171</v>
      </c>
      <c r="G770" s="115" t="s">
        <v>275</v>
      </c>
      <c r="H770" s="115" t="s">
        <v>243</v>
      </c>
      <c r="I770" s="102" t="s">
        <v>2801</v>
      </c>
      <c r="J770" s="102" t="s">
        <v>2905</v>
      </c>
      <c r="K770" s="459"/>
      <c r="L770" s="459"/>
      <c r="M770" s="459"/>
      <c r="N770" s="459"/>
      <c r="O770" s="459"/>
      <c r="P770" s="459"/>
      <c r="Q770" s="459"/>
      <c r="R770" s="459"/>
      <c r="S770" s="459"/>
      <c r="T770" s="459"/>
      <c r="U770" s="459"/>
      <c r="V770" s="459"/>
      <c r="W770" s="459"/>
      <c r="X770" s="459"/>
      <c r="Y770" s="459"/>
      <c r="Z770" s="294"/>
      <c r="AA770" s="294"/>
      <c r="AB770" s="294"/>
      <c r="AC770" s="294"/>
    </row>
    <row r="771" spans="1:29" ht="78.75" x14ac:dyDescent="0.25">
      <c r="A771" s="102">
        <v>13</v>
      </c>
      <c r="B771" s="119" t="s">
        <v>1468</v>
      </c>
      <c r="C771" s="119" t="s">
        <v>1486</v>
      </c>
      <c r="D771" s="102" t="s">
        <v>1487</v>
      </c>
      <c r="E771" s="118">
        <v>0</v>
      </c>
      <c r="F771" s="118">
        <v>308</v>
      </c>
      <c r="G771" s="115" t="s">
        <v>275</v>
      </c>
      <c r="H771" s="115" t="s">
        <v>243</v>
      </c>
      <c r="I771" s="102" t="s">
        <v>2801</v>
      </c>
      <c r="J771" s="102" t="s">
        <v>2906</v>
      </c>
      <c r="K771" s="459"/>
      <c r="L771" s="459"/>
      <c r="M771" s="459"/>
      <c r="N771" s="459"/>
      <c r="O771" s="459"/>
      <c r="P771" s="459"/>
      <c r="Q771" s="459"/>
      <c r="R771" s="459"/>
      <c r="S771" s="459"/>
      <c r="T771" s="459"/>
      <c r="U771" s="459"/>
      <c r="V771" s="459"/>
      <c r="W771" s="459"/>
      <c r="X771" s="459"/>
      <c r="Y771" s="459"/>
      <c r="Z771" s="294"/>
      <c r="AA771" s="294"/>
      <c r="AB771" s="294"/>
      <c r="AC771" s="294"/>
    </row>
    <row r="772" spans="1:29" ht="31.5" x14ac:dyDescent="0.25">
      <c r="A772" s="102">
        <v>14</v>
      </c>
      <c r="B772" s="119" t="s">
        <v>1468</v>
      </c>
      <c r="C772" s="119" t="s">
        <v>1488</v>
      </c>
      <c r="D772" s="102" t="s">
        <v>1487</v>
      </c>
      <c r="E772" s="118">
        <v>619.29999999999995</v>
      </c>
      <c r="F772" s="118">
        <v>3339.4</v>
      </c>
      <c r="G772" s="115" t="s">
        <v>275</v>
      </c>
      <c r="H772" s="196" t="s">
        <v>21</v>
      </c>
      <c r="I772" s="102" t="s">
        <v>22</v>
      </c>
      <c r="J772" s="102"/>
      <c r="K772" s="459"/>
      <c r="L772" s="459"/>
      <c r="M772" s="459"/>
      <c r="N772" s="459"/>
      <c r="O772" s="459"/>
      <c r="P772" s="459"/>
      <c r="Q772" s="459"/>
      <c r="R772" s="459"/>
      <c r="S772" s="459"/>
      <c r="T772" s="459"/>
      <c r="U772" s="459"/>
      <c r="V772" s="459"/>
      <c r="W772" s="459"/>
      <c r="X772" s="459"/>
      <c r="Y772" s="459"/>
      <c r="Z772" s="294"/>
      <c r="AA772" s="294"/>
      <c r="AB772" s="294"/>
      <c r="AC772" s="294"/>
    </row>
    <row r="773" spans="1:29" ht="78.75" x14ac:dyDescent="0.25">
      <c r="A773" s="102">
        <v>15</v>
      </c>
      <c r="B773" s="119" t="s">
        <v>1468</v>
      </c>
      <c r="C773" s="119" t="s">
        <v>1489</v>
      </c>
      <c r="D773" s="102" t="s">
        <v>1477</v>
      </c>
      <c r="E773" s="118">
        <v>36.200000000000003</v>
      </c>
      <c r="F773" s="118">
        <v>264</v>
      </c>
      <c r="G773" s="115" t="s">
        <v>275</v>
      </c>
      <c r="H773" s="115" t="s">
        <v>243</v>
      </c>
      <c r="I773" s="102" t="s">
        <v>2801</v>
      </c>
      <c r="J773" s="102" t="s">
        <v>2907</v>
      </c>
      <c r="K773" s="459"/>
      <c r="L773" s="459"/>
      <c r="M773" s="459"/>
      <c r="N773" s="459"/>
      <c r="O773" s="459"/>
      <c r="P773" s="459"/>
      <c r="Q773" s="459"/>
      <c r="R773" s="459"/>
      <c r="S773" s="459"/>
      <c r="T773" s="459"/>
      <c r="U773" s="459"/>
      <c r="V773" s="459"/>
      <c r="W773" s="459"/>
      <c r="X773" s="459"/>
      <c r="Y773" s="459"/>
      <c r="Z773" s="294"/>
      <c r="AA773" s="294"/>
      <c r="AB773" s="294"/>
      <c r="AC773" s="294"/>
    </row>
    <row r="774" spans="1:29" ht="31.5" x14ac:dyDescent="0.25">
      <c r="A774" s="102">
        <v>16</v>
      </c>
      <c r="B774" s="119" t="s">
        <v>1468</v>
      </c>
      <c r="C774" s="119" t="s">
        <v>1490</v>
      </c>
      <c r="D774" s="102" t="s">
        <v>1477</v>
      </c>
      <c r="E774" s="118">
        <v>1053.4000000000001</v>
      </c>
      <c r="F774" s="118">
        <v>2555.4</v>
      </c>
      <c r="G774" s="115" t="s">
        <v>275</v>
      </c>
      <c r="H774" s="196" t="s">
        <v>21</v>
      </c>
      <c r="I774" s="102" t="s">
        <v>22</v>
      </c>
      <c r="J774" s="102"/>
      <c r="K774" s="459"/>
      <c r="L774" s="459"/>
      <c r="M774" s="459"/>
      <c r="N774" s="459"/>
      <c r="O774" s="459"/>
      <c r="P774" s="459"/>
      <c r="Q774" s="459"/>
      <c r="R774" s="459"/>
      <c r="S774" s="459"/>
      <c r="T774" s="459"/>
      <c r="U774" s="459"/>
      <c r="V774" s="459"/>
      <c r="W774" s="459"/>
      <c r="X774" s="459"/>
      <c r="Y774" s="459"/>
      <c r="Z774" s="294"/>
      <c r="AA774" s="294"/>
      <c r="AB774" s="294"/>
      <c r="AC774" s="294"/>
    </row>
    <row r="775" spans="1:29" ht="31.5" x14ac:dyDescent="0.25">
      <c r="A775" s="102">
        <v>17</v>
      </c>
      <c r="B775" s="119" t="s">
        <v>1468</v>
      </c>
      <c r="C775" s="119" t="s">
        <v>1491</v>
      </c>
      <c r="D775" s="102" t="s">
        <v>1492</v>
      </c>
      <c r="E775" s="118">
        <v>473.6</v>
      </c>
      <c r="F775" s="118">
        <v>1122.3</v>
      </c>
      <c r="G775" s="115" t="s">
        <v>275</v>
      </c>
      <c r="H775" s="196" t="s">
        <v>21</v>
      </c>
      <c r="I775" s="102" t="s">
        <v>22</v>
      </c>
      <c r="J775" s="102"/>
      <c r="K775" s="459"/>
      <c r="L775" s="459"/>
      <c r="M775" s="459"/>
      <c r="N775" s="459"/>
      <c r="O775" s="459"/>
      <c r="P775" s="459"/>
      <c r="Q775" s="459"/>
      <c r="R775" s="459"/>
      <c r="S775" s="459"/>
      <c r="T775" s="459"/>
      <c r="U775" s="459"/>
      <c r="V775" s="459"/>
      <c r="W775" s="459"/>
      <c r="X775" s="459"/>
      <c r="Y775" s="459"/>
      <c r="Z775" s="294"/>
      <c r="AA775" s="294"/>
      <c r="AB775" s="294"/>
      <c r="AC775" s="294"/>
    </row>
    <row r="776" spans="1:29" ht="31.5" x14ac:dyDescent="0.25">
      <c r="A776" s="102">
        <v>18</v>
      </c>
      <c r="B776" s="119" t="s">
        <v>1468</v>
      </c>
      <c r="C776" s="119" t="s">
        <v>1493</v>
      </c>
      <c r="D776" s="102" t="s">
        <v>1494</v>
      </c>
      <c r="E776" s="118">
        <v>203.5</v>
      </c>
      <c r="F776" s="118">
        <v>1395.1</v>
      </c>
      <c r="G776" s="115" t="s">
        <v>275</v>
      </c>
      <c r="H776" s="196" t="s">
        <v>21</v>
      </c>
      <c r="I776" s="102" t="s">
        <v>22</v>
      </c>
      <c r="J776" s="102"/>
      <c r="K776" s="459"/>
      <c r="L776" s="459"/>
      <c r="M776" s="459"/>
      <c r="N776" s="459"/>
      <c r="O776" s="459"/>
      <c r="P776" s="459"/>
      <c r="Q776" s="459"/>
      <c r="R776" s="459"/>
      <c r="S776" s="459"/>
      <c r="T776" s="459"/>
      <c r="U776" s="459"/>
      <c r="V776" s="459"/>
      <c r="W776" s="459"/>
      <c r="X776" s="459"/>
      <c r="Y776" s="459"/>
      <c r="Z776" s="294"/>
      <c r="AA776" s="294"/>
      <c r="AB776" s="294"/>
      <c r="AC776" s="294"/>
    </row>
    <row r="777" spans="1:29" ht="31.5" x14ac:dyDescent="0.25">
      <c r="A777" s="102">
        <v>19</v>
      </c>
      <c r="B777" s="119" t="s">
        <v>1468</v>
      </c>
      <c r="C777" s="119" t="s">
        <v>1495</v>
      </c>
      <c r="D777" s="102" t="s">
        <v>1496</v>
      </c>
      <c r="E777" s="118">
        <v>1229.5</v>
      </c>
      <c r="F777" s="118">
        <v>3754</v>
      </c>
      <c r="G777" s="115" t="s">
        <v>275</v>
      </c>
      <c r="H777" s="196" t="s">
        <v>21</v>
      </c>
      <c r="I777" s="102" t="s">
        <v>22</v>
      </c>
      <c r="J777" s="102"/>
      <c r="K777" s="459"/>
      <c r="L777" s="459"/>
      <c r="M777" s="459"/>
      <c r="N777" s="459"/>
      <c r="O777" s="459"/>
      <c r="P777" s="459"/>
      <c r="Q777" s="459"/>
      <c r="R777" s="459"/>
      <c r="S777" s="459"/>
      <c r="T777" s="459"/>
      <c r="U777" s="459"/>
      <c r="V777" s="459"/>
      <c r="W777" s="459"/>
      <c r="X777" s="459"/>
      <c r="Y777" s="459"/>
      <c r="Z777" s="294"/>
      <c r="AA777" s="294"/>
      <c r="AB777" s="294"/>
      <c r="AC777" s="294"/>
    </row>
    <row r="778" spans="1:29" ht="31.5" x14ac:dyDescent="0.25">
      <c r="A778" s="102">
        <v>20</v>
      </c>
      <c r="B778" s="119" t="s">
        <v>1468</v>
      </c>
      <c r="C778" s="119" t="s">
        <v>1497</v>
      </c>
      <c r="D778" s="102" t="s">
        <v>1492</v>
      </c>
      <c r="E778" s="118">
        <v>464.6</v>
      </c>
      <c r="F778" s="118">
        <v>1960</v>
      </c>
      <c r="G778" s="115" t="s">
        <v>275</v>
      </c>
      <c r="H778" s="196" t="s">
        <v>21</v>
      </c>
      <c r="I778" s="102" t="s">
        <v>22</v>
      </c>
      <c r="J778" s="102"/>
      <c r="K778" s="459"/>
      <c r="L778" s="459"/>
      <c r="M778" s="459"/>
      <c r="N778" s="459"/>
      <c r="O778" s="459"/>
      <c r="P778" s="459"/>
      <c r="Q778" s="459"/>
      <c r="R778" s="459"/>
      <c r="S778" s="459"/>
      <c r="T778" s="459"/>
      <c r="U778" s="459"/>
      <c r="V778" s="459"/>
      <c r="W778" s="459"/>
      <c r="X778" s="459"/>
      <c r="Y778" s="459"/>
      <c r="Z778" s="294"/>
      <c r="AA778" s="294"/>
      <c r="AB778" s="294"/>
      <c r="AC778" s="294"/>
    </row>
    <row r="779" spans="1:29" ht="78.75" x14ac:dyDescent="0.25">
      <c r="A779" s="102">
        <v>21</v>
      </c>
      <c r="B779" s="119" t="s">
        <v>1468</v>
      </c>
      <c r="C779" s="119" t="s">
        <v>1498</v>
      </c>
      <c r="D779" s="102" t="s">
        <v>1499</v>
      </c>
      <c r="E779" s="118">
        <v>145.30000000000001</v>
      </c>
      <c r="F779" s="118">
        <v>256.60000000000002</v>
      </c>
      <c r="G779" s="115" t="s">
        <v>275</v>
      </c>
      <c r="H779" s="115" t="s">
        <v>243</v>
      </c>
      <c r="I779" s="102" t="s">
        <v>2801</v>
      </c>
      <c r="J779" s="102" t="s">
        <v>2908</v>
      </c>
      <c r="K779" s="459"/>
      <c r="L779" s="459"/>
      <c r="M779" s="459"/>
      <c r="N779" s="459"/>
      <c r="O779" s="459"/>
      <c r="P779" s="459"/>
      <c r="Q779" s="459"/>
      <c r="R779" s="459"/>
      <c r="S779" s="459"/>
      <c r="T779" s="459"/>
      <c r="U779" s="459"/>
      <c r="V779" s="459"/>
      <c r="W779" s="459"/>
      <c r="X779" s="459"/>
      <c r="Y779" s="459"/>
      <c r="Z779" s="294"/>
      <c r="AA779" s="294"/>
      <c r="AB779" s="294"/>
      <c r="AC779" s="294"/>
    </row>
    <row r="780" spans="1:29" ht="78.75" x14ac:dyDescent="0.25">
      <c r="A780" s="102">
        <v>22</v>
      </c>
      <c r="B780" s="119" t="s">
        <v>1468</v>
      </c>
      <c r="C780" s="119" t="s">
        <v>1500</v>
      </c>
      <c r="D780" s="102" t="s">
        <v>1501</v>
      </c>
      <c r="E780" s="118">
        <v>269.3</v>
      </c>
      <c r="F780" s="118">
        <v>765.3</v>
      </c>
      <c r="G780" s="115" t="s">
        <v>275</v>
      </c>
      <c r="H780" s="115" t="s">
        <v>243</v>
      </c>
      <c r="I780" s="102" t="s">
        <v>2801</v>
      </c>
      <c r="J780" s="102" t="s">
        <v>2909</v>
      </c>
      <c r="K780" s="459"/>
      <c r="L780" s="459"/>
      <c r="M780" s="459"/>
      <c r="N780" s="459"/>
      <c r="O780" s="459"/>
      <c r="P780" s="459"/>
      <c r="Q780" s="459"/>
      <c r="R780" s="459"/>
      <c r="S780" s="459"/>
      <c r="T780" s="459"/>
      <c r="U780" s="459"/>
      <c r="V780" s="459"/>
      <c r="W780" s="459"/>
      <c r="X780" s="459"/>
      <c r="Y780" s="459"/>
      <c r="Z780" s="294"/>
      <c r="AA780" s="294"/>
      <c r="AB780" s="294"/>
      <c r="AC780" s="294"/>
    </row>
    <row r="781" spans="1:29" ht="78.75" x14ac:dyDescent="0.25">
      <c r="A781" s="102">
        <v>23</v>
      </c>
      <c r="B781" s="119" t="s">
        <v>1468</v>
      </c>
      <c r="C781" s="119" t="s">
        <v>1502</v>
      </c>
      <c r="D781" s="102" t="s">
        <v>1503</v>
      </c>
      <c r="E781" s="118">
        <v>145.30000000000001</v>
      </c>
      <c r="F781" s="118">
        <v>443</v>
      </c>
      <c r="G781" s="115" t="s">
        <v>275</v>
      </c>
      <c r="H781" s="115" t="s">
        <v>243</v>
      </c>
      <c r="I781" s="102" t="s">
        <v>2801</v>
      </c>
      <c r="J781" s="102" t="s">
        <v>2910</v>
      </c>
      <c r="K781" s="459"/>
      <c r="L781" s="459"/>
      <c r="M781" s="459"/>
      <c r="N781" s="459"/>
      <c r="O781" s="459"/>
      <c r="P781" s="459"/>
      <c r="Q781" s="459"/>
      <c r="R781" s="459"/>
      <c r="S781" s="459"/>
      <c r="T781" s="459"/>
      <c r="U781" s="459"/>
      <c r="V781" s="459"/>
      <c r="W781" s="459"/>
      <c r="X781" s="459"/>
      <c r="Y781" s="459"/>
      <c r="Z781" s="294"/>
      <c r="AA781" s="294"/>
      <c r="AB781" s="294"/>
      <c r="AC781" s="294"/>
    </row>
    <row r="782" spans="1:29" ht="31.5" x14ac:dyDescent="0.25">
      <c r="A782" s="102">
        <v>24</v>
      </c>
      <c r="B782" s="119" t="s">
        <v>1468</v>
      </c>
      <c r="C782" s="119" t="s">
        <v>1504</v>
      </c>
      <c r="D782" s="102" t="s">
        <v>1494</v>
      </c>
      <c r="E782" s="118">
        <v>2482.6</v>
      </c>
      <c r="F782" s="118">
        <v>8072</v>
      </c>
      <c r="G782" s="115" t="s">
        <v>275</v>
      </c>
      <c r="H782" s="196" t="s">
        <v>21</v>
      </c>
      <c r="I782" s="102" t="s">
        <v>22</v>
      </c>
      <c r="J782" s="102"/>
      <c r="K782" s="459"/>
      <c r="L782" s="459"/>
      <c r="M782" s="459"/>
      <c r="N782" s="459"/>
      <c r="O782" s="459"/>
      <c r="P782" s="459"/>
      <c r="Q782" s="459"/>
      <c r="R782" s="459"/>
      <c r="S782" s="459"/>
      <c r="T782" s="459"/>
      <c r="U782" s="459"/>
      <c r="V782" s="459"/>
      <c r="W782" s="459"/>
      <c r="X782" s="459"/>
      <c r="Y782" s="459"/>
      <c r="Z782" s="294"/>
      <c r="AA782" s="294"/>
      <c r="AB782" s="294"/>
      <c r="AC782" s="294"/>
    </row>
    <row r="783" spans="1:29" ht="31.5" x14ac:dyDescent="0.25">
      <c r="A783" s="102">
        <v>25</v>
      </c>
      <c r="B783" s="119" t="s">
        <v>1468</v>
      </c>
      <c r="C783" s="119" t="s">
        <v>1505</v>
      </c>
      <c r="D783" s="102" t="s">
        <v>1506</v>
      </c>
      <c r="E783" s="118">
        <v>216</v>
      </c>
      <c r="F783" s="118">
        <v>1094</v>
      </c>
      <c r="G783" s="115" t="s">
        <v>275</v>
      </c>
      <c r="H783" s="196" t="s">
        <v>21</v>
      </c>
      <c r="I783" s="102" t="s">
        <v>22</v>
      </c>
      <c r="J783" s="102"/>
      <c r="K783" s="459"/>
      <c r="L783" s="459"/>
      <c r="M783" s="459"/>
      <c r="N783" s="459"/>
      <c r="O783" s="459"/>
      <c r="P783" s="459"/>
      <c r="Q783" s="459"/>
      <c r="R783" s="459"/>
      <c r="S783" s="459"/>
      <c r="T783" s="459"/>
      <c r="U783" s="459"/>
      <c r="V783" s="459"/>
      <c r="W783" s="459"/>
      <c r="X783" s="459"/>
      <c r="Y783" s="459"/>
      <c r="Z783" s="294"/>
      <c r="AA783" s="294"/>
      <c r="AB783" s="294"/>
      <c r="AC783" s="294"/>
    </row>
    <row r="784" spans="1:29" ht="31.5" x14ac:dyDescent="0.25">
      <c r="A784" s="102">
        <v>26</v>
      </c>
      <c r="B784" s="119" t="s">
        <v>1468</v>
      </c>
      <c r="C784" s="119" t="s">
        <v>1507</v>
      </c>
      <c r="D784" s="102" t="s">
        <v>1473</v>
      </c>
      <c r="E784" s="118">
        <v>1529.2</v>
      </c>
      <c r="F784" s="118">
        <v>1900</v>
      </c>
      <c r="G784" s="115" t="s">
        <v>275</v>
      </c>
      <c r="H784" s="196" t="s">
        <v>21</v>
      </c>
      <c r="I784" s="102" t="s">
        <v>22</v>
      </c>
      <c r="J784" s="102"/>
      <c r="K784" s="459"/>
      <c r="L784" s="459"/>
      <c r="M784" s="459"/>
      <c r="N784" s="459"/>
      <c r="O784" s="459"/>
      <c r="P784" s="459"/>
      <c r="Q784" s="459"/>
      <c r="R784" s="459"/>
      <c r="S784" s="459"/>
      <c r="T784" s="459"/>
      <c r="U784" s="459"/>
      <c r="V784" s="459"/>
      <c r="W784" s="459"/>
      <c r="X784" s="459"/>
      <c r="Y784" s="459"/>
      <c r="Z784" s="294"/>
      <c r="AA784" s="294"/>
      <c r="AB784" s="294"/>
      <c r="AC784" s="294"/>
    </row>
    <row r="785" spans="1:29" ht="47.25" x14ac:dyDescent="0.25">
      <c r="A785" s="102">
        <v>27</v>
      </c>
      <c r="B785" s="119" t="s">
        <v>1468</v>
      </c>
      <c r="C785" s="119" t="s">
        <v>1508</v>
      </c>
      <c r="D785" s="102" t="s">
        <v>1509</v>
      </c>
      <c r="E785" s="118">
        <v>216</v>
      </c>
      <c r="F785" s="118">
        <v>826</v>
      </c>
      <c r="G785" s="115" t="s">
        <v>275</v>
      </c>
      <c r="H785" s="115" t="s">
        <v>243</v>
      </c>
      <c r="I785" s="102" t="s">
        <v>37</v>
      </c>
      <c r="J785" s="102" t="s">
        <v>2911</v>
      </c>
      <c r="K785" s="459"/>
      <c r="L785" s="459"/>
      <c r="M785" s="459"/>
      <c r="N785" s="459"/>
      <c r="O785" s="459"/>
      <c r="P785" s="459"/>
      <c r="Q785" s="459"/>
      <c r="R785" s="459"/>
      <c r="S785" s="459"/>
      <c r="T785" s="459"/>
      <c r="U785" s="459"/>
      <c r="V785" s="459"/>
      <c r="W785" s="459"/>
      <c r="X785" s="459"/>
      <c r="Y785" s="459"/>
      <c r="Z785" s="294"/>
      <c r="AA785" s="294"/>
      <c r="AB785" s="294"/>
      <c r="AC785" s="294"/>
    </row>
    <row r="786" spans="1:29" ht="48.75" customHeight="1" x14ac:dyDescent="0.25">
      <c r="A786" s="102">
        <v>28</v>
      </c>
      <c r="B786" s="119" t="s">
        <v>1468</v>
      </c>
      <c r="C786" s="119" t="s">
        <v>1510</v>
      </c>
      <c r="D786" s="102" t="s">
        <v>1511</v>
      </c>
      <c r="E786" s="118">
        <v>336.6</v>
      </c>
      <c r="F786" s="118">
        <v>1778</v>
      </c>
      <c r="G786" s="115" t="s">
        <v>275</v>
      </c>
      <c r="H786" s="102" t="s">
        <v>203</v>
      </c>
      <c r="I786" s="102" t="s">
        <v>22</v>
      </c>
      <c r="J786" s="102" t="s">
        <v>1512</v>
      </c>
      <c r="K786" s="459"/>
      <c r="L786" s="459"/>
      <c r="M786" s="459"/>
      <c r="N786" s="459"/>
      <c r="O786" s="459"/>
      <c r="P786" s="459"/>
      <c r="Q786" s="459"/>
      <c r="R786" s="459"/>
      <c r="S786" s="459"/>
      <c r="T786" s="459"/>
      <c r="U786" s="459"/>
      <c r="V786" s="459"/>
      <c r="W786" s="459"/>
      <c r="X786" s="459"/>
      <c r="Y786" s="459"/>
      <c r="Z786" s="294"/>
      <c r="AA786" s="294"/>
      <c r="AB786" s="294"/>
      <c r="AC786" s="294"/>
    </row>
    <row r="787" spans="1:29" ht="78.75" x14ac:dyDescent="0.25">
      <c r="A787" s="102">
        <v>29</v>
      </c>
      <c r="B787" s="119" t="s">
        <v>1468</v>
      </c>
      <c r="C787" s="119" t="s">
        <v>1513</v>
      </c>
      <c r="D787" s="102" t="s">
        <v>1514</v>
      </c>
      <c r="E787" s="118">
        <v>30</v>
      </c>
      <c r="F787" s="118">
        <v>102</v>
      </c>
      <c r="G787" s="115" t="s">
        <v>275</v>
      </c>
      <c r="H787" s="115" t="s">
        <v>243</v>
      </c>
      <c r="I787" s="102" t="s">
        <v>2801</v>
      </c>
      <c r="J787" s="102" t="s">
        <v>2912</v>
      </c>
      <c r="K787" s="459"/>
      <c r="L787" s="459"/>
      <c r="M787" s="459"/>
      <c r="N787" s="459"/>
      <c r="O787" s="459"/>
      <c r="P787" s="459"/>
      <c r="Q787" s="459"/>
      <c r="R787" s="459"/>
      <c r="S787" s="459"/>
      <c r="T787" s="459"/>
      <c r="U787" s="459"/>
      <c r="V787" s="459"/>
      <c r="W787" s="459"/>
      <c r="X787" s="459"/>
      <c r="Y787" s="459"/>
      <c r="Z787" s="294"/>
      <c r="AA787" s="294"/>
      <c r="AB787" s="294"/>
      <c r="AC787" s="294"/>
    </row>
    <row r="788" spans="1:29" ht="31.5" x14ac:dyDescent="0.25">
      <c r="A788" s="102">
        <v>30</v>
      </c>
      <c r="B788" s="35" t="s">
        <v>1468</v>
      </c>
      <c r="C788" s="35" t="s">
        <v>1515</v>
      </c>
      <c r="D788" s="19" t="s">
        <v>1470</v>
      </c>
      <c r="E788" s="36">
        <v>414.7</v>
      </c>
      <c r="F788" s="36">
        <v>797</v>
      </c>
      <c r="G788" s="102" t="s">
        <v>1272</v>
      </c>
      <c r="H788" s="196" t="s">
        <v>21</v>
      </c>
      <c r="I788" s="19" t="s">
        <v>22</v>
      </c>
      <c r="J788" s="102"/>
      <c r="K788" s="459"/>
      <c r="L788" s="459"/>
      <c r="M788" s="459"/>
      <c r="N788" s="459"/>
      <c r="O788" s="459"/>
      <c r="P788" s="459"/>
      <c r="Q788" s="459"/>
      <c r="R788" s="459"/>
      <c r="S788" s="459"/>
      <c r="T788" s="459"/>
      <c r="U788" s="459"/>
      <c r="V788" s="459"/>
      <c r="W788" s="459"/>
      <c r="X788" s="459"/>
      <c r="Y788" s="459"/>
      <c r="Z788" s="294"/>
      <c r="AA788" s="294"/>
      <c r="AB788" s="294"/>
      <c r="AC788" s="294"/>
    </row>
    <row r="789" spans="1:29" ht="31.5" x14ac:dyDescent="0.25">
      <c r="A789" s="102">
        <v>31</v>
      </c>
      <c r="B789" s="35" t="s">
        <v>1468</v>
      </c>
      <c r="C789" s="35" t="s">
        <v>1516</v>
      </c>
      <c r="D789" s="19" t="s">
        <v>1470</v>
      </c>
      <c r="E789" s="36">
        <v>128</v>
      </c>
      <c r="F789" s="36">
        <v>362</v>
      </c>
      <c r="G789" s="102" t="s">
        <v>1272</v>
      </c>
      <c r="H789" s="196" t="s">
        <v>21</v>
      </c>
      <c r="I789" s="19" t="s">
        <v>22</v>
      </c>
      <c r="J789" s="102"/>
      <c r="K789" s="459"/>
      <c r="L789" s="459"/>
      <c r="M789" s="459"/>
      <c r="N789" s="459"/>
      <c r="O789" s="459"/>
      <c r="P789" s="459"/>
      <c r="Q789" s="459"/>
      <c r="R789" s="459"/>
      <c r="S789" s="459"/>
      <c r="T789" s="459"/>
      <c r="U789" s="459"/>
      <c r="V789" s="459"/>
      <c r="W789" s="459"/>
      <c r="X789" s="459"/>
      <c r="Y789" s="459"/>
      <c r="Z789" s="294"/>
      <c r="AA789" s="294"/>
      <c r="AB789" s="294"/>
      <c r="AC789" s="294"/>
    </row>
    <row r="790" spans="1:29" ht="31.5" x14ac:dyDescent="0.25">
      <c r="A790" s="102">
        <v>32</v>
      </c>
      <c r="B790" s="35" t="s">
        <v>1468</v>
      </c>
      <c r="C790" s="35" t="s">
        <v>1517</v>
      </c>
      <c r="D790" s="19" t="s">
        <v>1518</v>
      </c>
      <c r="E790" s="36">
        <v>528.5</v>
      </c>
      <c r="F790" s="36">
        <v>638.29999999999995</v>
      </c>
      <c r="G790" s="102" t="s">
        <v>1272</v>
      </c>
      <c r="H790" s="196" t="s">
        <v>21</v>
      </c>
      <c r="I790" s="19" t="s">
        <v>22</v>
      </c>
      <c r="J790" s="102"/>
      <c r="K790" s="459"/>
      <c r="L790" s="459"/>
      <c r="M790" s="459"/>
      <c r="N790" s="459"/>
      <c r="O790" s="459"/>
      <c r="P790" s="459"/>
      <c r="Q790" s="459"/>
      <c r="R790" s="459"/>
      <c r="S790" s="459"/>
      <c r="T790" s="459"/>
      <c r="U790" s="459"/>
      <c r="V790" s="459"/>
      <c r="W790" s="459"/>
      <c r="X790" s="459"/>
      <c r="Y790" s="459"/>
      <c r="Z790" s="294"/>
      <c r="AA790" s="294"/>
      <c r="AB790" s="294"/>
      <c r="AC790" s="294"/>
    </row>
    <row r="791" spans="1:29" ht="31.5" x14ac:dyDescent="0.25">
      <c r="A791" s="102">
        <v>33</v>
      </c>
      <c r="B791" s="35" t="s">
        <v>1468</v>
      </c>
      <c r="C791" s="35" t="s">
        <v>1519</v>
      </c>
      <c r="D791" s="19" t="s">
        <v>1473</v>
      </c>
      <c r="E791" s="36">
        <v>262</v>
      </c>
      <c r="F791" s="36">
        <v>531</v>
      </c>
      <c r="G791" s="102" t="s">
        <v>1272</v>
      </c>
      <c r="H791" s="102" t="s">
        <v>203</v>
      </c>
      <c r="I791" s="19" t="s">
        <v>22</v>
      </c>
      <c r="J791" s="102" t="s">
        <v>1520</v>
      </c>
      <c r="K791" s="459"/>
      <c r="L791" s="459"/>
      <c r="M791" s="459"/>
      <c r="N791" s="459"/>
      <c r="O791" s="459"/>
      <c r="P791" s="459"/>
      <c r="Q791" s="459"/>
      <c r="R791" s="459"/>
      <c r="S791" s="459"/>
      <c r="T791" s="459"/>
      <c r="U791" s="459"/>
      <c r="V791" s="459"/>
      <c r="W791" s="459"/>
      <c r="X791" s="459"/>
      <c r="Y791" s="459"/>
      <c r="Z791" s="294"/>
      <c r="AA791" s="294"/>
      <c r="AB791" s="294"/>
      <c r="AC791" s="294"/>
    </row>
    <row r="792" spans="1:29" ht="31.5" x14ac:dyDescent="0.25">
      <c r="A792" s="19">
        <v>34</v>
      </c>
      <c r="B792" s="35" t="s">
        <v>1468</v>
      </c>
      <c r="C792" s="35" t="s">
        <v>1521</v>
      </c>
      <c r="D792" s="19" t="s">
        <v>1470</v>
      </c>
      <c r="E792" s="36">
        <v>418</v>
      </c>
      <c r="F792" s="36">
        <v>564</v>
      </c>
      <c r="G792" s="102" t="s">
        <v>2506</v>
      </c>
      <c r="H792" s="19" t="s">
        <v>414</v>
      </c>
      <c r="I792" s="19" t="s">
        <v>22</v>
      </c>
      <c r="J792" s="19" t="s">
        <v>1522</v>
      </c>
      <c r="K792" s="459"/>
      <c r="L792" s="459"/>
      <c r="M792" s="459"/>
      <c r="N792" s="459"/>
      <c r="O792" s="459"/>
      <c r="P792" s="459"/>
      <c r="Q792" s="459"/>
      <c r="R792" s="459"/>
      <c r="S792" s="459"/>
      <c r="T792" s="459"/>
      <c r="U792" s="459"/>
      <c r="V792" s="459"/>
      <c r="W792" s="459"/>
      <c r="X792" s="459"/>
      <c r="Y792" s="459"/>
      <c r="Z792" s="294"/>
      <c r="AA792" s="294"/>
      <c r="AB792" s="294"/>
      <c r="AC792" s="294"/>
    </row>
    <row r="793" spans="1:29" ht="47.25" x14ac:dyDescent="0.25">
      <c r="A793" s="19">
        <v>35</v>
      </c>
      <c r="B793" s="35" t="s">
        <v>1467</v>
      </c>
      <c r="C793" s="35" t="s">
        <v>1523</v>
      </c>
      <c r="D793" s="19" t="s">
        <v>3263</v>
      </c>
      <c r="E793" s="36">
        <v>50</v>
      </c>
      <c r="F793" s="36">
        <v>2375</v>
      </c>
      <c r="G793" s="102" t="s">
        <v>2931</v>
      </c>
      <c r="H793" s="51" t="s">
        <v>3642</v>
      </c>
      <c r="I793" s="19" t="s">
        <v>22</v>
      </c>
      <c r="J793" s="102"/>
      <c r="K793" s="459"/>
      <c r="L793" s="459"/>
      <c r="M793" s="459"/>
      <c r="N793" s="459"/>
      <c r="O793" s="459"/>
      <c r="P793" s="459"/>
      <c r="Q793" s="459"/>
      <c r="R793" s="459"/>
      <c r="S793" s="459"/>
      <c r="T793" s="459"/>
      <c r="U793" s="459"/>
      <c r="V793" s="459"/>
      <c r="W793" s="459"/>
      <c r="X793" s="459"/>
      <c r="Y793" s="459"/>
      <c r="Z793" s="294"/>
      <c r="AA793" s="294"/>
      <c r="AB793" s="294"/>
      <c r="AC793" s="294"/>
    </row>
    <row r="794" spans="1:29" ht="31.5" x14ac:dyDescent="0.25">
      <c r="A794" s="30"/>
      <c r="B794" s="31" t="s">
        <v>1524</v>
      </c>
      <c r="C794" s="31"/>
      <c r="D794" s="32"/>
      <c r="E794" s="33"/>
      <c r="F794" s="33"/>
      <c r="G794" s="34"/>
      <c r="H794" s="32"/>
      <c r="I794" s="32"/>
      <c r="J794" s="32"/>
      <c r="K794" s="459"/>
      <c r="L794" s="459"/>
      <c r="M794" s="459"/>
      <c r="N794" s="459"/>
      <c r="O794" s="459"/>
      <c r="P794" s="459"/>
      <c r="Q794" s="459"/>
      <c r="R794" s="459"/>
      <c r="S794" s="459"/>
      <c r="T794" s="459"/>
      <c r="U794" s="459"/>
      <c r="V794" s="459"/>
      <c r="W794" s="459"/>
      <c r="X794" s="459"/>
      <c r="Y794" s="459"/>
      <c r="Z794" s="294"/>
      <c r="AA794" s="294"/>
      <c r="AB794" s="294"/>
      <c r="AC794" s="294"/>
    </row>
    <row r="795" spans="1:29" ht="31.5" x14ac:dyDescent="0.25">
      <c r="A795" s="102">
        <v>1</v>
      </c>
      <c r="B795" s="119" t="s">
        <v>1524</v>
      </c>
      <c r="C795" s="119" t="s">
        <v>1525</v>
      </c>
      <c r="D795" s="102" t="s">
        <v>1526</v>
      </c>
      <c r="E795" s="118">
        <v>696</v>
      </c>
      <c r="F795" s="118">
        <v>774.3</v>
      </c>
      <c r="G795" s="115" t="s">
        <v>275</v>
      </c>
      <c r="H795" s="196" t="s">
        <v>21</v>
      </c>
      <c r="I795" s="102" t="s">
        <v>22</v>
      </c>
      <c r="J795" s="102"/>
      <c r="K795" s="459"/>
      <c r="L795" s="459"/>
      <c r="M795" s="459"/>
      <c r="N795" s="459"/>
      <c r="O795" s="459"/>
      <c r="P795" s="459"/>
      <c r="Q795" s="459"/>
      <c r="R795" s="459"/>
      <c r="S795" s="459"/>
      <c r="T795" s="459"/>
      <c r="U795" s="459"/>
      <c r="V795" s="459"/>
      <c r="W795" s="459"/>
      <c r="X795" s="459"/>
      <c r="Y795" s="459"/>
      <c r="Z795" s="294"/>
      <c r="AA795" s="294"/>
      <c r="AB795" s="294"/>
      <c r="AC795" s="294"/>
    </row>
    <row r="796" spans="1:29" ht="31.5" x14ac:dyDescent="0.25">
      <c r="A796" s="102">
        <v>2</v>
      </c>
      <c r="B796" s="119" t="s">
        <v>1524</v>
      </c>
      <c r="C796" s="119" t="s">
        <v>1527</v>
      </c>
      <c r="D796" s="102" t="s">
        <v>1528</v>
      </c>
      <c r="E796" s="118">
        <v>1272</v>
      </c>
      <c r="F796" s="118">
        <v>1543</v>
      </c>
      <c r="G796" s="115" t="s">
        <v>275</v>
      </c>
      <c r="H796" s="196" t="s">
        <v>21</v>
      </c>
      <c r="I796" s="102" t="s">
        <v>22</v>
      </c>
      <c r="J796" s="102"/>
      <c r="K796" s="459"/>
      <c r="L796" s="459"/>
      <c r="M796" s="459"/>
      <c r="N796" s="459"/>
      <c r="O796" s="459"/>
      <c r="P796" s="459"/>
      <c r="Q796" s="459"/>
      <c r="R796" s="459"/>
      <c r="S796" s="459"/>
      <c r="T796" s="459"/>
      <c r="U796" s="459"/>
      <c r="V796" s="459"/>
      <c r="W796" s="459"/>
      <c r="X796" s="459"/>
      <c r="Y796" s="459"/>
      <c r="Z796" s="294"/>
      <c r="AA796" s="294"/>
      <c r="AB796" s="294"/>
      <c r="AC796" s="294"/>
    </row>
    <row r="797" spans="1:29" ht="31.5" x14ac:dyDescent="0.25">
      <c r="A797" s="102">
        <v>3</v>
      </c>
      <c r="B797" s="119" t="s">
        <v>1524</v>
      </c>
      <c r="C797" s="119" t="s">
        <v>1529</v>
      </c>
      <c r="D797" s="102" t="s">
        <v>1530</v>
      </c>
      <c r="E797" s="118">
        <v>630</v>
      </c>
      <c r="F797" s="118">
        <v>1606.2</v>
      </c>
      <c r="G797" s="115" t="s">
        <v>275</v>
      </c>
      <c r="H797" s="196" t="s">
        <v>21</v>
      </c>
      <c r="I797" s="102" t="s">
        <v>22</v>
      </c>
      <c r="J797" s="102"/>
      <c r="K797" s="459"/>
      <c r="L797" s="459"/>
      <c r="M797" s="459"/>
      <c r="N797" s="459"/>
      <c r="O797" s="459"/>
      <c r="P797" s="459"/>
      <c r="Q797" s="459"/>
      <c r="R797" s="459"/>
      <c r="S797" s="459"/>
      <c r="T797" s="459"/>
      <c r="U797" s="459"/>
      <c r="V797" s="459"/>
      <c r="W797" s="459"/>
      <c r="X797" s="459"/>
      <c r="Y797" s="459"/>
      <c r="Z797" s="294"/>
      <c r="AA797" s="294"/>
      <c r="AB797" s="294"/>
      <c r="AC797" s="294"/>
    </row>
    <row r="798" spans="1:29" ht="94.5" x14ac:dyDescent="0.25">
      <c r="A798" s="102">
        <v>4</v>
      </c>
      <c r="B798" s="119" t="s">
        <v>1524</v>
      </c>
      <c r="C798" s="221" t="s">
        <v>1531</v>
      </c>
      <c r="D798" s="222" t="s">
        <v>1532</v>
      </c>
      <c r="E798" s="118">
        <v>740</v>
      </c>
      <c r="F798" s="118">
        <v>2134</v>
      </c>
      <c r="G798" s="102" t="s">
        <v>1436</v>
      </c>
      <c r="H798" s="115" t="s">
        <v>243</v>
      </c>
      <c r="I798" s="102" t="s">
        <v>2801</v>
      </c>
      <c r="J798" s="102" t="s">
        <v>2913</v>
      </c>
      <c r="K798" s="459"/>
      <c r="L798" s="459"/>
      <c r="M798" s="459"/>
      <c r="N798" s="459"/>
      <c r="O798" s="459"/>
      <c r="P798" s="459"/>
      <c r="Q798" s="459"/>
      <c r="R798" s="459"/>
      <c r="S798" s="459"/>
      <c r="T798" s="459"/>
      <c r="U798" s="459"/>
      <c r="V798" s="459"/>
      <c r="W798" s="459"/>
      <c r="X798" s="459"/>
      <c r="Y798" s="459"/>
      <c r="Z798" s="294"/>
      <c r="AA798" s="294"/>
      <c r="AB798" s="294"/>
      <c r="AC798" s="294"/>
    </row>
    <row r="799" spans="1:29" ht="94.5" x14ac:dyDescent="0.25">
      <c r="A799" s="102">
        <v>5</v>
      </c>
      <c r="B799" s="119" t="s">
        <v>1524</v>
      </c>
      <c r="C799" s="119" t="s">
        <v>1533</v>
      </c>
      <c r="D799" s="222" t="s">
        <v>1532</v>
      </c>
      <c r="E799" s="118">
        <v>180</v>
      </c>
      <c r="F799" s="118">
        <v>493.9</v>
      </c>
      <c r="G799" s="115" t="s">
        <v>275</v>
      </c>
      <c r="H799" s="115" t="s">
        <v>243</v>
      </c>
      <c r="I799" s="102" t="s">
        <v>2801</v>
      </c>
      <c r="J799" s="102" t="s">
        <v>2914</v>
      </c>
      <c r="K799" s="459"/>
      <c r="L799" s="459"/>
      <c r="M799" s="459"/>
      <c r="N799" s="459"/>
      <c r="O799" s="459"/>
      <c r="P799" s="459"/>
      <c r="Q799" s="459"/>
      <c r="R799" s="459"/>
      <c r="S799" s="459"/>
      <c r="T799" s="459"/>
      <c r="U799" s="459"/>
      <c r="V799" s="459"/>
      <c r="W799" s="459"/>
      <c r="X799" s="459"/>
      <c r="Y799" s="459"/>
      <c r="Z799" s="294"/>
      <c r="AA799" s="294"/>
      <c r="AB799" s="294"/>
      <c r="AC799" s="294"/>
    </row>
    <row r="800" spans="1:29" ht="78.75" x14ac:dyDescent="0.25">
      <c r="A800" s="102">
        <v>6</v>
      </c>
      <c r="B800" s="119" t="s">
        <v>1524</v>
      </c>
      <c r="C800" s="221" t="s">
        <v>1534</v>
      </c>
      <c r="D800" s="222" t="s">
        <v>1535</v>
      </c>
      <c r="E800" s="118">
        <v>680</v>
      </c>
      <c r="F800" s="118">
        <v>2373</v>
      </c>
      <c r="G800" s="102" t="s">
        <v>1436</v>
      </c>
      <c r="H800" s="115" t="s">
        <v>243</v>
      </c>
      <c r="I800" s="102" t="s">
        <v>2801</v>
      </c>
      <c r="J800" s="102" t="s">
        <v>2915</v>
      </c>
      <c r="K800" s="459"/>
      <c r="L800" s="459"/>
      <c r="M800" s="459"/>
      <c r="N800" s="459"/>
      <c r="O800" s="459"/>
      <c r="P800" s="459"/>
      <c r="Q800" s="459"/>
      <c r="R800" s="459"/>
      <c r="S800" s="459"/>
      <c r="T800" s="459"/>
      <c r="U800" s="459"/>
      <c r="V800" s="459"/>
      <c r="W800" s="459"/>
      <c r="X800" s="459"/>
      <c r="Y800" s="459"/>
      <c r="Z800" s="294"/>
      <c r="AA800" s="294"/>
      <c r="AB800" s="294"/>
      <c r="AC800" s="294"/>
    </row>
    <row r="801" spans="1:29" ht="90" customHeight="1" x14ac:dyDescent="0.25">
      <c r="A801" s="102">
        <v>7</v>
      </c>
      <c r="B801" s="119" t="s">
        <v>1524</v>
      </c>
      <c r="C801" s="119" t="s">
        <v>1536</v>
      </c>
      <c r="D801" s="222" t="s">
        <v>1535</v>
      </c>
      <c r="E801" s="118">
        <v>128.5</v>
      </c>
      <c r="F801" s="118">
        <v>532</v>
      </c>
      <c r="G801" s="115" t="s">
        <v>275</v>
      </c>
      <c r="H801" s="115" t="s">
        <v>243</v>
      </c>
      <c r="I801" s="102" t="s">
        <v>2801</v>
      </c>
      <c r="J801" s="102" t="s">
        <v>2916</v>
      </c>
      <c r="K801" s="459"/>
      <c r="L801" s="459"/>
      <c r="M801" s="459"/>
      <c r="N801" s="459"/>
      <c r="O801" s="459"/>
      <c r="P801" s="459"/>
      <c r="Q801" s="459"/>
      <c r="R801" s="459"/>
      <c r="S801" s="459"/>
      <c r="T801" s="459"/>
      <c r="U801" s="459"/>
      <c r="V801" s="459"/>
      <c r="W801" s="459"/>
      <c r="X801" s="459"/>
      <c r="Y801" s="459"/>
      <c r="Z801" s="294"/>
      <c r="AA801" s="294"/>
      <c r="AB801" s="294"/>
      <c r="AC801" s="294"/>
    </row>
    <row r="802" spans="1:29" ht="31.5" x14ac:dyDescent="0.25">
      <c r="A802" s="102">
        <v>8</v>
      </c>
      <c r="B802" s="119" t="s">
        <v>1524</v>
      </c>
      <c r="C802" s="119" t="s">
        <v>1537</v>
      </c>
      <c r="D802" s="102" t="s">
        <v>1538</v>
      </c>
      <c r="E802" s="118">
        <v>1040</v>
      </c>
      <c r="F802" s="118">
        <v>4611</v>
      </c>
      <c r="G802" s="115" t="s">
        <v>275</v>
      </c>
      <c r="H802" s="196" t="s">
        <v>21</v>
      </c>
      <c r="I802" s="102" t="s">
        <v>22</v>
      </c>
      <c r="J802" s="102"/>
      <c r="K802" s="459"/>
      <c r="L802" s="459"/>
      <c r="M802" s="459"/>
      <c r="N802" s="459"/>
      <c r="O802" s="459"/>
      <c r="P802" s="459"/>
      <c r="Q802" s="459"/>
      <c r="R802" s="459"/>
      <c r="S802" s="459"/>
      <c r="T802" s="459"/>
      <c r="U802" s="459"/>
      <c r="V802" s="459"/>
      <c r="W802" s="459"/>
      <c r="X802" s="459"/>
      <c r="Y802" s="459"/>
      <c r="Z802" s="294"/>
      <c r="AA802" s="294"/>
      <c r="AB802" s="294"/>
      <c r="AC802" s="294"/>
    </row>
    <row r="803" spans="1:29" ht="31.5" x14ac:dyDescent="0.25">
      <c r="A803" s="102">
        <v>9</v>
      </c>
      <c r="B803" s="119" t="s">
        <v>1524</v>
      </c>
      <c r="C803" s="119" t="s">
        <v>1539</v>
      </c>
      <c r="D803" s="102" t="s">
        <v>1526</v>
      </c>
      <c r="E803" s="118">
        <v>2038</v>
      </c>
      <c r="F803" s="118">
        <v>4907.8999999999996</v>
      </c>
      <c r="G803" s="115" t="s">
        <v>275</v>
      </c>
      <c r="H803" s="196" t="s">
        <v>21</v>
      </c>
      <c r="I803" s="102" t="s">
        <v>22</v>
      </c>
      <c r="J803" s="102"/>
      <c r="K803" s="459"/>
      <c r="L803" s="459"/>
      <c r="M803" s="459"/>
      <c r="N803" s="459"/>
      <c r="O803" s="459"/>
      <c r="P803" s="459"/>
      <c r="Q803" s="459"/>
      <c r="R803" s="459"/>
      <c r="S803" s="459"/>
      <c r="T803" s="459"/>
      <c r="U803" s="459"/>
      <c r="V803" s="459"/>
      <c r="W803" s="459"/>
      <c r="X803" s="459"/>
      <c r="Y803" s="459"/>
      <c r="Z803" s="294"/>
      <c r="AA803" s="294"/>
      <c r="AB803" s="294"/>
      <c r="AC803" s="294"/>
    </row>
    <row r="804" spans="1:29" ht="31.5" x14ac:dyDescent="0.25">
      <c r="A804" s="102">
        <v>10</v>
      </c>
      <c r="B804" s="119" t="s">
        <v>1524</v>
      </c>
      <c r="C804" s="119" t="s">
        <v>537</v>
      </c>
      <c r="D804" s="102" t="s">
        <v>1540</v>
      </c>
      <c r="E804" s="118">
        <v>1484</v>
      </c>
      <c r="F804" s="118">
        <v>6199.3</v>
      </c>
      <c r="G804" s="115" t="s">
        <v>275</v>
      </c>
      <c r="H804" s="196" t="s">
        <v>21</v>
      </c>
      <c r="I804" s="102" t="s">
        <v>22</v>
      </c>
      <c r="J804" s="102"/>
      <c r="K804" s="459"/>
      <c r="L804" s="459"/>
      <c r="M804" s="459"/>
      <c r="N804" s="459"/>
      <c r="O804" s="459"/>
      <c r="P804" s="459"/>
      <c r="Q804" s="459"/>
      <c r="R804" s="459"/>
      <c r="S804" s="459"/>
      <c r="T804" s="459"/>
      <c r="U804" s="459"/>
      <c r="V804" s="459"/>
      <c r="W804" s="459"/>
      <c r="X804" s="459"/>
      <c r="Y804" s="459"/>
      <c r="Z804" s="294"/>
      <c r="AA804" s="294"/>
      <c r="AB804" s="294"/>
      <c r="AC804" s="294"/>
    </row>
    <row r="805" spans="1:29" ht="31.5" x14ac:dyDescent="0.25">
      <c r="A805" s="102">
        <v>11</v>
      </c>
      <c r="B805" s="119" t="s">
        <v>1524</v>
      </c>
      <c r="C805" s="119" t="s">
        <v>1541</v>
      </c>
      <c r="D805" s="102" t="s">
        <v>1542</v>
      </c>
      <c r="E805" s="118">
        <v>1127</v>
      </c>
      <c r="F805" s="118">
        <v>6793.8</v>
      </c>
      <c r="G805" s="115" t="s">
        <v>275</v>
      </c>
      <c r="H805" s="196" t="s">
        <v>21</v>
      </c>
      <c r="I805" s="102" t="s">
        <v>22</v>
      </c>
      <c r="J805" s="102"/>
      <c r="K805" s="459"/>
      <c r="L805" s="459"/>
      <c r="M805" s="459"/>
      <c r="N805" s="459"/>
      <c r="O805" s="459"/>
      <c r="P805" s="459"/>
      <c r="Q805" s="459"/>
      <c r="R805" s="459"/>
      <c r="S805" s="459"/>
      <c r="T805" s="459"/>
      <c r="U805" s="459"/>
      <c r="V805" s="459"/>
      <c r="W805" s="459"/>
      <c r="X805" s="459"/>
      <c r="Y805" s="459"/>
      <c r="Z805" s="294"/>
      <c r="AA805" s="294"/>
      <c r="AB805" s="294"/>
      <c r="AC805" s="294"/>
    </row>
    <row r="806" spans="1:29" ht="78.75" x14ac:dyDescent="0.25">
      <c r="A806" s="102">
        <v>12</v>
      </c>
      <c r="B806" s="119" t="s">
        <v>1524</v>
      </c>
      <c r="C806" s="119" t="s">
        <v>1543</v>
      </c>
      <c r="D806" s="102" t="s">
        <v>1544</v>
      </c>
      <c r="E806" s="118">
        <v>170</v>
      </c>
      <c r="F806" s="118">
        <v>820</v>
      </c>
      <c r="G806" s="115" t="s">
        <v>275</v>
      </c>
      <c r="H806" s="115" t="s">
        <v>243</v>
      </c>
      <c r="I806" s="102" t="s">
        <v>2801</v>
      </c>
      <c r="J806" s="102" t="s">
        <v>2917</v>
      </c>
      <c r="K806" s="459"/>
      <c r="L806" s="459"/>
      <c r="M806" s="459"/>
      <c r="N806" s="459"/>
      <c r="O806" s="459"/>
      <c r="P806" s="459"/>
      <c r="Q806" s="459"/>
      <c r="R806" s="459"/>
      <c r="S806" s="459"/>
      <c r="T806" s="459"/>
      <c r="U806" s="459"/>
      <c r="V806" s="459"/>
      <c r="W806" s="459"/>
      <c r="X806" s="459"/>
      <c r="Y806" s="459"/>
      <c r="Z806" s="294"/>
      <c r="AA806" s="294"/>
      <c r="AB806" s="294"/>
      <c r="AC806" s="294"/>
    </row>
    <row r="807" spans="1:29" ht="78.75" x14ac:dyDescent="0.25">
      <c r="A807" s="102">
        <v>13</v>
      </c>
      <c r="B807" s="119" t="s">
        <v>1524</v>
      </c>
      <c r="C807" s="119" t="s">
        <v>1545</v>
      </c>
      <c r="D807" s="102" t="s">
        <v>1546</v>
      </c>
      <c r="E807" s="118"/>
      <c r="F807" s="118">
        <v>360</v>
      </c>
      <c r="G807" s="115" t="s">
        <v>275</v>
      </c>
      <c r="H807" s="115" t="s">
        <v>243</v>
      </c>
      <c r="I807" s="102" t="s">
        <v>2801</v>
      </c>
      <c r="J807" s="102" t="s">
        <v>2918</v>
      </c>
      <c r="K807" s="459"/>
      <c r="L807" s="459"/>
      <c r="M807" s="459"/>
      <c r="N807" s="459"/>
      <c r="O807" s="459"/>
      <c r="P807" s="459"/>
      <c r="Q807" s="459"/>
      <c r="R807" s="459"/>
      <c r="S807" s="459"/>
      <c r="T807" s="459"/>
      <c r="U807" s="459"/>
      <c r="V807" s="459"/>
      <c r="W807" s="459"/>
      <c r="X807" s="459"/>
      <c r="Y807" s="459"/>
      <c r="Z807" s="294"/>
      <c r="AA807" s="294"/>
      <c r="AB807" s="294"/>
      <c r="AC807" s="294"/>
    </row>
    <row r="808" spans="1:29" ht="78.75" x14ac:dyDescent="0.25">
      <c r="A808" s="102">
        <v>14</v>
      </c>
      <c r="B808" s="119" t="s">
        <v>1524</v>
      </c>
      <c r="C808" s="119" t="s">
        <v>1547</v>
      </c>
      <c r="D808" s="102" t="s">
        <v>1548</v>
      </c>
      <c r="E808" s="118">
        <v>210</v>
      </c>
      <c r="F808" s="118">
        <v>542.79999999999995</v>
      </c>
      <c r="G808" s="115" t="s">
        <v>275</v>
      </c>
      <c r="H808" s="115" t="s">
        <v>243</v>
      </c>
      <c r="I808" s="102" t="s">
        <v>2801</v>
      </c>
      <c r="J808" s="102" t="s">
        <v>2919</v>
      </c>
      <c r="K808" s="459"/>
      <c r="L808" s="459"/>
      <c r="M808" s="459"/>
      <c r="N808" s="459"/>
      <c r="O808" s="459"/>
      <c r="P808" s="459"/>
      <c r="Q808" s="459"/>
      <c r="R808" s="459"/>
      <c r="S808" s="459"/>
      <c r="T808" s="459"/>
      <c r="U808" s="459"/>
      <c r="V808" s="459"/>
      <c r="W808" s="459"/>
      <c r="X808" s="459"/>
      <c r="Y808" s="459"/>
      <c r="Z808" s="294"/>
      <c r="AA808" s="294"/>
      <c r="AB808" s="294"/>
      <c r="AC808" s="294"/>
    </row>
    <row r="809" spans="1:29" ht="31.5" x14ac:dyDescent="0.25">
      <c r="A809" s="102">
        <v>15</v>
      </c>
      <c r="B809" s="119" t="s">
        <v>1524</v>
      </c>
      <c r="C809" s="119" t="s">
        <v>1549</v>
      </c>
      <c r="D809" s="102" t="s">
        <v>1532</v>
      </c>
      <c r="E809" s="118">
        <v>1727</v>
      </c>
      <c r="F809" s="118">
        <v>4006.6</v>
      </c>
      <c r="G809" s="115" t="s">
        <v>275</v>
      </c>
      <c r="H809" s="196" t="s">
        <v>21</v>
      </c>
      <c r="I809" s="102" t="s">
        <v>22</v>
      </c>
      <c r="J809" s="102"/>
      <c r="K809" s="459"/>
      <c r="L809" s="459"/>
      <c r="M809" s="459"/>
      <c r="N809" s="459"/>
      <c r="O809" s="459"/>
      <c r="P809" s="459"/>
      <c r="Q809" s="459"/>
      <c r="R809" s="459"/>
      <c r="S809" s="459"/>
      <c r="T809" s="459"/>
      <c r="U809" s="459"/>
      <c r="V809" s="459"/>
      <c r="W809" s="459"/>
      <c r="X809" s="459"/>
      <c r="Y809" s="459"/>
      <c r="Z809" s="294"/>
      <c r="AA809" s="294"/>
      <c r="AB809" s="294"/>
      <c r="AC809" s="294"/>
    </row>
    <row r="810" spans="1:29" ht="31.5" x14ac:dyDescent="0.25">
      <c r="A810" s="102">
        <v>16</v>
      </c>
      <c r="B810" s="119" t="s">
        <v>1524</v>
      </c>
      <c r="C810" s="119" t="s">
        <v>1550</v>
      </c>
      <c r="D810" s="102" t="s">
        <v>1551</v>
      </c>
      <c r="E810" s="118">
        <v>866</v>
      </c>
      <c r="F810" s="118">
        <v>1665</v>
      </c>
      <c r="G810" s="115" t="s">
        <v>275</v>
      </c>
      <c r="H810" s="196" t="s">
        <v>21</v>
      </c>
      <c r="I810" s="102" t="s">
        <v>22</v>
      </c>
      <c r="J810" s="102"/>
      <c r="K810" s="459"/>
      <c r="L810" s="459"/>
      <c r="M810" s="459"/>
      <c r="N810" s="459"/>
      <c r="O810" s="459"/>
      <c r="P810" s="459"/>
      <c r="Q810" s="459"/>
      <c r="R810" s="459"/>
      <c r="S810" s="459"/>
      <c r="T810" s="459"/>
      <c r="U810" s="459"/>
      <c r="V810" s="459"/>
      <c r="W810" s="459"/>
      <c r="X810" s="459"/>
      <c r="Y810" s="459"/>
      <c r="Z810" s="294"/>
      <c r="AA810" s="294"/>
      <c r="AB810" s="294"/>
      <c r="AC810" s="294"/>
    </row>
    <row r="811" spans="1:29" ht="78.75" x14ac:dyDescent="0.25">
      <c r="A811" s="102">
        <v>17</v>
      </c>
      <c r="B811" s="119" t="s">
        <v>1524</v>
      </c>
      <c r="C811" s="119" t="s">
        <v>1552</v>
      </c>
      <c r="D811" s="102" t="s">
        <v>1553</v>
      </c>
      <c r="E811" s="118">
        <v>180</v>
      </c>
      <c r="F811" s="118">
        <v>931</v>
      </c>
      <c r="G811" s="115" t="s">
        <v>275</v>
      </c>
      <c r="H811" s="115" t="s">
        <v>243</v>
      </c>
      <c r="I811" s="102" t="s">
        <v>2801</v>
      </c>
      <c r="J811" s="102" t="s">
        <v>2920</v>
      </c>
      <c r="K811" s="459"/>
      <c r="L811" s="459"/>
      <c r="M811" s="459"/>
      <c r="N811" s="459"/>
      <c r="O811" s="459"/>
      <c r="P811" s="459"/>
      <c r="Q811" s="459"/>
      <c r="R811" s="459"/>
      <c r="S811" s="459"/>
      <c r="T811" s="459"/>
      <c r="U811" s="459"/>
      <c r="V811" s="459"/>
      <c r="W811" s="459"/>
      <c r="X811" s="459"/>
      <c r="Y811" s="459"/>
      <c r="Z811" s="294"/>
      <c r="AA811" s="294"/>
      <c r="AB811" s="294"/>
      <c r="AC811" s="294"/>
    </row>
    <row r="812" spans="1:29" ht="78.75" x14ac:dyDescent="0.25">
      <c r="A812" s="102">
        <v>18</v>
      </c>
      <c r="B812" s="119" t="s">
        <v>1524</v>
      </c>
      <c r="C812" s="119" t="s">
        <v>1554</v>
      </c>
      <c r="D812" s="102" t="s">
        <v>1555</v>
      </c>
      <c r="E812" s="118">
        <v>124</v>
      </c>
      <c r="F812" s="118">
        <v>600</v>
      </c>
      <c r="G812" s="115" t="s">
        <v>275</v>
      </c>
      <c r="H812" s="115" t="s">
        <v>243</v>
      </c>
      <c r="I812" s="102" t="s">
        <v>2801</v>
      </c>
      <c r="J812" s="102" t="s">
        <v>2921</v>
      </c>
      <c r="K812" s="459"/>
      <c r="L812" s="459"/>
      <c r="M812" s="459"/>
      <c r="N812" s="459"/>
      <c r="O812" s="459"/>
      <c r="P812" s="459"/>
      <c r="Q812" s="459"/>
      <c r="R812" s="459"/>
      <c r="S812" s="459"/>
      <c r="T812" s="459"/>
      <c r="U812" s="459"/>
      <c r="V812" s="459"/>
      <c r="W812" s="459"/>
      <c r="X812" s="459"/>
      <c r="Y812" s="459"/>
      <c r="Z812" s="294"/>
      <c r="AA812" s="294"/>
      <c r="AB812" s="294"/>
      <c r="AC812" s="294"/>
    </row>
    <row r="813" spans="1:29" ht="31.5" x14ac:dyDescent="0.25">
      <c r="A813" s="102">
        <v>19</v>
      </c>
      <c r="B813" s="119" t="s">
        <v>1524</v>
      </c>
      <c r="C813" s="119" t="s">
        <v>1556</v>
      </c>
      <c r="D813" s="102" t="s">
        <v>1557</v>
      </c>
      <c r="E813" s="118">
        <v>2668</v>
      </c>
      <c r="F813" s="118">
        <v>3850</v>
      </c>
      <c r="G813" s="115" t="s">
        <v>275</v>
      </c>
      <c r="H813" s="196" t="s">
        <v>21</v>
      </c>
      <c r="I813" s="102" t="s">
        <v>22</v>
      </c>
      <c r="J813" s="102"/>
      <c r="K813" s="459"/>
      <c r="L813" s="459"/>
      <c r="M813" s="459"/>
      <c r="N813" s="459"/>
      <c r="O813" s="459"/>
      <c r="P813" s="459"/>
      <c r="Q813" s="459"/>
      <c r="R813" s="459"/>
      <c r="S813" s="459"/>
      <c r="T813" s="459"/>
      <c r="U813" s="459"/>
      <c r="V813" s="459"/>
      <c r="W813" s="459"/>
      <c r="X813" s="459"/>
      <c r="Y813" s="459"/>
      <c r="Z813" s="294"/>
      <c r="AA813" s="294"/>
      <c r="AB813" s="294"/>
      <c r="AC813" s="294"/>
    </row>
    <row r="814" spans="1:29" ht="78.75" x14ac:dyDescent="0.25">
      <c r="A814" s="102">
        <v>20</v>
      </c>
      <c r="B814" s="119" t="s">
        <v>1524</v>
      </c>
      <c r="C814" s="119" t="s">
        <v>1558</v>
      </c>
      <c r="D814" s="102" t="s">
        <v>1559</v>
      </c>
      <c r="E814" s="118">
        <v>346</v>
      </c>
      <c r="F814" s="118">
        <v>1553</v>
      </c>
      <c r="G814" s="115" t="s">
        <v>275</v>
      </c>
      <c r="H814" s="115" t="s">
        <v>243</v>
      </c>
      <c r="I814" s="102" t="s">
        <v>2801</v>
      </c>
      <c r="J814" s="102" t="s">
        <v>2922</v>
      </c>
      <c r="K814" s="459"/>
      <c r="L814" s="459"/>
      <c r="M814" s="459"/>
      <c r="N814" s="459"/>
      <c r="O814" s="459"/>
      <c r="P814" s="459"/>
      <c r="Q814" s="459"/>
      <c r="R814" s="459"/>
      <c r="S814" s="459"/>
      <c r="T814" s="459"/>
      <c r="U814" s="459"/>
      <c r="V814" s="459"/>
      <c r="W814" s="459"/>
      <c r="X814" s="459"/>
      <c r="Y814" s="459"/>
      <c r="Z814" s="294"/>
      <c r="AA814" s="294"/>
      <c r="AB814" s="294"/>
      <c r="AC814" s="294"/>
    </row>
    <row r="815" spans="1:29" ht="78.75" x14ac:dyDescent="0.25">
      <c r="A815" s="102">
        <v>21</v>
      </c>
      <c r="B815" s="119" t="s">
        <v>1524</v>
      </c>
      <c r="C815" s="119" t="s">
        <v>1560</v>
      </c>
      <c r="D815" s="102" t="s">
        <v>1561</v>
      </c>
      <c r="E815" s="118">
        <v>85</v>
      </c>
      <c r="F815" s="118">
        <v>232</v>
      </c>
      <c r="G815" s="115" t="s">
        <v>275</v>
      </c>
      <c r="H815" s="115" t="s">
        <v>243</v>
      </c>
      <c r="I815" s="102" t="s">
        <v>2801</v>
      </c>
      <c r="J815" s="102" t="s">
        <v>2923</v>
      </c>
      <c r="K815" s="459"/>
      <c r="L815" s="459"/>
      <c r="M815" s="459"/>
      <c r="N815" s="459"/>
      <c r="O815" s="459"/>
      <c r="P815" s="459"/>
      <c r="Q815" s="459"/>
      <c r="R815" s="459"/>
      <c r="S815" s="459"/>
      <c r="T815" s="459"/>
      <c r="U815" s="459"/>
      <c r="V815" s="459"/>
      <c r="W815" s="459"/>
      <c r="X815" s="459"/>
      <c r="Y815" s="459"/>
      <c r="Z815" s="294"/>
      <c r="AA815" s="294"/>
      <c r="AB815" s="294"/>
      <c r="AC815" s="294"/>
    </row>
    <row r="816" spans="1:29" ht="31.5" x14ac:dyDescent="0.25">
      <c r="A816" s="102">
        <v>22</v>
      </c>
      <c r="B816" s="119" t="s">
        <v>1524</v>
      </c>
      <c r="C816" s="119" t="s">
        <v>1562</v>
      </c>
      <c r="D816" s="102" t="s">
        <v>1526</v>
      </c>
      <c r="E816" s="118">
        <v>1703</v>
      </c>
      <c r="F816" s="118">
        <v>8470</v>
      </c>
      <c r="G816" s="115" t="s">
        <v>275</v>
      </c>
      <c r="H816" s="196" t="s">
        <v>21</v>
      </c>
      <c r="I816" s="102" t="s">
        <v>22</v>
      </c>
      <c r="J816" s="102"/>
      <c r="K816" s="459"/>
      <c r="L816" s="459"/>
      <c r="M816" s="459"/>
      <c r="N816" s="459"/>
      <c r="O816" s="459"/>
      <c r="P816" s="459"/>
      <c r="Q816" s="459"/>
      <c r="R816" s="459"/>
      <c r="S816" s="459"/>
      <c r="T816" s="459"/>
      <c r="U816" s="459"/>
      <c r="V816" s="459"/>
      <c r="W816" s="459"/>
      <c r="X816" s="459"/>
      <c r="Y816" s="459"/>
      <c r="Z816" s="294"/>
      <c r="AA816" s="294"/>
      <c r="AB816" s="294"/>
      <c r="AC816" s="294"/>
    </row>
    <row r="817" spans="1:29" ht="31.5" x14ac:dyDescent="0.25">
      <c r="A817" s="102">
        <v>23</v>
      </c>
      <c r="B817" s="119" t="s">
        <v>1524</v>
      </c>
      <c r="C817" s="119" t="s">
        <v>1563</v>
      </c>
      <c r="D817" s="102" t="s">
        <v>1564</v>
      </c>
      <c r="E817" s="118">
        <v>621.5</v>
      </c>
      <c r="F817" s="118">
        <v>6250</v>
      </c>
      <c r="G817" s="115" t="s">
        <v>275</v>
      </c>
      <c r="H817" s="196" t="s">
        <v>21</v>
      </c>
      <c r="I817" s="102" t="s">
        <v>22</v>
      </c>
      <c r="J817" s="102"/>
      <c r="K817" s="459"/>
      <c r="L817" s="459"/>
      <c r="M817" s="459"/>
      <c r="N817" s="459"/>
      <c r="O817" s="459"/>
      <c r="P817" s="459"/>
      <c r="Q817" s="459"/>
      <c r="R817" s="459"/>
      <c r="S817" s="459"/>
      <c r="T817" s="459"/>
      <c r="U817" s="459"/>
      <c r="V817" s="459"/>
      <c r="W817" s="459"/>
      <c r="X817" s="459"/>
      <c r="Y817" s="459"/>
      <c r="Z817" s="294"/>
      <c r="AA817" s="294"/>
      <c r="AB817" s="294"/>
      <c r="AC817" s="294"/>
    </row>
    <row r="818" spans="1:29" ht="78.75" x14ac:dyDescent="0.25">
      <c r="A818" s="102">
        <v>24</v>
      </c>
      <c r="B818" s="119" t="s">
        <v>1524</v>
      </c>
      <c r="C818" s="119" t="s">
        <v>1565</v>
      </c>
      <c r="D818" s="102" t="s">
        <v>1566</v>
      </c>
      <c r="E818" s="118">
        <v>240</v>
      </c>
      <c r="F818" s="118">
        <v>657.4</v>
      </c>
      <c r="G818" s="115" t="s">
        <v>275</v>
      </c>
      <c r="H818" s="115" t="s">
        <v>243</v>
      </c>
      <c r="I818" s="102" t="s">
        <v>2801</v>
      </c>
      <c r="J818" s="102" t="s">
        <v>2924</v>
      </c>
      <c r="K818" s="459"/>
      <c r="L818" s="459"/>
      <c r="M818" s="459"/>
      <c r="N818" s="459"/>
      <c r="O818" s="459"/>
      <c r="P818" s="459"/>
      <c r="Q818" s="459"/>
      <c r="R818" s="459"/>
      <c r="S818" s="459"/>
      <c r="T818" s="459"/>
      <c r="U818" s="459"/>
      <c r="V818" s="459"/>
      <c r="W818" s="459"/>
      <c r="X818" s="459"/>
      <c r="Y818" s="459"/>
      <c r="Z818" s="294"/>
      <c r="AA818" s="294"/>
      <c r="AB818" s="294"/>
      <c r="AC818" s="294"/>
    </row>
    <row r="819" spans="1:29" ht="78.75" x14ac:dyDescent="0.25">
      <c r="A819" s="102">
        <v>25</v>
      </c>
      <c r="B819" s="119" t="s">
        <v>1524</v>
      </c>
      <c r="C819" s="119" t="s">
        <v>1567</v>
      </c>
      <c r="D819" s="102" t="s">
        <v>1568</v>
      </c>
      <c r="E819" s="118">
        <v>260</v>
      </c>
      <c r="F819" s="118">
        <v>800</v>
      </c>
      <c r="G819" s="115" t="s">
        <v>275</v>
      </c>
      <c r="H819" s="115" t="s">
        <v>243</v>
      </c>
      <c r="I819" s="102" t="s">
        <v>2801</v>
      </c>
      <c r="J819" s="102" t="s">
        <v>2925</v>
      </c>
      <c r="K819" s="459"/>
      <c r="L819" s="459"/>
      <c r="M819" s="459"/>
      <c r="N819" s="459"/>
      <c r="O819" s="459"/>
      <c r="P819" s="459"/>
      <c r="Q819" s="459"/>
      <c r="R819" s="459"/>
      <c r="S819" s="459"/>
      <c r="T819" s="459"/>
      <c r="U819" s="459"/>
      <c r="V819" s="459"/>
      <c r="W819" s="459"/>
      <c r="X819" s="459"/>
      <c r="Y819" s="459"/>
      <c r="Z819" s="294"/>
      <c r="AA819" s="294"/>
      <c r="AB819" s="294"/>
      <c r="AC819" s="294"/>
    </row>
    <row r="820" spans="1:29" ht="78.75" x14ac:dyDescent="0.25">
      <c r="A820" s="102">
        <v>26</v>
      </c>
      <c r="B820" s="119" t="s">
        <v>1524</v>
      </c>
      <c r="C820" s="119" t="s">
        <v>1569</v>
      </c>
      <c r="D820" s="102" t="s">
        <v>1570</v>
      </c>
      <c r="E820" s="118">
        <v>240</v>
      </c>
      <c r="F820" s="118">
        <v>880</v>
      </c>
      <c r="G820" s="115" t="s">
        <v>275</v>
      </c>
      <c r="H820" s="115" t="s">
        <v>243</v>
      </c>
      <c r="I820" s="102" t="s">
        <v>2801</v>
      </c>
      <c r="J820" s="102" t="s">
        <v>2926</v>
      </c>
      <c r="K820" s="459"/>
      <c r="L820" s="459"/>
      <c r="M820" s="459"/>
      <c r="N820" s="459"/>
      <c r="O820" s="459"/>
      <c r="P820" s="459"/>
      <c r="Q820" s="459"/>
      <c r="R820" s="459"/>
      <c r="S820" s="459"/>
      <c r="T820" s="459"/>
      <c r="U820" s="459"/>
      <c r="V820" s="459"/>
      <c r="W820" s="459"/>
      <c r="X820" s="459"/>
      <c r="Y820" s="459"/>
      <c r="Z820" s="294"/>
      <c r="AA820" s="294"/>
      <c r="AB820" s="294"/>
      <c r="AC820" s="294"/>
    </row>
    <row r="821" spans="1:29" ht="78.75" x14ac:dyDescent="0.25">
      <c r="A821" s="102">
        <v>27</v>
      </c>
      <c r="B821" s="119" t="s">
        <v>1524</v>
      </c>
      <c r="C821" s="119" t="s">
        <v>1571</v>
      </c>
      <c r="D821" s="102" t="s">
        <v>1572</v>
      </c>
      <c r="E821" s="118">
        <v>240</v>
      </c>
      <c r="F821" s="118">
        <v>1100</v>
      </c>
      <c r="G821" s="115" t="s">
        <v>275</v>
      </c>
      <c r="H821" s="115" t="s">
        <v>243</v>
      </c>
      <c r="I821" s="102" t="s">
        <v>2801</v>
      </c>
      <c r="J821" s="102" t="s">
        <v>2927</v>
      </c>
      <c r="K821" s="459"/>
      <c r="L821" s="459"/>
      <c r="M821" s="459"/>
      <c r="N821" s="459"/>
      <c r="O821" s="459"/>
      <c r="P821" s="459"/>
      <c r="Q821" s="459"/>
      <c r="R821" s="459"/>
      <c r="S821" s="459"/>
      <c r="T821" s="459"/>
      <c r="U821" s="459"/>
      <c r="V821" s="459"/>
      <c r="W821" s="459"/>
      <c r="X821" s="459"/>
      <c r="Y821" s="459"/>
      <c r="Z821" s="294"/>
      <c r="AA821" s="294"/>
      <c r="AB821" s="294"/>
      <c r="AC821" s="294"/>
    </row>
    <row r="822" spans="1:29" ht="31.5" x14ac:dyDescent="0.25">
      <c r="A822" s="102">
        <v>28</v>
      </c>
      <c r="B822" s="119" t="s">
        <v>1524</v>
      </c>
      <c r="C822" s="119" t="s">
        <v>1573</v>
      </c>
      <c r="D822" s="102" t="s">
        <v>1528</v>
      </c>
      <c r="E822" s="118">
        <v>1491</v>
      </c>
      <c r="F822" s="118">
        <v>2872</v>
      </c>
      <c r="G822" s="115" t="s">
        <v>275</v>
      </c>
      <c r="H822" s="196" t="s">
        <v>21</v>
      </c>
      <c r="I822" s="102" t="s">
        <v>22</v>
      </c>
      <c r="J822" s="102"/>
      <c r="K822" s="459"/>
      <c r="L822" s="459"/>
      <c r="M822" s="459"/>
      <c r="N822" s="459"/>
      <c r="O822" s="459"/>
      <c r="P822" s="459"/>
      <c r="Q822" s="459"/>
      <c r="R822" s="459"/>
      <c r="S822" s="459"/>
      <c r="T822" s="459"/>
      <c r="U822" s="459"/>
      <c r="V822" s="459"/>
      <c r="W822" s="459"/>
      <c r="X822" s="459"/>
      <c r="Y822" s="459"/>
      <c r="Z822" s="294"/>
      <c r="AA822" s="294"/>
      <c r="AB822" s="294"/>
      <c r="AC822" s="294"/>
    </row>
    <row r="823" spans="1:29" ht="78.75" x14ac:dyDescent="0.25">
      <c r="A823" s="102">
        <v>29</v>
      </c>
      <c r="B823" s="119" t="s">
        <v>1524</v>
      </c>
      <c r="C823" s="119" t="s">
        <v>1574</v>
      </c>
      <c r="D823" s="102" t="s">
        <v>1575</v>
      </c>
      <c r="E823" s="118">
        <v>150</v>
      </c>
      <c r="F823" s="118">
        <v>426.5</v>
      </c>
      <c r="G823" s="115" t="s">
        <v>275</v>
      </c>
      <c r="H823" s="115" t="s">
        <v>243</v>
      </c>
      <c r="I823" s="102" t="s">
        <v>2801</v>
      </c>
      <c r="J823" s="102" t="s">
        <v>2928</v>
      </c>
      <c r="K823" s="459"/>
      <c r="L823" s="459"/>
      <c r="M823" s="459"/>
      <c r="N823" s="459"/>
      <c r="O823" s="459"/>
      <c r="P823" s="459"/>
      <c r="Q823" s="459"/>
      <c r="R823" s="459"/>
      <c r="S823" s="459"/>
      <c r="T823" s="459"/>
      <c r="U823" s="459"/>
      <c r="V823" s="459"/>
      <c r="W823" s="459"/>
      <c r="X823" s="459"/>
      <c r="Y823" s="459"/>
      <c r="Z823" s="294"/>
      <c r="AA823" s="294"/>
      <c r="AB823" s="294"/>
      <c r="AC823" s="294"/>
    </row>
    <row r="824" spans="1:29" ht="78.75" x14ac:dyDescent="0.25">
      <c r="A824" s="102">
        <v>30</v>
      </c>
      <c r="B824" s="119" t="s">
        <v>1524</v>
      </c>
      <c r="C824" s="119" t="s">
        <v>1576</v>
      </c>
      <c r="D824" s="102" t="s">
        <v>1577</v>
      </c>
      <c r="E824" s="118">
        <v>200</v>
      </c>
      <c r="F824" s="118">
        <v>400</v>
      </c>
      <c r="G824" s="115" t="s">
        <v>275</v>
      </c>
      <c r="H824" s="115" t="s">
        <v>243</v>
      </c>
      <c r="I824" s="102" t="s">
        <v>2801</v>
      </c>
      <c r="J824" s="102" t="s">
        <v>2929</v>
      </c>
      <c r="K824" s="459"/>
      <c r="L824" s="459"/>
      <c r="M824" s="459"/>
      <c r="N824" s="459"/>
      <c r="O824" s="459"/>
      <c r="P824" s="459"/>
      <c r="Q824" s="459"/>
      <c r="R824" s="459"/>
      <c r="S824" s="459"/>
      <c r="T824" s="459"/>
      <c r="U824" s="459"/>
      <c r="V824" s="459"/>
      <c r="W824" s="459"/>
      <c r="X824" s="459"/>
      <c r="Y824" s="459"/>
      <c r="Z824" s="294"/>
      <c r="AA824" s="294"/>
      <c r="AB824" s="294"/>
      <c r="AC824" s="294"/>
    </row>
    <row r="825" spans="1:29" ht="31.5" x14ac:dyDescent="0.25">
      <c r="A825" s="102">
        <v>31</v>
      </c>
      <c r="B825" s="119" t="s">
        <v>1524</v>
      </c>
      <c r="C825" s="119" t="s">
        <v>1578</v>
      </c>
      <c r="D825" s="102" t="s">
        <v>1530</v>
      </c>
      <c r="E825" s="118">
        <v>2286</v>
      </c>
      <c r="F825" s="118">
        <v>3700</v>
      </c>
      <c r="G825" s="115" t="s">
        <v>275</v>
      </c>
      <c r="H825" s="196" t="s">
        <v>21</v>
      </c>
      <c r="I825" s="102" t="s">
        <v>22</v>
      </c>
      <c r="J825" s="102"/>
      <c r="K825" s="459"/>
      <c r="L825" s="459"/>
      <c r="M825" s="459"/>
      <c r="N825" s="459"/>
      <c r="O825" s="459"/>
      <c r="P825" s="459"/>
      <c r="Q825" s="459"/>
      <c r="R825" s="459"/>
      <c r="S825" s="459"/>
      <c r="T825" s="459"/>
      <c r="U825" s="459"/>
      <c r="V825" s="459"/>
      <c r="W825" s="459"/>
      <c r="X825" s="459"/>
      <c r="Y825" s="459"/>
      <c r="Z825" s="294"/>
      <c r="AA825" s="294"/>
      <c r="AB825" s="294"/>
      <c r="AC825" s="294"/>
    </row>
    <row r="826" spans="1:29" ht="31.5" x14ac:dyDescent="0.25">
      <c r="A826" s="102">
        <v>32</v>
      </c>
      <c r="B826" s="119" t="s">
        <v>1524</v>
      </c>
      <c r="C826" s="119" t="s">
        <v>1579</v>
      </c>
      <c r="D826" s="102" t="s">
        <v>1580</v>
      </c>
      <c r="E826" s="118">
        <v>852</v>
      </c>
      <c r="F826" s="118">
        <v>2523.8000000000002</v>
      </c>
      <c r="G826" s="115" t="s">
        <v>275</v>
      </c>
      <c r="H826" s="196" t="s">
        <v>21</v>
      </c>
      <c r="I826" s="102" t="s">
        <v>22</v>
      </c>
      <c r="J826" s="102"/>
      <c r="K826" s="459"/>
      <c r="L826" s="459"/>
      <c r="M826" s="459"/>
      <c r="N826" s="459"/>
      <c r="O826" s="459"/>
      <c r="P826" s="459"/>
      <c r="Q826" s="459"/>
      <c r="R826" s="459"/>
      <c r="S826" s="459"/>
      <c r="T826" s="459"/>
      <c r="U826" s="459"/>
      <c r="V826" s="459"/>
      <c r="W826" s="459"/>
      <c r="X826" s="459"/>
      <c r="Y826" s="459"/>
      <c r="Z826" s="294"/>
      <c r="AA826" s="294"/>
      <c r="AB826" s="294"/>
      <c r="AC826" s="294"/>
    </row>
    <row r="827" spans="1:29" ht="31.5" x14ac:dyDescent="0.25">
      <c r="A827" s="102">
        <v>33</v>
      </c>
      <c r="B827" s="119" t="s">
        <v>1524</v>
      </c>
      <c r="C827" s="119" t="s">
        <v>1581</v>
      </c>
      <c r="D827" s="102" t="s">
        <v>1526</v>
      </c>
      <c r="E827" s="118">
        <v>557</v>
      </c>
      <c r="F827" s="118">
        <v>2528.6999999999998</v>
      </c>
      <c r="G827" s="115" t="s">
        <v>275</v>
      </c>
      <c r="H827" s="196" t="s">
        <v>21</v>
      </c>
      <c r="I827" s="102" t="s">
        <v>22</v>
      </c>
      <c r="J827" s="102"/>
      <c r="K827" s="459"/>
      <c r="L827" s="459"/>
      <c r="M827" s="459"/>
      <c r="N827" s="459"/>
      <c r="O827" s="459"/>
      <c r="P827" s="459"/>
      <c r="Q827" s="459"/>
      <c r="R827" s="459"/>
      <c r="S827" s="459"/>
      <c r="T827" s="459"/>
      <c r="U827" s="459"/>
      <c r="V827" s="459"/>
      <c r="W827" s="459"/>
      <c r="X827" s="459"/>
      <c r="Y827" s="459"/>
      <c r="Z827" s="294"/>
      <c r="AA827" s="294"/>
      <c r="AB827" s="294"/>
      <c r="AC827" s="294"/>
    </row>
    <row r="828" spans="1:29" ht="31.5" x14ac:dyDescent="0.25">
      <c r="A828" s="102">
        <v>34</v>
      </c>
      <c r="B828" s="119" t="s">
        <v>1524</v>
      </c>
      <c r="C828" s="119" t="s">
        <v>552</v>
      </c>
      <c r="D828" s="102" t="s">
        <v>1528</v>
      </c>
      <c r="E828" s="118">
        <v>840</v>
      </c>
      <c r="F828" s="118">
        <v>1504.4</v>
      </c>
      <c r="G828" s="115" t="s">
        <v>275</v>
      </c>
      <c r="H828" s="196" t="s">
        <v>21</v>
      </c>
      <c r="I828" s="102" t="s">
        <v>22</v>
      </c>
      <c r="J828" s="102"/>
      <c r="K828" s="459"/>
      <c r="L828" s="459"/>
      <c r="M828" s="459"/>
      <c r="N828" s="459"/>
      <c r="O828" s="459"/>
      <c r="P828" s="459"/>
      <c r="Q828" s="459"/>
      <c r="R828" s="459"/>
      <c r="S828" s="459"/>
      <c r="T828" s="459"/>
      <c r="U828" s="459"/>
      <c r="V828" s="459"/>
      <c r="W828" s="459"/>
      <c r="X828" s="459"/>
      <c r="Y828" s="459"/>
      <c r="Z828" s="294"/>
      <c r="AA828" s="294"/>
      <c r="AB828" s="294"/>
      <c r="AC828" s="294"/>
    </row>
    <row r="829" spans="1:29" ht="31.5" x14ac:dyDescent="0.25">
      <c r="A829" s="102">
        <v>35</v>
      </c>
      <c r="B829" s="119" t="s">
        <v>1524</v>
      </c>
      <c r="C829" s="119" t="s">
        <v>1582</v>
      </c>
      <c r="D829" s="102" t="s">
        <v>1542</v>
      </c>
      <c r="E829" s="118">
        <v>1039</v>
      </c>
      <c r="F829" s="118">
        <v>4572.6000000000004</v>
      </c>
      <c r="G829" s="115" t="s">
        <v>275</v>
      </c>
      <c r="H829" s="196" t="s">
        <v>21</v>
      </c>
      <c r="I829" s="102" t="s">
        <v>22</v>
      </c>
      <c r="J829" s="102"/>
      <c r="K829" s="459"/>
      <c r="L829" s="459"/>
      <c r="M829" s="459"/>
      <c r="N829" s="459"/>
      <c r="O829" s="459"/>
      <c r="P829" s="459"/>
      <c r="Q829" s="459"/>
      <c r="R829" s="459"/>
      <c r="S829" s="459"/>
      <c r="T829" s="459"/>
      <c r="U829" s="459"/>
      <c r="V829" s="459"/>
      <c r="W829" s="459"/>
      <c r="X829" s="459"/>
      <c r="Y829" s="459"/>
      <c r="Z829" s="294"/>
      <c r="AA829" s="294"/>
      <c r="AB829" s="294"/>
      <c r="AC829" s="294"/>
    </row>
    <row r="830" spans="1:29" ht="31.5" x14ac:dyDescent="0.25">
      <c r="A830" s="102">
        <v>36</v>
      </c>
      <c r="B830" s="119" t="s">
        <v>1524</v>
      </c>
      <c r="C830" s="119" t="s">
        <v>1583</v>
      </c>
      <c r="D830" s="102" t="s">
        <v>1532</v>
      </c>
      <c r="E830" s="118">
        <v>609</v>
      </c>
      <c r="F830" s="118">
        <v>2577.3000000000002</v>
      </c>
      <c r="G830" s="115" t="s">
        <v>275</v>
      </c>
      <c r="H830" s="196" t="s">
        <v>21</v>
      </c>
      <c r="I830" s="102" t="s">
        <v>22</v>
      </c>
      <c r="J830" s="102"/>
      <c r="K830" s="459"/>
      <c r="L830" s="459"/>
      <c r="M830" s="459"/>
      <c r="N830" s="459"/>
      <c r="O830" s="459"/>
      <c r="P830" s="459"/>
      <c r="Q830" s="459"/>
      <c r="R830" s="459"/>
      <c r="S830" s="459"/>
      <c r="T830" s="459"/>
      <c r="U830" s="459"/>
      <c r="V830" s="459"/>
      <c r="W830" s="459"/>
      <c r="X830" s="459"/>
      <c r="Y830" s="459"/>
      <c r="Z830" s="294"/>
      <c r="AA830" s="294"/>
      <c r="AB830" s="294"/>
      <c r="AC830" s="294"/>
    </row>
    <row r="831" spans="1:29" ht="31.5" x14ac:dyDescent="0.25">
      <c r="A831" s="102">
        <v>37</v>
      </c>
      <c r="B831" s="119" t="s">
        <v>1524</v>
      </c>
      <c r="C831" s="119" t="s">
        <v>1584</v>
      </c>
      <c r="D831" s="102" t="s">
        <v>1585</v>
      </c>
      <c r="E831" s="118">
        <v>986.3</v>
      </c>
      <c r="F831" s="118">
        <v>2826</v>
      </c>
      <c r="G831" s="102" t="s">
        <v>1272</v>
      </c>
      <c r="H831" s="196" t="s">
        <v>21</v>
      </c>
      <c r="I831" s="102" t="s">
        <v>22</v>
      </c>
      <c r="J831" s="102"/>
      <c r="K831" s="459"/>
      <c r="L831" s="459"/>
      <c r="M831" s="459"/>
      <c r="N831" s="459"/>
      <c r="O831" s="459"/>
      <c r="P831" s="459"/>
      <c r="Q831" s="459"/>
      <c r="R831" s="459"/>
      <c r="S831" s="459"/>
      <c r="T831" s="459"/>
      <c r="U831" s="459"/>
      <c r="V831" s="459"/>
      <c r="W831" s="459"/>
      <c r="X831" s="459"/>
      <c r="Y831" s="459"/>
      <c r="Z831" s="294"/>
      <c r="AA831" s="294"/>
      <c r="AB831" s="294"/>
      <c r="AC831" s="294"/>
    </row>
    <row r="832" spans="1:29" ht="31.5" x14ac:dyDescent="0.25">
      <c r="A832" s="102">
        <v>38</v>
      </c>
      <c r="B832" s="119" t="s">
        <v>1524</v>
      </c>
      <c r="C832" s="119" t="s">
        <v>1586</v>
      </c>
      <c r="D832" s="102" t="s">
        <v>1587</v>
      </c>
      <c r="E832" s="118">
        <v>570.5</v>
      </c>
      <c r="F832" s="118">
        <v>1434</v>
      </c>
      <c r="G832" s="102" t="s">
        <v>1272</v>
      </c>
      <c r="H832" s="196" t="s">
        <v>21</v>
      </c>
      <c r="I832" s="102" t="s">
        <v>22</v>
      </c>
      <c r="J832" s="102"/>
      <c r="K832" s="459"/>
      <c r="L832" s="459"/>
      <c r="M832" s="459"/>
      <c r="N832" s="459"/>
      <c r="O832" s="459"/>
      <c r="P832" s="459"/>
      <c r="Q832" s="459"/>
      <c r="R832" s="459"/>
      <c r="S832" s="459"/>
      <c r="T832" s="459"/>
      <c r="U832" s="459"/>
      <c r="V832" s="459"/>
      <c r="W832" s="459"/>
      <c r="X832" s="459"/>
      <c r="Y832" s="459"/>
      <c r="Z832" s="294"/>
      <c r="AA832" s="294"/>
      <c r="AB832" s="294"/>
      <c r="AC832" s="294"/>
    </row>
    <row r="833" spans="1:29" ht="31.5" x14ac:dyDescent="0.25">
      <c r="A833" s="102">
        <v>39</v>
      </c>
      <c r="B833" s="119" t="s">
        <v>1524</v>
      </c>
      <c r="C833" s="119" t="s">
        <v>1588</v>
      </c>
      <c r="D833" s="102" t="s">
        <v>1589</v>
      </c>
      <c r="E833" s="118">
        <v>215.8</v>
      </c>
      <c r="F833" s="118">
        <v>595.4</v>
      </c>
      <c r="G833" s="102" t="s">
        <v>1272</v>
      </c>
      <c r="H833" s="196" t="s">
        <v>21</v>
      </c>
      <c r="I833" s="102" t="s">
        <v>22</v>
      </c>
      <c r="J833" s="102"/>
      <c r="K833" s="459"/>
      <c r="L833" s="459"/>
      <c r="M833" s="459"/>
      <c r="N833" s="459"/>
      <c r="O833" s="459"/>
      <c r="P833" s="459"/>
      <c r="Q833" s="459"/>
      <c r="R833" s="459"/>
      <c r="S833" s="459"/>
      <c r="T833" s="459"/>
      <c r="U833" s="459"/>
      <c r="V833" s="459"/>
      <c r="W833" s="459"/>
      <c r="X833" s="459"/>
      <c r="Y833" s="459"/>
      <c r="Z833" s="294"/>
      <c r="AA833" s="294"/>
      <c r="AB833" s="294"/>
      <c r="AC833" s="294"/>
    </row>
    <row r="834" spans="1:29" ht="31.5" x14ac:dyDescent="0.25">
      <c r="A834" s="102">
        <v>40</v>
      </c>
      <c r="B834" s="119" t="s">
        <v>1524</v>
      </c>
      <c r="C834" s="119" t="s">
        <v>1590</v>
      </c>
      <c r="D834" s="102" t="s">
        <v>1591</v>
      </c>
      <c r="E834" s="118">
        <v>493.3</v>
      </c>
      <c r="F834" s="118">
        <v>506.4</v>
      </c>
      <c r="G834" s="102" t="s">
        <v>1272</v>
      </c>
      <c r="H834" s="196" t="s">
        <v>21</v>
      </c>
      <c r="I834" s="102" t="s">
        <v>22</v>
      </c>
      <c r="J834" s="102"/>
      <c r="K834" s="459"/>
      <c r="L834" s="459"/>
      <c r="M834" s="459"/>
      <c r="N834" s="459"/>
      <c r="O834" s="459"/>
      <c r="P834" s="459"/>
      <c r="Q834" s="459"/>
      <c r="R834" s="459"/>
      <c r="S834" s="459"/>
      <c r="T834" s="459"/>
      <c r="U834" s="459"/>
      <c r="V834" s="459"/>
      <c r="W834" s="459"/>
      <c r="X834" s="459"/>
      <c r="Y834" s="459"/>
      <c r="Z834" s="294"/>
      <c r="AA834" s="294"/>
      <c r="AB834" s="294"/>
      <c r="AC834" s="294"/>
    </row>
    <row r="835" spans="1:29" ht="31.5" x14ac:dyDescent="0.25">
      <c r="A835" s="102">
        <v>41</v>
      </c>
      <c r="B835" s="119" t="s">
        <v>1524</v>
      </c>
      <c r="C835" s="119" t="s">
        <v>1592</v>
      </c>
      <c r="D835" s="102" t="s">
        <v>1593</v>
      </c>
      <c r="E835" s="118">
        <v>183</v>
      </c>
      <c r="F835" s="118">
        <v>1131</v>
      </c>
      <c r="G835" s="102" t="s">
        <v>1272</v>
      </c>
      <c r="H835" s="102" t="s">
        <v>203</v>
      </c>
      <c r="I835" s="102" t="s">
        <v>22</v>
      </c>
      <c r="J835" s="102" t="s">
        <v>1594</v>
      </c>
      <c r="K835" s="459"/>
      <c r="L835" s="459"/>
      <c r="M835" s="459"/>
      <c r="N835" s="459"/>
      <c r="O835" s="459"/>
      <c r="P835" s="459"/>
      <c r="Q835" s="459"/>
      <c r="R835" s="459"/>
      <c r="S835" s="459"/>
      <c r="T835" s="459"/>
      <c r="U835" s="459"/>
      <c r="V835" s="459"/>
      <c r="W835" s="459"/>
      <c r="X835" s="459"/>
      <c r="Y835" s="459"/>
      <c r="Z835" s="294"/>
      <c r="AA835" s="294"/>
      <c r="AB835" s="294"/>
      <c r="AC835" s="294"/>
    </row>
    <row r="836" spans="1:29" ht="63" x14ac:dyDescent="0.25">
      <c r="A836" s="102">
        <v>42</v>
      </c>
      <c r="B836" s="119" t="s">
        <v>1524</v>
      </c>
      <c r="C836" s="119" t="s">
        <v>1595</v>
      </c>
      <c r="D836" s="102" t="s">
        <v>1596</v>
      </c>
      <c r="E836" s="118">
        <v>146</v>
      </c>
      <c r="F836" s="118">
        <v>486.1</v>
      </c>
      <c r="G836" s="102" t="s">
        <v>1272</v>
      </c>
      <c r="H836" s="115" t="s">
        <v>243</v>
      </c>
      <c r="I836" s="102" t="s">
        <v>2801</v>
      </c>
      <c r="J836" s="102" t="s">
        <v>2930</v>
      </c>
      <c r="K836" s="459"/>
      <c r="L836" s="459"/>
      <c r="M836" s="459"/>
      <c r="N836" s="459"/>
      <c r="O836" s="459"/>
      <c r="P836" s="459"/>
      <c r="Q836" s="459"/>
      <c r="R836" s="459"/>
      <c r="S836" s="459"/>
      <c r="T836" s="459"/>
      <c r="U836" s="459"/>
      <c r="V836" s="459"/>
      <c r="W836" s="459"/>
      <c r="X836" s="459"/>
      <c r="Y836" s="459"/>
      <c r="Z836" s="294"/>
      <c r="AA836" s="294"/>
      <c r="AB836" s="294"/>
      <c r="AC836" s="294"/>
    </row>
    <row r="837" spans="1:29" ht="31.5" x14ac:dyDescent="0.25">
      <c r="A837" s="102">
        <v>43</v>
      </c>
      <c r="B837" s="119" t="s">
        <v>1524</v>
      </c>
      <c r="C837" s="119" t="s">
        <v>3249</v>
      </c>
      <c r="D837" s="102" t="s">
        <v>3251</v>
      </c>
      <c r="E837" s="118">
        <v>40</v>
      </c>
      <c r="F837" s="118">
        <v>1600</v>
      </c>
      <c r="G837" s="102" t="s">
        <v>2931</v>
      </c>
      <c r="H837" s="51" t="s">
        <v>3642</v>
      </c>
      <c r="I837" s="102" t="s">
        <v>22</v>
      </c>
      <c r="J837" s="102"/>
      <c r="K837" s="459"/>
      <c r="L837" s="459"/>
      <c r="M837" s="459"/>
      <c r="N837" s="459"/>
      <c r="O837" s="459"/>
      <c r="P837" s="459"/>
      <c r="Q837" s="459"/>
      <c r="R837" s="459"/>
      <c r="S837" s="459"/>
      <c r="T837" s="459"/>
      <c r="U837" s="459"/>
      <c r="V837" s="459"/>
      <c r="W837" s="459"/>
      <c r="X837" s="459"/>
      <c r="Y837" s="459"/>
      <c r="Z837" s="294"/>
      <c r="AA837" s="294"/>
      <c r="AB837" s="294"/>
      <c r="AC837" s="294"/>
    </row>
    <row r="838" spans="1:29" ht="31.5" x14ac:dyDescent="0.25">
      <c r="A838" s="102">
        <v>44</v>
      </c>
      <c r="B838" s="119" t="s">
        <v>1524</v>
      </c>
      <c r="C838" s="119" t="s">
        <v>3250</v>
      </c>
      <c r="D838" s="102" t="s">
        <v>3251</v>
      </c>
      <c r="E838" s="118">
        <v>81</v>
      </c>
      <c r="F838" s="118">
        <v>406</v>
      </c>
      <c r="G838" s="102" t="s">
        <v>2931</v>
      </c>
      <c r="H838" s="51" t="s">
        <v>3642</v>
      </c>
      <c r="I838" s="102" t="s">
        <v>22</v>
      </c>
      <c r="J838" s="102"/>
      <c r="K838" s="459"/>
      <c r="L838" s="459"/>
      <c r="M838" s="459"/>
      <c r="N838" s="459"/>
      <c r="O838" s="459"/>
      <c r="P838" s="459"/>
      <c r="Q838" s="459"/>
      <c r="R838" s="459"/>
      <c r="S838" s="459"/>
      <c r="T838" s="459"/>
      <c r="U838" s="459"/>
      <c r="V838" s="459"/>
      <c r="W838" s="459"/>
      <c r="X838" s="459"/>
      <c r="Y838" s="459"/>
      <c r="Z838" s="294"/>
      <c r="AA838" s="294"/>
      <c r="AB838" s="294"/>
      <c r="AC838" s="294"/>
    </row>
    <row r="839" spans="1:29" x14ac:dyDescent="0.25">
      <c r="A839" s="30"/>
      <c r="B839" s="31" t="s">
        <v>1597</v>
      </c>
      <c r="C839" s="31"/>
      <c r="D839" s="32"/>
      <c r="E839" s="33"/>
      <c r="F839" s="33"/>
      <c r="G839" s="34"/>
      <c r="H839" s="32"/>
      <c r="I839" s="32"/>
      <c r="J839" s="32"/>
      <c r="K839" s="459"/>
      <c r="L839" s="459"/>
      <c r="M839" s="459"/>
      <c r="N839" s="459"/>
      <c r="O839" s="459"/>
      <c r="P839" s="459"/>
      <c r="Q839" s="459"/>
      <c r="R839" s="459"/>
      <c r="S839" s="459"/>
      <c r="T839" s="459"/>
      <c r="U839" s="459"/>
      <c r="V839" s="459"/>
      <c r="W839" s="459"/>
      <c r="X839" s="459"/>
      <c r="Y839" s="459"/>
      <c r="Z839" s="294"/>
      <c r="AA839" s="294"/>
      <c r="AB839" s="294"/>
      <c r="AC839" s="294"/>
    </row>
    <row r="840" spans="1:29" ht="47.25" x14ac:dyDescent="0.25">
      <c r="A840" s="102">
        <v>1</v>
      </c>
      <c r="B840" s="119" t="s">
        <v>1597</v>
      </c>
      <c r="C840" s="119" t="s">
        <v>1598</v>
      </c>
      <c r="D840" s="102" t="s">
        <v>1609</v>
      </c>
      <c r="E840" s="118">
        <v>794.1</v>
      </c>
      <c r="F840" s="118">
        <v>1386.1</v>
      </c>
      <c r="G840" s="115" t="s">
        <v>275</v>
      </c>
      <c r="H840" s="196" t="s">
        <v>21</v>
      </c>
      <c r="I840" s="102" t="s">
        <v>22</v>
      </c>
      <c r="J840" s="102" t="s">
        <v>1599</v>
      </c>
      <c r="K840" s="459"/>
      <c r="L840" s="459"/>
      <c r="M840" s="459"/>
      <c r="N840" s="459"/>
      <c r="O840" s="459"/>
      <c r="P840" s="459"/>
      <c r="Q840" s="459"/>
      <c r="R840" s="459"/>
      <c r="S840" s="459"/>
      <c r="T840" s="459"/>
      <c r="U840" s="459"/>
      <c r="V840" s="459"/>
      <c r="W840" s="459"/>
      <c r="X840" s="459"/>
      <c r="Y840" s="459"/>
      <c r="Z840" s="294"/>
      <c r="AA840" s="294"/>
      <c r="AB840" s="294"/>
      <c r="AC840" s="294"/>
    </row>
    <row r="841" spans="1:29" ht="31.5" x14ac:dyDescent="0.25">
      <c r="A841" s="102">
        <v>2</v>
      </c>
      <c r="B841" s="119" t="s">
        <v>1597</v>
      </c>
      <c r="C841" s="221" t="s">
        <v>1600</v>
      </c>
      <c r="D841" s="102" t="s">
        <v>1601</v>
      </c>
      <c r="E841" s="118">
        <v>969.8</v>
      </c>
      <c r="F841" s="118">
        <v>7761</v>
      </c>
      <c r="G841" s="115" t="s">
        <v>275</v>
      </c>
      <c r="H841" s="196" t="s">
        <v>21</v>
      </c>
      <c r="I841" s="102" t="s">
        <v>22</v>
      </c>
      <c r="J841" s="102" t="s">
        <v>1602</v>
      </c>
      <c r="K841" s="459"/>
      <c r="L841" s="459"/>
      <c r="M841" s="459"/>
      <c r="N841" s="459"/>
      <c r="O841" s="459"/>
      <c r="P841" s="459"/>
      <c r="Q841" s="459"/>
      <c r="R841" s="459"/>
      <c r="S841" s="459"/>
      <c r="T841" s="459"/>
      <c r="U841" s="459"/>
      <c r="V841" s="459"/>
      <c r="W841" s="459"/>
      <c r="X841" s="459"/>
      <c r="Y841" s="459"/>
      <c r="Z841" s="294"/>
      <c r="AA841" s="294"/>
      <c r="AB841" s="294"/>
      <c r="AC841" s="294"/>
    </row>
    <row r="842" spans="1:29" ht="78.75" x14ac:dyDescent="0.25">
      <c r="A842" s="102">
        <v>3</v>
      </c>
      <c r="B842" s="119" t="s">
        <v>1597</v>
      </c>
      <c r="C842" s="221" t="s">
        <v>1603</v>
      </c>
      <c r="D842" s="102" t="s">
        <v>1604</v>
      </c>
      <c r="E842" s="118">
        <v>205</v>
      </c>
      <c r="F842" s="118">
        <v>998.9</v>
      </c>
      <c r="G842" s="115" t="s">
        <v>275</v>
      </c>
      <c r="H842" s="115" t="s">
        <v>243</v>
      </c>
      <c r="I842" s="102" t="s">
        <v>2801</v>
      </c>
      <c r="J842" s="102" t="s">
        <v>2932</v>
      </c>
      <c r="K842" s="459"/>
      <c r="L842" s="459"/>
      <c r="M842" s="459"/>
      <c r="N842" s="459"/>
      <c r="O842" s="459"/>
      <c r="P842" s="459"/>
      <c r="Q842" s="459"/>
      <c r="R842" s="459"/>
      <c r="S842" s="459"/>
      <c r="T842" s="459"/>
      <c r="U842" s="459"/>
      <c r="V842" s="459"/>
      <c r="W842" s="459"/>
      <c r="X842" s="459"/>
      <c r="Y842" s="459"/>
      <c r="Z842" s="294"/>
      <c r="AA842" s="294"/>
      <c r="AB842" s="294"/>
      <c r="AC842" s="294"/>
    </row>
    <row r="843" spans="1:29" ht="47.25" x14ac:dyDescent="0.25">
      <c r="A843" s="19">
        <v>4</v>
      </c>
      <c r="B843" s="35" t="s">
        <v>1597</v>
      </c>
      <c r="C843" s="220" t="s">
        <v>1605</v>
      </c>
      <c r="D843" s="19" t="s">
        <v>1606</v>
      </c>
      <c r="E843" s="36">
        <v>677.4</v>
      </c>
      <c r="F843" s="36">
        <v>3808.9</v>
      </c>
      <c r="G843" s="115" t="s">
        <v>275</v>
      </c>
      <c r="H843" s="196" t="s">
        <v>21</v>
      </c>
      <c r="I843" s="19" t="s">
        <v>22</v>
      </c>
      <c r="J843" s="19" t="s">
        <v>1607</v>
      </c>
      <c r="K843" s="459"/>
      <c r="L843" s="459"/>
      <c r="M843" s="459"/>
      <c r="N843" s="459"/>
      <c r="O843" s="459"/>
      <c r="P843" s="459"/>
      <c r="Q843" s="459"/>
      <c r="R843" s="459"/>
      <c r="S843" s="459"/>
      <c r="T843" s="459"/>
      <c r="U843" s="459"/>
      <c r="V843" s="459"/>
      <c r="W843" s="459"/>
      <c r="X843" s="459"/>
      <c r="Y843" s="459"/>
      <c r="Z843" s="294"/>
      <c r="AA843" s="294"/>
      <c r="AB843" s="294"/>
      <c r="AC843" s="294"/>
    </row>
    <row r="844" spans="1:29" ht="47.25" x14ac:dyDescent="0.25">
      <c r="A844" s="102">
        <v>5</v>
      </c>
      <c r="B844" s="119" t="s">
        <v>1597</v>
      </c>
      <c r="C844" s="119" t="s">
        <v>1608</v>
      </c>
      <c r="D844" s="102" t="s">
        <v>1609</v>
      </c>
      <c r="E844" s="118">
        <v>1695.8</v>
      </c>
      <c r="F844" s="118">
        <v>3910</v>
      </c>
      <c r="G844" s="115" t="s">
        <v>275</v>
      </c>
      <c r="H844" s="196" t="s">
        <v>21</v>
      </c>
      <c r="I844" s="102" t="s">
        <v>22</v>
      </c>
      <c r="J844" s="102" t="s">
        <v>1610</v>
      </c>
      <c r="K844" s="459"/>
      <c r="L844" s="459"/>
      <c r="M844" s="459"/>
      <c r="N844" s="459"/>
      <c r="O844" s="459"/>
      <c r="P844" s="459"/>
      <c r="Q844" s="459"/>
      <c r="R844" s="459"/>
      <c r="S844" s="459"/>
      <c r="T844" s="459"/>
      <c r="U844" s="459"/>
      <c r="V844" s="459"/>
      <c r="W844" s="459"/>
      <c r="X844" s="459"/>
      <c r="Y844" s="459"/>
      <c r="Z844" s="294"/>
      <c r="AA844" s="294"/>
      <c r="AB844" s="294"/>
      <c r="AC844" s="294"/>
    </row>
    <row r="845" spans="1:29" ht="47.25" x14ac:dyDescent="0.25">
      <c r="A845" s="102">
        <v>6</v>
      </c>
      <c r="B845" s="119" t="s">
        <v>1597</v>
      </c>
      <c r="C845" s="119" t="s">
        <v>1611</v>
      </c>
      <c r="D845" s="102" t="s">
        <v>1612</v>
      </c>
      <c r="E845" s="118">
        <v>839</v>
      </c>
      <c r="F845" s="118">
        <v>3245.5</v>
      </c>
      <c r="G845" s="115" t="s">
        <v>275</v>
      </c>
      <c r="H845" s="196" t="s">
        <v>21</v>
      </c>
      <c r="I845" s="102" t="s">
        <v>22</v>
      </c>
      <c r="J845" s="102" t="s">
        <v>1613</v>
      </c>
      <c r="K845" s="459"/>
      <c r="L845" s="459"/>
      <c r="M845" s="459"/>
      <c r="N845" s="459"/>
      <c r="O845" s="459"/>
      <c r="P845" s="459"/>
      <c r="Q845" s="459"/>
      <c r="R845" s="459"/>
      <c r="S845" s="459"/>
      <c r="T845" s="459"/>
      <c r="U845" s="459"/>
      <c r="V845" s="459"/>
      <c r="W845" s="459"/>
      <c r="X845" s="459"/>
      <c r="Y845" s="459"/>
      <c r="Z845" s="294"/>
      <c r="AA845" s="294"/>
      <c r="AB845" s="294"/>
      <c r="AC845" s="294"/>
    </row>
    <row r="846" spans="1:29" ht="31.5" x14ac:dyDescent="0.25">
      <c r="A846" s="102">
        <v>7</v>
      </c>
      <c r="B846" s="119" t="s">
        <v>1597</v>
      </c>
      <c r="C846" s="119" t="s">
        <v>1614</v>
      </c>
      <c r="D846" s="102" t="s">
        <v>1615</v>
      </c>
      <c r="E846" s="118">
        <v>240</v>
      </c>
      <c r="F846" s="118">
        <v>1291.5999999999999</v>
      </c>
      <c r="G846" s="115" t="s">
        <v>275</v>
      </c>
      <c r="H846" s="196" t="s">
        <v>21</v>
      </c>
      <c r="I846" s="102" t="s">
        <v>22</v>
      </c>
      <c r="J846" s="102" t="s">
        <v>1616</v>
      </c>
      <c r="K846" s="459"/>
      <c r="L846" s="459"/>
      <c r="M846" s="459"/>
      <c r="N846" s="459"/>
      <c r="O846" s="459"/>
      <c r="P846" s="459"/>
      <c r="Q846" s="459"/>
      <c r="R846" s="459"/>
      <c r="S846" s="459"/>
      <c r="T846" s="459"/>
      <c r="U846" s="459"/>
      <c r="V846" s="459"/>
      <c r="W846" s="459"/>
      <c r="X846" s="459"/>
      <c r="Y846" s="459"/>
      <c r="Z846" s="294"/>
      <c r="AA846" s="294"/>
      <c r="AB846" s="294"/>
      <c r="AC846" s="294"/>
    </row>
    <row r="847" spans="1:29" ht="47.25" x14ac:dyDescent="0.25">
      <c r="A847" s="102">
        <v>8</v>
      </c>
      <c r="B847" s="119" t="s">
        <v>1597</v>
      </c>
      <c r="C847" s="119" t="s">
        <v>1617</v>
      </c>
      <c r="D847" s="102" t="s">
        <v>1601</v>
      </c>
      <c r="E847" s="118">
        <v>890.8</v>
      </c>
      <c r="F847" s="118">
        <v>3630.5</v>
      </c>
      <c r="G847" s="115" t="s">
        <v>275</v>
      </c>
      <c r="H847" s="196" t="s">
        <v>21</v>
      </c>
      <c r="I847" s="102" t="s">
        <v>22</v>
      </c>
      <c r="J847" s="102" t="s">
        <v>1618</v>
      </c>
      <c r="K847" s="459"/>
      <c r="L847" s="459"/>
      <c r="M847" s="459"/>
      <c r="N847" s="459"/>
      <c r="O847" s="459"/>
      <c r="P847" s="459"/>
      <c r="Q847" s="459"/>
      <c r="R847" s="459"/>
      <c r="S847" s="459"/>
      <c r="T847" s="459"/>
      <c r="U847" s="459"/>
      <c r="V847" s="459"/>
      <c r="W847" s="459"/>
      <c r="X847" s="459"/>
      <c r="Y847" s="459"/>
      <c r="Z847" s="294"/>
      <c r="AA847" s="294"/>
      <c r="AB847" s="294"/>
      <c r="AC847" s="294"/>
    </row>
    <row r="848" spans="1:29" ht="78.75" x14ac:dyDescent="0.25">
      <c r="A848" s="102">
        <v>9</v>
      </c>
      <c r="B848" s="119" t="s">
        <v>1597</v>
      </c>
      <c r="C848" s="119" t="s">
        <v>1619</v>
      </c>
      <c r="D848" s="102" t="s">
        <v>1620</v>
      </c>
      <c r="E848" s="118">
        <v>35</v>
      </c>
      <c r="F848" s="118">
        <v>104.7</v>
      </c>
      <c r="G848" s="115" t="s">
        <v>275</v>
      </c>
      <c r="H848" s="115" t="s">
        <v>243</v>
      </c>
      <c r="I848" s="102" t="s">
        <v>2801</v>
      </c>
      <c r="J848" s="102" t="s">
        <v>2933</v>
      </c>
      <c r="K848" s="459"/>
      <c r="L848" s="459"/>
      <c r="M848" s="459"/>
      <c r="N848" s="459"/>
      <c r="O848" s="459"/>
      <c r="P848" s="459"/>
      <c r="Q848" s="459"/>
      <c r="R848" s="459"/>
      <c r="S848" s="459"/>
      <c r="T848" s="459"/>
      <c r="U848" s="459"/>
      <c r="V848" s="459"/>
      <c r="W848" s="459"/>
      <c r="X848" s="459"/>
      <c r="Y848" s="459"/>
      <c r="Z848" s="294"/>
      <c r="AA848" s="294"/>
      <c r="AB848" s="294"/>
      <c r="AC848" s="294"/>
    </row>
    <row r="849" spans="1:29" ht="31.5" x14ac:dyDescent="0.25">
      <c r="A849" s="102">
        <v>10</v>
      </c>
      <c r="B849" s="119" t="s">
        <v>1597</v>
      </c>
      <c r="C849" s="119" t="s">
        <v>1621</v>
      </c>
      <c r="D849" s="102" t="s">
        <v>1622</v>
      </c>
      <c r="E849" s="118">
        <v>767.8</v>
      </c>
      <c r="F849" s="118">
        <v>1505</v>
      </c>
      <c r="G849" s="115" t="s">
        <v>275</v>
      </c>
      <c r="H849" s="196" t="s">
        <v>21</v>
      </c>
      <c r="I849" s="102" t="s">
        <v>22</v>
      </c>
      <c r="J849" s="102" t="s">
        <v>1623</v>
      </c>
      <c r="K849" s="459"/>
      <c r="L849" s="459"/>
      <c r="M849" s="459"/>
      <c r="N849" s="459"/>
      <c r="O849" s="459"/>
      <c r="P849" s="459"/>
      <c r="Q849" s="459"/>
      <c r="R849" s="459"/>
      <c r="S849" s="459"/>
      <c r="T849" s="459"/>
      <c r="U849" s="459"/>
      <c r="V849" s="459"/>
      <c r="W849" s="459"/>
      <c r="X849" s="459"/>
      <c r="Y849" s="459"/>
      <c r="Z849" s="294"/>
      <c r="AA849" s="294"/>
      <c r="AB849" s="294"/>
      <c r="AC849" s="294"/>
    </row>
    <row r="850" spans="1:29" ht="31.5" x14ac:dyDescent="0.25">
      <c r="A850" s="102">
        <v>11</v>
      </c>
      <c r="B850" s="119" t="s">
        <v>1597</v>
      </c>
      <c r="C850" s="119" t="s">
        <v>1624</v>
      </c>
      <c r="D850" s="102" t="s">
        <v>1625</v>
      </c>
      <c r="E850" s="118">
        <v>309</v>
      </c>
      <c r="F850" s="118">
        <v>875</v>
      </c>
      <c r="G850" s="115" t="s">
        <v>275</v>
      </c>
      <c r="H850" s="196" t="s">
        <v>21</v>
      </c>
      <c r="I850" s="102" t="s">
        <v>22</v>
      </c>
      <c r="J850" s="102" t="s">
        <v>1626</v>
      </c>
      <c r="K850" s="459"/>
      <c r="L850" s="459"/>
      <c r="M850" s="459"/>
      <c r="N850" s="459"/>
      <c r="O850" s="459"/>
      <c r="P850" s="459"/>
      <c r="Q850" s="459"/>
      <c r="R850" s="459"/>
      <c r="S850" s="459"/>
      <c r="T850" s="459"/>
      <c r="U850" s="459"/>
      <c r="V850" s="459"/>
      <c r="W850" s="459"/>
      <c r="X850" s="459"/>
      <c r="Y850" s="459"/>
      <c r="Z850" s="294"/>
      <c r="AA850" s="294"/>
      <c r="AB850" s="294"/>
      <c r="AC850" s="294"/>
    </row>
    <row r="851" spans="1:29" ht="31.5" x14ac:dyDescent="0.25">
      <c r="A851" s="102">
        <v>12</v>
      </c>
      <c r="B851" s="119" t="s">
        <v>1597</v>
      </c>
      <c r="C851" s="119" t="s">
        <v>1627</v>
      </c>
      <c r="D851" s="102" t="s">
        <v>1628</v>
      </c>
      <c r="E851" s="118">
        <v>147</v>
      </c>
      <c r="F851" s="118">
        <v>503.5</v>
      </c>
      <c r="G851" s="115" t="s">
        <v>275</v>
      </c>
      <c r="H851" s="196" t="s">
        <v>21</v>
      </c>
      <c r="I851" s="102" t="s">
        <v>22</v>
      </c>
      <c r="J851" s="102" t="s">
        <v>1629</v>
      </c>
      <c r="K851" s="459"/>
      <c r="L851" s="459"/>
      <c r="M851" s="459"/>
      <c r="N851" s="459"/>
      <c r="O851" s="459"/>
      <c r="P851" s="459"/>
      <c r="Q851" s="459"/>
      <c r="R851" s="459"/>
      <c r="S851" s="459"/>
      <c r="T851" s="459"/>
      <c r="U851" s="459"/>
      <c r="V851" s="459"/>
      <c r="W851" s="459"/>
      <c r="X851" s="459"/>
      <c r="Y851" s="459"/>
      <c r="Z851" s="294"/>
      <c r="AA851" s="294"/>
      <c r="AB851" s="294"/>
      <c r="AC851" s="294"/>
    </row>
    <row r="852" spans="1:29" ht="31.5" x14ac:dyDescent="0.25">
      <c r="A852" s="102">
        <v>13</v>
      </c>
      <c r="B852" s="119" t="s">
        <v>1597</v>
      </c>
      <c r="C852" s="119" t="s">
        <v>1630</v>
      </c>
      <c r="D852" s="102" t="s">
        <v>1631</v>
      </c>
      <c r="E852" s="118">
        <v>1218.8</v>
      </c>
      <c r="F852" s="118">
        <v>1500</v>
      </c>
      <c r="G852" s="115" t="s">
        <v>275</v>
      </c>
      <c r="H852" s="196" t="s">
        <v>21</v>
      </c>
      <c r="I852" s="102" t="s">
        <v>22</v>
      </c>
      <c r="J852" s="102" t="s">
        <v>1632</v>
      </c>
      <c r="K852" s="459"/>
      <c r="L852" s="459"/>
      <c r="M852" s="459"/>
      <c r="N852" s="459"/>
      <c r="O852" s="459"/>
      <c r="P852" s="459"/>
      <c r="Q852" s="459"/>
      <c r="R852" s="459"/>
      <c r="S852" s="459"/>
      <c r="T852" s="459"/>
      <c r="U852" s="459"/>
      <c r="V852" s="459"/>
      <c r="W852" s="459"/>
      <c r="X852" s="459"/>
      <c r="Y852" s="459"/>
      <c r="Z852" s="294"/>
      <c r="AA852" s="294"/>
      <c r="AB852" s="294"/>
      <c r="AC852" s="294"/>
    </row>
    <row r="853" spans="1:29" ht="31.5" x14ac:dyDescent="0.25">
      <c r="A853" s="102">
        <v>14</v>
      </c>
      <c r="B853" s="119" t="s">
        <v>1597</v>
      </c>
      <c r="C853" s="119" t="s">
        <v>1633</v>
      </c>
      <c r="D853" s="102" t="s">
        <v>1634</v>
      </c>
      <c r="E853" s="118">
        <v>214.8</v>
      </c>
      <c r="F853" s="118">
        <v>875</v>
      </c>
      <c r="G853" s="115" t="s">
        <v>275</v>
      </c>
      <c r="H853" s="196" t="s">
        <v>21</v>
      </c>
      <c r="I853" s="102" t="s">
        <v>22</v>
      </c>
      <c r="J853" s="102" t="s">
        <v>1635</v>
      </c>
      <c r="K853" s="459"/>
      <c r="L853" s="459"/>
      <c r="M853" s="459"/>
      <c r="N853" s="459"/>
      <c r="O853" s="459"/>
      <c r="P853" s="459"/>
      <c r="Q853" s="459"/>
      <c r="R853" s="459"/>
      <c r="S853" s="459"/>
      <c r="T853" s="459"/>
      <c r="U853" s="459"/>
      <c r="V853" s="459"/>
      <c r="W853" s="459"/>
      <c r="X853" s="459"/>
      <c r="Y853" s="459"/>
      <c r="Z853" s="294"/>
      <c r="AA853" s="294"/>
      <c r="AB853" s="294"/>
      <c r="AC853" s="294"/>
    </row>
    <row r="854" spans="1:29" ht="31.5" x14ac:dyDescent="0.25">
      <c r="A854" s="102">
        <v>15</v>
      </c>
      <c r="B854" s="119" t="s">
        <v>1597</v>
      </c>
      <c r="C854" s="119" t="s">
        <v>1636</v>
      </c>
      <c r="D854" s="102" t="s">
        <v>1637</v>
      </c>
      <c r="E854" s="118">
        <v>480</v>
      </c>
      <c r="F854" s="118">
        <v>1463</v>
      </c>
      <c r="G854" s="115" t="s">
        <v>275</v>
      </c>
      <c r="H854" s="196" t="s">
        <v>21</v>
      </c>
      <c r="I854" s="102" t="s">
        <v>22</v>
      </c>
      <c r="J854" s="102" t="s">
        <v>1638</v>
      </c>
      <c r="K854" s="459"/>
      <c r="L854" s="459"/>
      <c r="M854" s="459"/>
      <c r="N854" s="459"/>
      <c r="O854" s="459"/>
      <c r="P854" s="459"/>
      <c r="Q854" s="459"/>
      <c r="R854" s="459"/>
      <c r="S854" s="459"/>
      <c r="T854" s="459"/>
      <c r="U854" s="459"/>
      <c r="V854" s="459"/>
      <c r="W854" s="459"/>
      <c r="X854" s="459"/>
      <c r="Y854" s="459"/>
      <c r="Z854" s="294"/>
      <c r="AA854" s="294"/>
      <c r="AB854" s="294"/>
      <c r="AC854" s="294"/>
    </row>
    <row r="855" spans="1:29" ht="31.5" x14ac:dyDescent="0.25">
      <c r="A855" s="102">
        <v>16</v>
      </c>
      <c r="B855" s="119" t="s">
        <v>1597</v>
      </c>
      <c r="C855" s="119" t="s">
        <v>1639</v>
      </c>
      <c r="D855" s="102" t="s">
        <v>1640</v>
      </c>
      <c r="E855" s="118">
        <v>172</v>
      </c>
      <c r="F855" s="118">
        <v>774.5</v>
      </c>
      <c r="G855" s="115" t="s">
        <v>275</v>
      </c>
      <c r="H855" s="196" t="s">
        <v>21</v>
      </c>
      <c r="I855" s="102" t="s">
        <v>22</v>
      </c>
      <c r="J855" s="102" t="s">
        <v>1641</v>
      </c>
      <c r="K855" s="459"/>
      <c r="L855" s="459"/>
      <c r="M855" s="459"/>
      <c r="N855" s="459"/>
      <c r="O855" s="459"/>
      <c r="P855" s="459"/>
      <c r="Q855" s="459"/>
      <c r="R855" s="459"/>
      <c r="S855" s="459"/>
      <c r="T855" s="459"/>
      <c r="U855" s="459"/>
      <c r="V855" s="459"/>
      <c r="W855" s="459"/>
      <c r="X855" s="459"/>
      <c r="Y855" s="459"/>
      <c r="Z855" s="294"/>
      <c r="AA855" s="294"/>
      <c r="AB855" s="294"/>
      <c r="AC855" s="294"/>
    </row>
    <row r="856" spans="1:29" ht="31.5" x14ac:dyDescent="0.25">
      <c r="A856" s="102">
        <v>17</v>
      </c>
      <c r="B856" s="119" t="s">
        <v>1597</v>
      </c>
      <c r="C856" s="119" t="s">
        <v>1642</v>
      </c>
      <c r="D856" s="102" t="s">
        <v>1643</v>
      </c>
      <c r="E856" s="118">
        <v>312</v>
      </c>
      <c r="F856" s="118">
        <v>953.8</v>
      </c>
      <c r="G856" s="115" t="s">
        <v>275</v>
      </c>
      <c r="H856" s="196" t="s">
        <v>21</v>
      </c>
      <c r="I856" s="102" t="s">
        <v>22</v>
      </c>
      <c r="J856" s="102" t="s">
        <v>1644</v>
      </c>
      <c r="K856" s="459"/>
      <c r="L856" s="459"/>
      <c r="M856" s="459"/>
      <c r="N856" s="459"/>
      <c r="O856" s="459"/>
      <c r="P856" s="459"/>
      <c r="Q856" s="459"/>
      <c r="R856" s="459"/>
      <c r="S856" s="459"/>
      <c r="T856" s="459"/>
      <c r="U856" s="459"/>
      <c r="V856" s="459"/>
      <c r="W856" s="459"/>
      <c r="X856" s="459"/>
      <c r="Y856" s="459"/>
      <c r="Z856" s="294"/>
      <c r="AA856" s="294"/>
      <c r="AB856" s="294"/>
      <c r="AC856" s="294"/>
    </row>
    <row r="857" spans="1:29" ht="31.5" x14ac:dyDescent="0.25">
      <c r="A857" s="102">
        <v>18</v>
      </c>
      <c r="B857" s="119" t="s">
        <v>1597</v>
      </c>
      <c r="C857" s="119" t="s">
        <v>1645</v>
      </c>
      <c r="D857" s="102" t="s">
        <v>1646</v>
      </c>
      <c r="E857" s="118">
        <v>1120.2</v>
      </c>
      <c r="F857" s="118">
        <v>2820.5</v>
      </c>
      <c r="G857" s="115" t="s">
        <v>275</v>
      </c>
      <c r="H857" s="196" t="s">
        <v>21</v>
      </c>
      <c r="I857" s="102" t="s">
        <v>22</v>
      </c>
      <c r="J857" s="102" t="s">
        <v>1647</v>
      </c>
      <c r="K857" s="459"/>
      <c r="L857" s="459"/>
      <c r="M857" s="459"/>
      <c r="N857" s="459"/>
      <c r="O857" s="459"/>
      <c r="P857" s="459"/>
      <c r="Q857" s="459"/>
      <c r="R857" s="459"/>
      <c r="S857" s="459"/>
      <c r="T857" s="459"/>
      <c r="U857" s="459"/>
      <c r="V857" s="459"/>
      <c r="W857" s="459"/>
      <c r="X857" s="459"/>
      <c r="Y857" s="459"/>
      <c r="Z857" s="294"/>
      <c r="AA857" s="294"/>
      <c r="AB857" s="294"/>
      <c r="AC857" s="294"/>
    </row>
    <row r="858" spans="1:29" ht="31.5" x14ac:dyDescent="0.25">
      <c r="A858" s="102">
        <v>19</v>
      </c>
      <c r="B858" s="119" t="s">
        <v>1597</v>
      </c>
      <c r="C858" s="119" t="s">
        <v>1648</v>
      </c>
      <c r="D858" s="102" t="s">
        <v>1649</v>
      </c>
      <c r="E858" s="118">
        <v>405.5</v>
      </c>
      <c r="F858" s="118">
        <v>1585.6</v>
      </c>
      <c r="G858" s="115" t="s">
        <v>275</v>
      </c>
      <c r="H858" s="196" t="s">
        <v>21</v>
      </c>
      <c r="I858" s="102" t="s">
        <v>22</v>
      </c>
      <c r="J858" s="102" t="s">
        <v>1650</v>
      </c>
      <c r="K858" s="459"/>
      <c r="L858" s="459"/>
      <c r="M858" s="459"/>
      <c r="N858" s="459"/>
      <c r="O858" s="459"/>
      <c r="P858" s="459"/>
      <c r="Q858" s="459"/>
      <c r="R858" s="459"/>
      <c r="S858" s="459"/>
      <c r="T858" s="459"/>
      <c r="U858" s="459"/>
      <c r="V858" s="459"/>
      <c r="W858" s="459"/>
      <c r="X858" s="459"/>
      <c r="Y858" s="459"/>
      <c r="Z858" s="294"/>
      <c r="AA858" s="294"/>
      <c r="AB858" s="294"/>
      <c r="AC858" s="294"/>
    </row>
    <row r="859" spans="1:29" ht="31.5" x14ac:dyDescent="0.25">
      <c r="A859" s="102">
        <v>20</v>
      </c>
      <c r="B859" s="119" t="s">
        <v>1597</v>
      </c>
      <c r="C859" s="119" t="s">
        <v>1651</v>
      </c>
      <c r="D859" s="102" t="s">
        <v>1652</v>
      </c>
      <c r="E859" s="118">
        <v>522</v>
      </c>
      <c r="F859" s="118">
        <v>977.1</v>
      </c>
      <c r="G859" s="115" t="s">
        <v>275</v>
      </c>
      <c r="H859" s="196" t="s">
        <v>21</v>
      </c>
      <c r="I859" s="102" t="s">
        <v>22</v>
      </c>
      <c r="J859" s="102" t="s">
        <v>1650</v>
      </c>
      <c r="K859" s="459"/>
      <c r="L859" s="459"/>
      <c r="M859" s="459"/>
      <c r="N859" s="459"/>
      <c r="O859" s="459"/>
      <c r="P859" s="459"/>
      <c r="Q859" s="459"/>
      <c r="R859" s="459"/>
      <c r="S859" s="459"/>
      <c r="T859" s="459"/>
      <c r="U859" s="459"/>
      <c r="V859" s="459"/>
      <c r="W859" s="459"/>
      <c r="X859" s="459"/>
      <c r="Y859" s="459"/>
      <c r="Z859" s="294"/>
      <c r="AA859" s="294"/>
      <c r="AB859" s="294"/>
      <c r="AC859" s="294"/>
    </row>
    <row r="860" spans="1:29" ht="31.5" x14ac:dyDescent="0.25">
      <c r="A860" s="102">
        <v>21</v>
      </c>
      <c r="B860" s="119" t="s">
        <v>1597</v>
      </c>
      <c r="C860" s="119" t="s">
        <v>1653</v>
      </c>
      <c r="D860" s="102" t="s">
        <v>1604</v>
      </c>
      <c r="E860" s="118">
        <v>240</v>
      </c>
      <c r="F860" s="118">
        <v>1359.4</v>
      </c>
      <c r="G860" s="102" t="s">
        <v>1272</v>
      </c>
      <c r="H860" s="196" t="s">
        <v>21</v>
      </c>
      <c r="I860" s="102" t="s">
        <v>22</v>
      </c>
      <c r="J860" s="102"/>
      <c r="K860" s="459"/>
      <c r="L860" s="459"/>
      <c r="M860" s="459"/>
      <c r="N860" s="459"/>
      <c r="O860" s="459"/>
      <c r="P860" s="459"/>
      <c r="Q860" s="459"/>
      <c r="R860" s="459"/>
      <c r="S860" s="459"/>
      <c r="T860" s="459"/>
      <c r="U860" s="459"/>
      <c r="V860" s="459"/>
      <c r="W860" s="459"/>
      <c r="X860" s="459"/>
      <c r="Y860" s="459"/>
      <c r="Z860" s="294"/>
      <c r="AA860" s="294"/>
      <c r="AB860" s="294"/>
      <c r="AC860" s="294"/>
    </row>
    <row r="861" spans="1:29" ht="31.5" x14ac:dyDescent="0.25">
      <c r="A861" s="102">
        <v>22</v>
      </c>
      <c r="B861" s="119" t="s">
        <v>1597</v>
      </c>
      <c r="C861" s="119" t="s">
        <v>1654</v>
      </c>
      <c r="D861" s="102" t="s">
        <v>1655</v>
      </c>
      <c r="E861" s="118">
        <v>185.8</v>
      </c>
      <c r="F861" s="118">
        <v>583</v>
      </c>
      <c r="G861" s="102" t="s">
        <v>1272</v>
      </c>
      <c r="H861" s="196" t="s">
        <v>21</v>
      </c>
      <c r="I861" s="102" t="s">
        <v>22</v>
      </c>
      <c r="J861" s="102"/>
      <c r="K861" s="459"/>
      <c r="L861" s="459"/>
      <c r="M861" s="459"/>
      <c r="N861" s="459"/>
      <c r="O861" s="459"/>
      <c r="P861" s="459"/>
      <c r="Q861" s="459"/>
      <c r="R861" s="459"/>
      <c r="S861" s="459"/>
      <c r="T861" s="459"/>
      <c r="U861" s="459"/>
      <c r="V861" s="459"/>
      <c r="W861" s="459"/>
      <c r="X861" s="459"/>
      <c r="Y861" s="459"/>
      <c r="Z861" s="294"/>
      <c r="AA861" s="294"/>
      <c r="AB861" s="294"/>
      <c r="AC861" s="294"/>
    </row>
    <row r="862" spans="1:29" ht="31.5" x14ac:dyDescent="0.25">
      <c r="A862" s="102">
        <v>23</v>
      </c>
      <c r="B862" s="119" t="s">
        <v>1597</v>
      </c>
      <c r="C862" s="119" t="s">
        <v>1656</v>
      </c>
      <c r="D862" s="102" t="s">
        <v>1606</v>
      </c>
      <c r="E862" s="118">
        <v>249</v>
      </c>
      <c r="F862" s="118">
        <v>896</v>
      </c>
      <c r="G862" s="102" t="s">
        <v>1272</v>
      </c>
      <c r="H862" s="102" t="s">
        <v>203</v>
      </c>
      <c r="I862" s="102" t="s">
        <v>22</v>
      </c>
      <c r="J862" s="102" t="s">
        <v>1657</v>
      </c>
      <c r="K862" s="459"/>
      <c r="L862" s="459"/>
      <c r="M862" s="459"/>
      <c r="N862" s="459"/>
      <c r="O862" s="459"/>
      <c r="P862" s="459"/>
      <c r="Q862" s="459"/>
      <c r="R862" s="459"/>
      <c r="S862" s="459"/>
      <c r="T862" s="459"/>
      <c r="U862" s="459"/>
      <c r="V862" s="459"/>
      <c r="W862" s="459"/>
      <c r="X862" s="459"/>
      <c r="Y862" s="459"/>
      <c r="Z862" s="294"/>
      <c r="AA862" s="294"/>
      <c r="AB862" s="294"/>
      <c r="AC862" s="294"/>
    </row>
    <row r="863" spans="1:29" ht="31.5" x14ac:dyDescent="0.25">
      <c r="A863" s="102">
        <v>24</v>
      </c>
      <c r="B863" s="119" t="s">
        <v>1597</v>
      </c>
      <c r="C863" s="119" t="s">
        <v>1658</v>
      </c>
      <c r="D863" s="102" t="s">
        <v>1659</v>
      </c>
      <c r="E863" s="118">
        <v>651</v>
      </c>
      <c r="F863" s="118">
        <v>965.2</v>
      </c>
      <c r="G863" s="102" t="s">
        <v>1272</v>
      </c>
      <c r="H863" s="196" t="s">
        <v>21</v>
      </c>
      <c r="I863" s="102" t="s">
        <v>22</v>
      </c>
      <c r="J863" s="102" t="s">
        <v>1650</v>
      </c>
      <c r="K863" s="459"/>
      <c r="L863" s="459"/>
      <c r="M863" s="459"/>
      <c r="N863" s="459"/>
      <c r="O863" s="459"/>
      <c r="P863" s="459"/>
      <c r="Q863" s="459"/>
      <c r="R863" s="459"/>
      <c r="S863" s="459"/>
      <c r="T863" s="459"/>
      <c r="U863" s="459"/>
      <c r="V863" s="459"/>
      <c r="W863" s="459"/>
      <c r="X863" s="459"/>
      <c r="Y863" s="459"/>
      <c r="Z863" s="294"/>
      <c r="AA863" s="294"/>
      <c r="AB863" s="294"/>
      <c r="AC863" s="294"/>
    </row>
    <row r="864" spans="1:29" x14ac:dyDescent="0.25">
      <c r="A864" s="30"/>
      <c r="B864" s="31" t="s">
        <v>1660</v>
      </c>
      <c r="C864" s="31"/>
      <c r="D864" s="32"/>
      <c r="E864" s="33"/>
      <c r="F864" s="33"/>
      <c r="G864" s="34"/>
      <c r="H864" s="32"/>
      <c r="I864" s="32"/>
      <c r="J864" s="32"/>
      <c r="K864" s="459"/>
      <c r="L864" s="459"/>
      <c r="M864" s="459"/>
      <c r="N864" s="459"/>
      <c r="O864" s="459"/>
      <c r="P864" s="459"/>
      <c r="Q864" s="459"/>
      <c r="R864" s="459"/>
      <c r="S864" s="459"/>
      <c r="T864" s="459"/>
      <c r="U864" s="459"/>
      <c r="V864" s="459"/>
      <c r="W864" s="459"/>
      <c r="X864" s="459"/>
      <c r="Y864" s="459"/>
      <c r="Z864" s="294"/>
      <c r="AA864" s="294"/>
      <c r="AB864" s="294"/>
      <c r="AC864" s="294"/>
    </row>
    <row r="865" spans="1:29" ht="31.5" x14ac:dyDescent="0.25">
      <c r="A865" s="102">
        <v>1</v>
      </c>
      <c r="B865" s="119" t="s">
        <v>1660</v>
      </c>
      <c r="C865" s="119" t="s">
        <v>1661</v>
      </c>
      <c r="D865" s="102" t="s">
        <v>1662</v>
      </c>
      <c r="E865" s="118">
        <v>142</v>
      </c>
      <c r="F865" s="118">
        <v>326</v>
      </c>
      <c r="G865" s="115" t="s">
        <v>275</v>
      </c>
      <c r="H865" s="196" t="s">
        <v>21</v>
      </c>
      <c r="I865" s="102" t="s">
        <v>22</v>
      </c>
      <c r="J865" s="102"/>
      <c r="K865" s="459"/>
      <c r="L865" s="459"/>
      <c r="M865" s="459"/>
      <c r="N865" s="459"/>
      <c r="O865" s="459"/>
      <c r="P865" s="459"/>
      <c r="Q865" s="459"/>
      <c r="R865" s="459"/>
      <c r="S865" s="459"/>
      <c r="T865" s="459"/>
      <c r="U865" s="459"/>
      <c r="V865" s="459"/>
      <c r="W865" s="459"/>
      <c r="X865" s="459"/>
      <c r="Y865" s="459"/>
      <c r="Z865" s="294"/>
      <c r="AA865" s="294"/>
      <c r="AB865" s="294"/>
      <c r="AC865" s="294"/>
    </row>
    <row r="866" spans="1:29" ht="31.5" x14ac:dyDescent="0.25">
      <c r="A866" s="102">
        <v>2</v>
      </c>
      <c r="B866" s="119" t="s">
        <v>1660</v>
      </c>
      <c r="C866" s="119" t="s">
        <v>1663</v>
      </c>
      <c r="D866" s="102" t="s">
        <v>152</v>
      </c>
      <c r="E866" s="118">
        <v>530</v>
      </c>
      <c r="F866" s="118">
        <v>305</v>
      </c>
      <c r="G866" s="115" t="s">
        <v>275</v>
      </c>
      <c r="H866" s="196" t="s">
        <v>21</v>
      </c>
      <c r="I866" s="102" t="s">
        <v>22</v>
      </c>
      <c r="J866" s="102"/>
      <c r="K866" s="459"/>
      <c r="L866" s="459"/>
      <c r="M866" s="459"/>
      <c r="N866" s="459"/>
      <c r="O866" s="459"/>
      <c r="P866" s="459"/>
      <c r="Q866" s="459"/>
      <c r="R866" s="459"/>
      <c r="S866" s="459"/>
      <c r="T866" s="459"/>
      <c r="U866" s="459"/>
      <c r="V866" s="459"/>
      <c r="W866" s="459"/>
      <c r="X866" s="459"/>
      <c r="Y866" s="459"/>
      <c r="Z866" s="294"/>
      <c r="AA866" s="294"/>
      <c r="AB866" s="294"/>
      <c r="AC866" s="294"/>
    </row>
    <row r="867" spans="1:29" ht="47.25" x14ac:dyDescent="0.25">
      <c r="A867" s="102">
        <v>3</v>
      </c>
      <c r="B867" s="119" t="s">
        <v>1660</v>
      </c>
      <c r="C867" s="119" t="s">
        <v>1664</v>
      </c>
      <c r="D867" s="102" t="s">
        <v>1665</v>
      </c>
      <c r="E867" s="118">
        <v>199</v>
      </c>
      <c r="F867" s="118">
        <v>815</v>
      </c>
      <c r="G867" s="115" t="s">
        <v>275</v>
      </c>
      <c r="H867" s="102" t="s">
        <v>203</v>
      </c>
      <c r="I867" s="102" t="s">
        <v>22</v>
      </c>
      <c r="J867" s="102" t="s">
        <v>2934</v>
      </c>
      <c r="K867" s="459"/>
      <c r="L867" s="459"/>
      <c r="M867" s="459"/>
      <c r="N867" s="459"/>
      <c r="O867" s="459"/>
      <c r="P867" s="459"/>
      <c r="Q867" s="459"/>
      <c r="R867" s="459"/>
      <c r="S867" s="459"/>
      <c r="T867" s="459"/>
      <c r="U867" s="459"/>
      <c r="V867" s="459"/>
      <c r="W867" s="459"/>
      <c r="X867" s="459"/>
      <c r="Y867" s="459"/>
      <c r="Z867" s="294"/>
      <c r="AA867" s="294"/>
      <c r="AB867" s="294"/>
      <c r="AC867" s="294"/>
    </row>
    <row r="868" spans="1:29" ht="31.5" x14ac:dyDescent="0.25">
      <c r="A868" s="102">
        <v>4</v>
      </c>
      <c r="B868" s="119" t="s">
        <v>1660</v>
      </c>
      <c r="C868" s="221" t="s">
        <v>1666</v>
      </c>
      <c r="D868" s="222" t="s">
        <v>1667</v>
      </c>
      <c r="E868" s="118">
        <v>790.3</v>
      </c>
      <c r="F868" s="118">
        <v>1547.4</v>
      </c>
      <c r="G868" s="115" t="s">
        <v>275</v>
      </c>
      <c r="H868" s="196" t="s">
        <v>21</v>
      </c>
      <c r="I868" s="102" t="s">
        <v>22</v>
      </c>
      <c r="J868" s="102"/>
      <c r="K868" s="459"/>
      <c r="L868" s="459"/>
      <c r="M868" s="459"/>
      <c r="N868" s="459"/>
      <c r="O868" s="459"/>
      <c r="P868" s="459"/>
      <c r="Q868" s="459"/>
      <c r="R868" s="459"/>
      <c r="S868" s="459"/>
      <c r="T868" s="459"/>
      <c r="U868" s="459"/>
      <c r="V868" s="459"/>
      <c r="W868" s="459"/>
      <c r="X868" s="459"/>
      <c r="Y868" s="459"/>
      <c r="Z868" s="294"/>
      <c r="AA868" s="294"/>
      <c r="AB868" s="294"/>
      <c r="AC868" s="294"/>
    </row>
    <row r="869" spans="1:29" ht="31.5" x14ac:dyDescent="0.25">
      <c r="A869" s="102">
        <v>5</v>
      </c>
      <c r="B869" s="119" t="s">
        <v>1660</v>
      </c>
      <c r="C869" s="119" t="s">
        <v>1668</v>
      </c>
      <c r="D869" s="102" t="s">
        <v>1669</v>
      </c>
      <c r="E869" s="118">
        <v>420.3</v>
      </c>
      <c r="F869" s="118">
        <v>1409.1</v>
      </c>
      <c r="G869" s="115" t="s">
        <v>275</v>
      </c>
      <c r="H869" s="196" t="s">
        <v>21</v>
      </c>
      <c r="I869" s="102" t="s">
        <v>22</v>
      </c>
      <c r="J869" s="102"/>
      <c r="K869" s="459"/>
      <c r="L869" s="459"/>
      <c r="M869" s="459"/>
      <c r="N869" s="459"/>
      <c r="O869" s="459"/>
      <c r="P869" s="459"/>
      <c r="Q869" s="459"/>
      <c r="R869" s="459"/>
      <c r="S869" s="459"/>
      <c r="T869" s="459"/>
      <c r="U869" s="459"/>
      <c r="V869" s="459"/>
      <c r="W869" s="459"/>
      <c r="X869" s="459"/>
      <c r="Y869" s="459"/>
      <c r="Z869" s="294"/>
      <c r="AA869" s="294"/>
      <c r="AB869" s="294"/>
      <c r="AC869" s="294"/>
    </row>
    <row r="870" spans="1:29" ht="31.5" x14ac:dyDescent="0.25">
      <c r="A870" s="102">
        <v>6</v>
      </c>
      <c r="B870" s="119" t="s">
        <v>1660</v>
      </c>
      <c r="C870" s="119" t="s">
        <v>1670</v>
      </c>
      <c r="D870" s="102" t="s">
        <v>1671</v>
      </c>
      <c r="E870" s="118">
        <v>110.5</v>
      </c>
      <c r="F870" s="118">
        <v>1307.8</v>
      </c>
      <c r="G870" s="115" t="s">
        <v>275</v>
      </c>
      <c r="H870" s="196" t="s">
        <v>21</v>
      </c>
      <c r="I870" s="102" t="s">
        <v>22</v>
      </c>
      <c r="J870" s="102"/>
      <c r="K870" s="459"/>
      <c r="L870" s="459"/>
      <c r="M870" s="459"/>
      <c r="N870" s="459"/>
      <c r="O870" s="459"/>
      <c r="P870" s="459"/>
      <c r="Q870" s="459"/>
      <c r="R870" s="459"/>
      <c r="S870" s="459"/>
      <c r="T870" s="459"/>
      <c r="U870" s="459"/>
      <c r="V870" s="459"/>
      <c r="W870" s="459"/>
      <c r="X870" s="459"/>
      <c r="Y870" s="459"/>
      <c r="Z870" s="294"/>
      <c r="AA870" s="294"/>
      <c r="AB870" s="294"/>
      <c r="AC870" s="294"/>
    </row>
    <row r="871" spans="1:29" ht="31.5" x14ac:dyDescent="0.25">
      <c r="A871" s="102">
        <v>7</v>
      </c>
      <c r="B871" s="119" t="s">
        <v>1660</v>
      </c>
      <c r="C871" s="119" t="s">
        <v>1672</v>
      </c>
      <c r="D871" s="102" t="s">
        <v>1669</v>
      </c>
      <c r="E871" s="118">
        <v>950.6</v>
      </c>
      <c r="F871" s="118">
        <v>2800</v>
      </c>
      <c r="G871" s="115" t="s">
        <v>275</v>
      </c>
      <c r="H871" s="196" t="s">
        <v>21</v>
      </c>
      <c r="I871" s="102" t="s">
        <v>22</v>
      </c>
      <c r="J871" s="102"/>
      <c r="K871" s="459"/>
      <c r="L871" s="459"/>
      <c r="M871" s="459"/>
      <c r="N871" s="459"/>
      <c r="O871" s="459"/>
      <c r="P871" s="459"/>
      <c r="Q871" s="459"/>
      <c r="R871" s="459"/>
      <c r="S871" s="459"/>
      <c r="T871" s="459"/>
      <c r="U871" s="459"/>
      <c r="V871" s="459"/>
      <c r="W871" s="459"/>
      <c r="X871" s="459"/>
      <c r="Y871" s="459"/>
      <c r="Z871" s="294"/>
      <c r="AA871" s="294"/>
      <c r="AB871" s="294"/>
      <c r="AC871" s="294"/>
    </row>
    <row r="872" spans="1:29" ht="31.5" x14ac:dyDescent="0.25">
      <c r="A872" s="102">
        <v>8</v>
      </c>
      <c r="B872" s="119" t="s">
        <v>1660</v>
      </c>
      <c r="C872" s="119" t="s">
        <v>1673</v>
      </c>
      <c r="D872" s="102" t="s">
        <v>1674</v>
      </c>
      <c r="E872" s="118">
        <v>269</v>
      </c>
      <c r="F872" s="118">
        <v>1500</v>
      </c>
      <c r="G872" s="115" t="s">
        <v>275</v>
      </c>
      <c r="H872" s="196" t="s">
        <v>21</v>
      </c>
      <c r="I872" s="102" t="s">
        <v>22</v>
      </c>
      <c r="J872" s="102"/>
      <c r="K872" s="459"/>
      <c r="L872" s="459"/>
      <c r="M872" s="459"/>
      <c r="N872" s="459"/>
      <c r="O872" s="459"/>
      <c r="P872" s="459"/>
      <c r="Q872" s="459"/>
      <c r="R872" s="459"/>
      <c r="S872" s="459"/>
      <c r="T872" s="459"/>
      <c r="U872" s="459"/>
      <c r="V872" s="459"/>
      <c r="W872" s="459"/>
      <c r="X872" s="459"/>
      <c r="Y872" s="459"/>
      <c r="Z872" s="294"/>
      <c r="AA872" s="294"/>
      <c r="AB872" s="294"/>
      <c r="AC872" s="294"/>
    </row>
    <row r="873" spans="1:29" ht="78.75" x14ac:dyDescent="0.25">
      <c r="A873" s="102">
        <v>9</v>
      </c>
      <c r="B873" s="119" t="s">
        <v>1660</v>
      </c>
      <c r="C873" s="119" t="s">
        <v>1675</v>
      </c>
      <c r="D873" s="102" t="s">
        <v>1676</v>
      </c>
      <c r="E873" s="118"/>
      <c r="F873" s="118">
        <v>1000</v>
      </c>
      <c r="G873" s="115" t="s">
        <v>275</v>
      </c>
      <c r="H873" s="115" t="s">
        <v>243</v>
      </c>
      <c r="I873" s="102" t="s">
        <v>2801</v>
      </c>
      <c r="J873" s="102" t="s">
        <v>2935</v>
      </c>
      <c r="K873" s="459"/>
      <c r="L873" s="459"/>
      <c r="M873" s="459"/>
      <c r="N873" s="459"/>
      <c r="O873" s="459"/>
      <c r="P873" s="459"/>
      <c r="Q873" s="459"/>
      <c r="R873" s="459"/>
      <c r="S873" s="459"/>
      <c r="T873" s="459"/>
      <c r="U873" s="459"/>
      <c r="V873" s="459"/>
      <c r="W873" s="459"/>
      <c r="X873" s="459"/>
      <c r="Y873" s="459"/>
      <c r="Z873" s="294"/>
      <c r="AA873" s="294"/>
      <c r="AB873" s="294"/>
      <c r="AC873" s="294"/>
    </row>
    <row r="874" spans="1:29" ht="47.25" x14ac:dyDescent="0.25">
      <c r="A874" s="102">
        <v>10</v>
      </c>
      <c r="B874" s="119" t="s">
        <v>1660</v>
      </c>
      <c r="C874" s="119" t="s">
        <v>1677</v>
      </c>
      <c r="D874" s="102" t="s">
        <v>1676</v>
      </c>
      <c r="E874" s="118">
        <v>230</v>
      </c>
      <c r="F874" s="118">
        <v>300</v>
      </c>
      <c r="G874" s="115" t="s">
        <v>275</v>
      </c>
      <c r="H874" s="102" t="s">
        <v>203</v>
      </c>
      <c r="I874" s="102" t="s">
        <v>22</v>
      </c>
      <c r="J874" s="102" t="s">
        <v>2936</v>
      </c>
      <c r="K874" s="459"/>
      <c r="L874" s="459"/>
      <c r="M874" s="459"/>
      <c r="N874" s="459"/>
      <c r="O874" s="459"/>
      <c r="P874" s="459"/>
      <c r="Q874" s="459"/>
      <c r="R874" s="459"/>
      <c r="S874" s="459"/>
      <c r="T874" s="459"/>
      <c r="U874" s="459"/>
      <c r="V874" s="459"/>
      <c r="W874" s="459"/>
      <c r="X874" s="459"/>
      <c r="Y874" s="459"/>
      <c r="Z874" s="294"/>
      <c r="AA874" s="294"/>
      <c r="AB874" s="294"/>
      <c r="AC874" s="294"/>
    </row>
    <row r="875" spans="1:29" ht="47.25" x14ac:dyDescent="0.25">
      <c r="A875" s="102">
        <v>11</v>
      </c>
      <c r="B875" s="119" t="s">
        <v>1660</v>
      </c>
      <c r="C875" s="119" t="s">
        <v>3216</v>
      </c>
      <c r="D875" s="102" t="s">
        <v>1679</v>
      </c>
      <c r="E875" s="118"/>
      <c r="F875" s="118">
        <v>750</v>
      </c>
      <c r="G875" s="115" t="s">
        <v>275</v>
      </c>
      <c r="H875" s="115" t="s">
        <v>243</v>
      </c>
      <c r="I875" s="102" t="s">
        <v>37</v>
      </c>
      <c r="J875" s="102" t="s">
        <v>2937</v>
      </c>
      <c r="K875" s="459"/>
      <c r="L875" s="459"/>
      <c r="M875" s="459"/>
      <c r="N875" s="459"/>
      <c r="O875" s="459"/>
      <c r="P875" s="459"/>
      <c r="Q875" s="459"/>
      <c r="R875" s="459"/>
      <c r="S875" s="459"/>
      <c r="T875" s="459"/>
      <c r="U875" s="459"/>
      <c r="V875" s="459"/>
      <c r="W875" s="459"/>
      <c r="X875" s="459"/>
      <c r="Y875" s="459"/>
      <c r="Z875" s="294"/>
      <c r="AA875" s="294"/>
      <c r="AB875" s="294"/>
      <c r="AC875" s="294"/>
    </row>
    <row r="876" spans="1:29" ht="31.5" x14ac:dyDescent="0.25">
      <c r="A876" s="102">
        <v>12</v>
      </c>
      <c r="B876" s="119" t="s">
        <v>1660</v>
      </c>
      <c r="C876" s="119" t="s">
        <v>1680</v>
      </c>
      <c r="D876" s="102" t="s">
        <v>1679</v>
      </c>
      <c r="E876" s="118">
        <v>185</v>
      </c>
      <c r="F876" s="118">
        <v>600</v>
      </c>
      <c r="G876" s="115" t="s">
        <v>275</v>
      </c>
      <c r="H876" s="196" t="s">
        <v>21</v>
      </c>
      <c r="I876" s="102" t="s">
        <v>22</v>
      </c>
      <c r="J876" s="102"/>
      <c r="K876" s="459"/>
      <c r="L876" s="459"/>
      <c r="M876" s="459"/>
      <c r="N876" s="459"/>
      <c r="O876" s="459"/>
      <c r="P876" s="459"/>
      <c r="Q876" s="459"/>
      <c r="R876" s="459"/>
      <c r="S876" s="459"/>
      <c r="T876" s="459"/>
      <c r="U876" s="459"/>
      <c r="V876" s="459"/>
      <c r="W876" s="459"/>
      <c r="X876" s="459"/>
      <c r="Y876" s="459"/>
      <c r="Z876" s="294"/>
      <c r="AA876" s="294"/>
      <c r="AB876" s="294"/>
      <c r="AC876" s="294"/>
    </row>
    <row r="877" spans="1:29" ht="31.5" x14ac:dyDescent="0.25">
      <c r="A877" s="102">
        <v>13</v>
      </c>
      <c r="B877" s="119" t="s">
        <v>1660</v>
      </c>
      <c r="C877" s="119" t="s">
        <v>1681</v>
      </c>
      <c r="D877" s="102" t="s">
        <v>1682</v>
      </c>
      <c r="E877" s="118">
        <v>1159.7</v>
      </c>
      <c r="F877" s="118">
        <v>2834.5</v>
      </c>
      <c r="G877" s="115" t="s">
        <v>275</v>
      </c>
      <c r="H877" s="196" t="s">
        <v>21</v>
      </c>
      <c r="I877" s="102" t="s">
        <v>22</v>
      </c>
      <c r="J877" s="102"/>
      <c r="K877" s="459"/>
      <c r="L877" s="459"/>
      <c r="M877" s="459"/>
      <c r="N877" s="459"/>
      <c r="O877" s="459"/>
      <c r="P877" s="459"/>
      <c r="Q877" s="459"/>
      <c r="R877" s="459"/>
      <c r="S877" s="459"/>
      <c r="T877" s="459"/>
      <c r="U877" s="459"/>
      <c r="V877" s="459"/>
      <c r="W877" s="459"/>
      <c r="X877" s="459"/>
      <c r="Y877" s="459"/>
      <c r="Z877" s="294"/>
      <c r="AA877" s="294"/>
      <c r="AB877" s="294"/>
      <c r="AC877" s="294"/>
    </row>
    <row r="878" spans="1:29" ht="31.5" x14ac:dyDescent="0.25">
      <c r="A878" s="102">
        <v>14</v>
      </c>
      <c r="B878" s="119" t="s">
        <v>1660</v>
      </c>
      <c r="C878" s="119" t="s">
        <v>1683</v>
      </c>
      <c r="D878" s="102" t="s">
        <v>1684</v>
      </c>
      <c r="E878" s="118">
        <v>817.3</v>
      </c>
      <c r="F878" s="118">
        <v>1849.1</v>
      </c>
      <c r="G878" s="115" t="s">
        <v>275</v>
      </c>
      <c r="H878" s="196" t="s">
        <v>21</v>
      </c>
      <c r="I878" s="102" t="s">
        <v>22</v>
      </c>
      <c r="J878" s="102"/>
      <c r="K878" s="459"/>
      <c r="L878" s="459"/>
      <c r="M878" s="459"/>
      <c r="N878" s="459"/>
      <c r="O878" s="459"/>
      <c r="P878" s="459"/>
      <c r="Q878" s="459"/>
      <c r="R878" s="459"/>
      <c r="S878" s="459"/>
      <c r="T878" s="459"/>
      <c r="U878" s="459"/>
      <c r="V878" s="459"/>
      <c r="W878" s="459"/>
      <c r="X878" s="459"/>
      <c r="Y878" s="459"/>
      <c r="Z878" s="294"/>
      <c r="AA878" s="294"/>
      <c r="AB878" s="294"/>
      <c r="AC878" s="294"/>
    </row>
    <row r="879" spans="1:29" ht="31.5" x14ac:dyDescent="0.25">
      <c r="A879" s="102">
        <v>15</v>
      </c>
      <c r="B879" s="119" t="s">
        <v>1660</v>
      </c>
      <c r="C879" s="119" t="s">
        <v>1685</v>
      </c>
      <c r="D879" s="102" t="s">
        <v>1686</v>
      </c>
      <c r="E879" s="118">
        <v>59</v>
      </c>
      <c r="F879" s="118">
        <v>233.1</v>
      </c>
      <c r="G879" s="115" t="s">
        <v>275</v>
      </c>
      <c r="H879" s="196" t="s">
        <v>21</v>
      </c>
      <c r="I879" s="102" t="s">
        <v>22</v>
      </c>
      <c r="J879" s="102"/>
      <c r="K879" s="459"/>
      <c r="L879" s="459"/>
      <c r="M879" s="459"/>
      <c r="N879" s="459"/>
      <c r="O879" s="459"/>
      <c r="P879" s="459"/>
      <c r="Q879" s="459"/>
      <c r="R879" s="459"/>
      <c r="S879" s="459"/>
      <c r="T879" s="459"/>
      <c r="U879" s="459"/>
      <c r="V879" s="459"/>
      <c r="W879" s="459"/>
      <c r="X879" s="459"/>
      <c r="Y879" s="459"/>
      <c r="Z879" s="294"/>
      <c r="AA879" s="294"/>
      <c r="AB879" s="294"/>
      <c r="AC879" s="294"/>
    </row>
    <row r="880" spans="1:29" ht="31.5" x14ac:dyDescent="0.25">
      <c r="A880" s="102">
        <v>16</v>
      </c>
      <c r="B880" s="119" t="s">
        <v>1660</v>
      </c>
      <c r="C880" s="119" t="s">
        <v>1687</v>
      </c>
      <c r="D880" s="102" t="s">
        <v>1688</v>
      </c>
      <c r="E880" s="118">
        <v>148.9</v>
      </c>
      <c r="F880" s="118">
        <v>459.3</v>
      </c>
      <c r="G880" s="115" t="s">
        <v>275</v>
      </c>
      <c r="H880" s="196" t="s">
        <v>21</v>
      </c>
      <c r="I880" s="102" t="s">
        <v>22</v>
      </c>
      <c r="J880" s="102"/>
      <c r="K880" s="459"/>
      <c r="L880" s="459"/>
      <c r="M880" s="459"/>
      <c r="N880" s="459"/>
      <c r="O880" s="459"/>
      <c r="P880" s="459"/>
      <c r="Q880" s="459"/>
      <c r="R880" s="459"/>
      <c r="S880" s="459"/>
      <c r="T880" s="459"/>
      <c r="U880" s="459"/>
      <c r="V880" s="459"/>
      <c r="W880" s="459"/>
      <c r="X880" s="459"/>
      <c r="Y880" s="459"/>
      <c r="Z880" s="294"/>
      <c r="AA880" s="294"/>
      <c r="AB880" s="294"/>
      <c r="AC880" s="294"/>
    </row>
    <row r="881" spans="1:29" ht="31.5" x14ac:dyDescent="0.25">
      <c r="A881" s="102">
        <v>17</v>
      </c>
      <c r="B881" s="119" t="s">
        <v>1660</v>
      </c>
      <c r="C881" s="119" t="s">
        <v>1689</v>
      </c>
      <c r="D881" s="102" t="s">
        <v>1690</v>
      </c>
      <c r="E881" s="118">
        <v>488.1</v>
      </c>
      <c r="F881" s="118">
        <v>1000</v>
      </c>
      <c r="G881" s="115" t="s">
        <v>275</v>
      </c>
      <c r="H881" s="196" t="s">
        <v>21</v>
      </c>
      <c r="I881" s="102" t="s">
        <v>22</v>
      </c>
      <c r="J881" s="102"/>
      <c r="K881" s="459"/>
      <c r="L881" s="459"/>
      <c r="M881" s="459"/>
      <c r="N881" s="459"/>
      <c r="O881" s="459"/>
      <c r="P881" s="459"/>
      <c r="Q881" s="459"/>
      <c r="R881" s="459"/>
      <c r="S881" s="459"/>
      <c r="T881" s="459"/>
      <c r="U881" s="459"/>
      <c r="V881" s="459"/>
      <c r="W881" s="459"/>
      <c r="X881" s="459"/>
      <c r="Y881" s="459"/>
      <c r="Z881" s="294"/>
      <c r="AA881" s="294"/>
      <c r="AB881" s="294"/>
      <c r="AC881" s="294"/>
    </row>
    <row r="882" spans="1:29" ht="31.5" x14ac:dyDescent="0.25">
      <c r="A882" s="102">
        <v>18</v>
      </c>
      <c r="B882" s="119" t="s">
        <v>1660</v>
      </c>
      <c r="C882" s="119" t="s">
        <v>1691</v>
      </c>
      <c r="D882" s="102" t="s">
        <v>1692</v>
      </c>
      <c r="E882" s="118">
        <v>390.2</v>
      </c>
      <c r="F882" s="118">
        <v>454</v>
      </c>
      <c r="G882" s="115" t="s">
        <v>275</v>
      </c>
      <c r="H882" s="196" t="s">
        <v>21</v>
      </c>
      <c r="I882" s="102" t="s">
        <v>22</v>
      </c>
      <c r="J882" s="102"/>
      <c r="K882" s="459"/>
      <c r="L882" s="459"/>
      <c r="M882" s="459"/>
      <c r="N882" s="459"/>
      <c r="O882" s="459"/>
      <c r="P882" s="459"/>
      <c r="Q882" s="459"/>
      <c r="R882" s="459"/>
      <c r="S882" s="459"/>
      <c r="T882" s="459"/>
      <c r="U882" s="459"/>
      <c r="V882" s="459"/>
      <c r="W882" s="459"/>
      <c r="X882" s="459"/>
      <c r="Y882" s="459"/>
      <c r="Z882" s="294"/>
      <c r="AA882" s="294"/>
      <c r="AB882" s="294"/>
      <c r="AC882" s="294"/>
    </row>
    <row r="883" spans="1:29" ht="47.25" x14ac:dyDescent="0.25">
      <c r="A883" s="102">
        <v>19</v>
      </c>
      <c r="B883" s="119" t="s">
        <v>1660</v>
      </c>
      <c r="C883" s="119" t="s">
        <v>1693</v>
      </c>
      <c r="D883" s="102" t="s">
        <v>1694</v>
      </c>
      <c r="E883" s="118">
        <v>46</v>
      </c>
      <c r="F883" s="118">
        <v>242.6</v>
      </c>
      <c r="G883" s="115" t="s">
        <v>275</v>
      </c>
      <c r="H883" s="115" t="s">
        <v>243</v>
      </c>
      <c r="I883" s="102" t="s">
        <v>37</v>
      </c>
      <c r="J883" s="102" t="s">
        <v>2937</v>
      </c>
      <c r="K883" s="459"/>
      <c r="L883" s="459"/>
      <c r="M883" s="459"/>
      <c r="N883" s="459"/>
      <c r="O883" s="459"/>
      <c r="P883" s="459"/>
      <c r="Q883" s="459"/>
      <c r="R883" s="459"/>
      <c r="S883" s="459"/>
      <c r="T883" s="459"/>
      <c r="U883" s="459"/>
      <c r="V883" s="459"/>
      <c r="W883" s="459"/>
      <c r="X883" s="459"/>
      <c r="Y883" s="459"/>
      <c r="Z883" s="294"/>
      <c r="AA883" s="294"/>
      <c r="AB883" s="294"/>
      <c r="AC883" s="294"/>
    </row>
    <row r="884" spans="1:29" ht="31.5" x14ac:dyDescent="0.25">
      <c r="A884" s="102">
        <v>20</v>
      </c>
      <c r="B884" s="119" t="s">
        <v>1660</v>
      </c>
      <c r="C884" s="119" t="s">
        <v>1695</v>
      </c>
      <c r="D884" s="102" t="s">
        <v>1684</v>
      </c>
      <c r="E884" s="118">
        <v>843.3</v>
      </c>
      <c r="F884" s="118">
        <v>3096</v>
      </c>
      <c r="G884" s="115" t="s">
        <v>275</v>
      </c>
      <c r="H884" s="196" t="s">
        <v>21</v>
      </c>
      <c r="I884" s="102" t="s">
        <v>22</v>
      </c>
      <c r="J884" s="102"/>
      <c r="K884" s="459"/>
      <c r="L884" s="459"/>
      <c r="M884" s="459"/>
      <c r="N884" s="459"/>
      <c r="O884" s="459"/>
      <c r="P884" s="459"/>
      <c r="Q884" s="459"/>
      <c r="R884" s="459"/>
      <c r="S884" s="459"/>
      <c r="T884" s="459"/>
      <c r="U884" s="459"/>
      <c r="V884" s="459"/>
      <c r="W884" s="459"/>
      <c r="X884" s="459"/>
      <c r="Y884" s="459"/>
      <c r="Z884" s="294"/>
      <c r="AA884" s="294"/>
      <c r="AB884" s="294"/>
      <c r="AC884" s="294"/>
    </row>
    <row r="885" spans="1:29" ht="78.75" x14ac:dyDescent="0.25">
      <c r="A885" s="102">
        <v>21</v>
      </c>
      <c r="B885" s="119" t="s">
        <v>1660</v>
      </c>
      <c r="C885" s="119" t="s">
        <v>1696</v>
      </c>
      <c r="D885" s="102" t="s">
        <v>1697</v>
      </c>
      <c r="E885" s="118">
        <v>492.6</v>
      </c>
      <c r="F885" s="118">
        <v>2000</v>
      </c>
      <c r="G885" s="115" t="s">
        <v>275</v>
      </c>
      <c r="H885" s="115" t="s">
        <v>243</v>
      </c>
      <c r="I885" s="102" t="s">
        <v>2801</v>
      </c>
      <c r="J885" s="102" t="s">
        <v>2938</v>
      </c>
      <c r="K885" s="459"/>
      <c r="L885" s="459"/>
      <c r="M885" s="459"/>
      <c r="N885" s="459"/>
      <c r="O885" s="459"/>
      <c r="P885" s="459"/>
      <c r="Q885" s="459"/>
      <c r="R885" s="459"/>
      <c r="S885" s="459"/>
      <c r="T885" s="459"/>
      <c r="U885" s="459"/>
      <c r="V885" s="459"/>
      <c r="W885" s="459"/>
      <c r="X885" s="459"/>
      <c r="Y885" s="459"/>
      <c r="Z885" s="294"/>
      <c r="AA885" s="294"/>
      <c r="AB885" s="294"/>
      <c r="AC885" s="294"/>
    </row>
    <row r="886" spans="1:29" ht="47.25" x14ac:dyDescent="0.25">
      <c r="A886" s="102">
        <v>22</v>
      </c>
      <c r="B886" s="119" t="s">
        <v>1660</v>
      </c>
      <c r="C886" s="119" t="s">
        <v>1698</v>
      </c>
      <c r="D886" s="102" t="s">
        <v>1699</v>
      </c>
      <c r="E886" s="118">
        <v>90</v>
      </c>
      <c r="F886" s="118">
        <v>424.7</v>
      </c>
      <c r="G886" s="115" t="s">
        <v>275</v>
      </c>
      <c r="H886" s="115" t="s">
        <v>243</v>
      </c>
      <c r="I886" s="102" t="s">
        <v>37</v>
      </c>
      <c r="J886" s="102" t="s">
        <v>2937</v>
      </c>
      <c r="K886" s="459"/>
      <c r="L886" s="459"/>
      <c r="M886" s="459"/>
      <c r="N886" s="459"/>
      <c r="O886" s="459"/>
      <c r="P886" s="459"/>
      <c r="Q886" s="459"/>
      <c r="R886" s="459"/>
      <c r="S886" s="459"/>
      <c r="T886" s="459"/>
      <c r="U886" s="459"/>
      <c r="V886" s="459"/>
      <c r="W886" s="459"/>
      <c r="X886" s="459"/>
      <c r="Y886" s="459"/>
      <c r="Z886" s="294"/>
      <c r="AA886" s="294"/>
      <c r="AB886" s="294"/>
      <c r="AC886" s="294"/>
    </row>
    <row r="887" spans="1:29" ht="31.5" x14ac:dyDescent="0.25">
      <c r="A887" s="102">
        <v>23</v>
      </c>
      <c r="B887" s="119" t="s">
        <v>1660</v>
      </c>
      <c r="C887" s="119" t="s">
        <v>1700</v>
      </c>
      <c r="D887" s="102" t="s">
        <v>1701</v>
      </c>
      <c r="E887" s="118">
        <v>341.7</v>
      </c>
      <c r="F887" s="118">
        <v>1349</v>
      </c>
      <c r="G887" s="115" t="s">
        <v>275</v>
      </c>
      <c r="H887" s="196" t="s">
        <v>21</v>
      </c>
      <c r="I887" s="102" t="s">
        <v>22</v>
      </c>
      <c r="J887" s="102"/>
      <c r="K887" s="459"/>
      <c r="L887" s="459"/>
      <c r="M887" s="459"/>
      <c r="N887" s="459"/>
      <c r="O887" s="459"/>
      <c r="P887" s="459"/>
      <c r="Q887" s="459"/>
      <c r="R887" s="459"/>
      <c r="S887" s="459"/>
      <c r="T887" s="459"/>
      <c r="U887" s="459"/>
      <c r="V887" s="459"/>
      <c r="W887" s="459"/>
      <c r="X887" s="459"/>
      <c r="Y887" s="459"/>
      <c r="Z887" s="294"/>
      <c r="AA887" s="294"/>
      <c r="AB887" s="294"/>
      <c r="AC887" s="294"/>
    </row>
    <row r="888" spans="1:29" ht="31.5" x14ac:dyDescent="0.25">
      <c r="A888" s="102">
        <v>24</v>
      </c>
      <c r="B888" s="119" t="s">
        <v>1660</v>
      </c>
      <c r="C888" s="119" t="s">
        <v>1702</v>
      </c>
      <c r="D888" s="102" t="s">
        <v>1703</v>
      </c>
      <c r="E888" s="118">
        <v>101.8</v>
      </c>
      <c r="F888" s="118">
        <v>719.2</v>
      </c>
      <c r="G888" s="115" t="s">
        <v>275</v>
      </c>
      <c r="H888" s="196" t="s">
        <v>21</v>
      </c>
      <c r="I888" s="102" t="s">
        <v>22</v>
      </c>
      <c r="J888" s="102"/>
      <c r="K888" s="459"/>
      <c r="L888" s="459"/>
      <c r="M888" s="459"/>
      <c r="N888" s="459"/>
      <c r="O888" s="459"/>
      <c r="P888" s="459"/>
      <c r="Q888" s="459"/>
      <c r="R888" s="459"/>
      <c r="S888" s="459"/>
      <c r="T888" s="459"/>
      <c r="U888" s="459"/>
      <c r="V888" s="459"/>
      <c r="W888" s="459"/>
      <c r="X888" s="459"/>
      <c r="Y888" s="459"/>
      <c r="Z888" s="294"/>
      <c r="AA888" s="294"/>
      <c r="AB888" s="294"/>
      <c r="AC888" s="294"/>
    </row>
    <row r="889" spans="1:29" ht="31.5" x14ac:dyDescent="0.25">
      <c r="A889" s="102">
        <v>25</v>
      </c>
      <c r="B889" s="119" t="s">
        <v>1660</v>
      </c>
      <c r="C889" s="119" t="s">
        <v>1704</v>
      </c>
      <c r="D889" s="102" t="s">
        <v>1705</v>
      </c>
      <c r="E889" s="118">
        <v>386.4</v>
      </c>
      <c r="F889" s="118">
        <v>193.2</v>
      </c>
      <c r="G889" s="115" t="s">
        <v>275</v>
      </c>
      <c r="H889" s="196" t="s">
        <v>21</v>
      </c>
      <c r="I889" s="102" t="s">
        <v>22</v>
      </c>
      <c r="J889" s="102"/>
      <c r="K889" s="459"/>
      <c r="L889" s="459"/>
      <c r="M889" s="459"/>
      <c r="N889" s="459"/>
      <c r="O889" s="459"/>
      <c r="P889" s="459"/>
      <c r="Q889" s="459"/>
      <c r="R889" s="459"/>
      <c r="S889" s="459"/>
      <c r="T889" s="459"/>
      <c r="U889" s="459"/>
      <c r="V889" s="459"/>
      <c r="W889" s="459"/>
      <c r="X889" s="459"/>
      <c r="Y889" s="459"/>
      <c r="Z889" s="294"/>
      <c r="AA889" s="294"/>
      <c r="AB889" s="294"/>
      <c r="AC889" s="294"/>
    </row>
    <row r="890" spans="1:29" ht="31.5" x14ac:dyDescent="0.25">
      <c r="A890" s="102">
        <v>26</v>
      </c>
      <c r="B890" s="119" t="s">
        <v>1660</v>
      </c>
      <c r="C890" s="119" t="s">
        <v>1706</v>
      </c>
      <c r="D890" s="102" t="s">
        <v>1701</v>
      </c>
      <c r="E890" s="118">
        <v>770.5</v>
      </c>
      <c r="F890" s="118">
        <v>2223.1999999999998</v>
      </c>
      <c r="G890" s="115" t="s">
        <v>275</v>
      </c>
      <c r="H890" s="196" t="s">
        <v>21</v>
      </c>
      <c r="I890" s="102" t="s">
        <v>22</v>
      </c>
      <c r="J890" s="102"/>
      <c r="K890" s="459"/>
      <c r="L890" s="459"/>
      <c r="M890" s="459"/>
      <c r="N890" s="459"/>
      <c r="O890" s="459"/>
      <c r="P890" s="459"/>
      <c r="Q890" s="459"/>
      <c r="R890" s="459"/>
      <c r="S890" s="459"/>
      <c r="T890" s="459"/>
      <c r="U890" s="459"/>
      <c r="V890" s="459"/>
      <c r="W890" s="459"/>
      <c r="X890" s="459"/>
      <c r="Y890" s="459"/>
      <c r="Z890" s="294"/>
      <c r="AA890" s="294"/>
      <c r="AB890" s="294"/>
      <c r="AC890" s="294"/>
    </row>
    <row r="891" spans="1:29" ht="31.5" x14ac:dyDescent="0.25">
      <c r="A891" s="102">
        <v>27</v>
      </c>
      <c r="B891" s="119" t="s">
        <v>1660</v>
      </c>
      <c r="C891" s="119" t="s">
        <v>1707</v>
      </c>
      <c r="D891" s="102" t="s">
        <v>1705</v>
      </c>
      <c r="E891" s="118">
        <v>491.6</v>
      </c>
      <c r="F891" s="118">
        <v>600</v>
      </c>
      <c r="G891" s="115" t="s">
        <v>275</v>
      </c>
      <c r="H891" s="196" t="s">
        <v>21</v>
      </c>
      <c r="I891" s="102" t="s">
        <v>22</v>
      </c>
      <c r="J891" s="102"/>
      <c r="K891" s="459"/>
      <c r="L891" s="459"/>
      <c r="M891" s="459"/>
      <c r="N891" s="459"/>
      <c r="O891" s="459"/>
      <c r="P891" s="459"/>
      <c r="Q891" s="459"/>
      <c r="R891" s="459"/>
      <c r="S891" s="459"/>
      <c r="T891" s="459"/>
      <c r="U891" s="459"/>
      <c r="V891" s="459"/>
      <c r="W891" s="459"/>
      <c r="X891" s="459"/>
      <c r="Y891" s="459"/>
      <c r="Z891" s="294"/>
      <c r="AA891" s="294"/>
      <c r="AB891" s="294"/>
      <c r="AC891" s="294"/>
    </row>
    <row r="892" spans="1:29" ht="31.5" x14ac:dyDescent="0.25">
      <c r="A892" s="102">
        <v>28</v>
      </c>
      <c r="B892" s="119" t="s">
        <v>1660</v>
      </c>
      <c r="C892" s="119" t="s">
        <v>1708</v>
      </c>
      <c r="D892" s="102" t="s">
        <v>1709</v>
      </c>
      <c r="E892" s="118">
        <v>178.3</v>
      </c>
      <c r="F892" s="118">
        <v>518.79999999999995</v>
      </c>
      <c r="G892" s="115" t="s">
        <v>275</v>
      </c>
      <c r="H892" s="196" t="s">
        <v>21</v>
      </c>
      <c r="I892" s="102" t="s">
        <v>22</v>
      </c>
      <c r="J892" s="102"/>
      <c r="K892" s="459"/>
      <c r="L892" s="459"/>
      <c r="M892" s="459"/>
      <c r="N892" s="459"/>
      <c r="O892" s="459"/>
      <c r="P892" s="459"/>
      <c r="Q892" s="459"/>
      <c r="R892" s="459"/>
      <c r="S892" s="459"/>
      <c r="T892" s="459"/>
      <c r="U892" s="459"/>
      <c r="V892" s="459"/>
      <c r="W892" s="459"/>
      <c r="X892" s="459"/>
      <c r="Y892" s="459"/>
      <c r="Z892" s="294"/>
      <c r="AA892" s="294"/>
      <c r="AB892" s="294"/>
      <c r="AC892" s="294"/>
    </row>
    <row r="893" spans="1:29" ht="78.75" x14ac:dyDescent="0.25">
      <c r="A893" s="102">
        <v>29</v>
      </c>
      <c r="B893" s="119" t="s">
        <v>1660</v>
      </c>
      <c r="C893" s="119" t="s">
        <v>1710</v>
      </c>
      <c r="D893" s="102" t="s">
        <v>1709</v>
      </c>
      <c r="E893" s="118"/>
      <c r="F893" s="118">
        <v>600</v>
      </c>
      <c r="G893" s="115" t="s">
        <v>275</v>
      </c>
      <c r="H893" s="115" t="s">
        <v>243</v>
      </c>
      <c r="I893" s="102" t="s">
        <v>2801</v>
      </c>
      <c r="J893" s="102" t="s">
        <v>2939</v>
      </c>
      <c r="K893" s="459"/>
      <c r="L893" s="459"/>
      <c r="M893" s="459"/>
      <c r="N893" s="459"/>
      <c r="O893" s="459"/>
      <c r="P893" s="459"/>
      <c r="Q893" s="459"/>
      <c r="R893" s="459"/>
      <c r="S893" s="459"/>
      <c r="T893" s="459"/>
      <c r="U893" s="459"/>
      <c r="V893" s="459"/>
      <c r="W893" s="459"/>
      <c r="X893" s="459"/>
      <c r="Y893" s="459"/>
      <c r="Z893" s="294"/>
      <c r="AA893" s="294"/>
      <c r="AB893" s="294"/>
      <c r="AC893" s="294"/>
    </row>
    <row r="894" spans="1:29" ht="78.75" x14ac:dyDescent="0.25">
      <c r="A894" s="102">
        <v>30</v>
      </c>
      <c r="B894" s="119" t="s">
        <v>1660</v>
      </c>
      <c r="C894" s="119" t="s">
        <v>3100</v>
      </c>
      <c r="D894" s="102" t="s">
        <v>1705</v>
      </c>
      <c r="E894" s="118">
        <v>116.7</v>
      </c>
      <c r="F894" s="118">
        <v>301</v>
      </c>
      <c r="G894" s="115" t="s">
        <v>275</v>
      </c>
      <c r="H894" s="115" t="s">
        <v>243</v>
      </c>
      <c r="I894" s="102" t="s">
        <v>2801</v>
      </c>
      <c r="J894" s="102" t="s">
        <v>2940</v>
      </c>
      <c r="K894" s="459"/>
      <c r="L894" s="459"/>
      <c r="M894" s="459"/>
      <c r="N894" s="459"/>
      <c r="O894" s="459"/>
      <c r="P894" s="459"/>
      <c r="Q894" s="459"/>
      <c r="R894" s="459"/>
      <c r="S894" s="459"/>
      <c r="T894" s="459"/>
      <c r="U894" s="459"/>
      <c r="V894" s="459"/>
      <c r="W894" s="459"/>
      <c r="X894" s="459"/>
      <c r="Y894" s="459"/>
      <c r="Z894" s="294"/>
      <c r="AA894" s="294"/>
      <c r="AB894" s="294"/>
      <c r="AC894" s="294"/>
    </row>
    <row r="895" spans="1:29" ht="94.5" x14ac:dyDescent="0.25">
      <c r="A895" s="102">
        <v>31</v>
      </c>
      <c r="B895" s="119" t="s">
        <v>1660</v>
      </c>
      <c r="C895" s="119" t="s">
        <v>1711</v>
      </c>
      <c r="D895" s="102" t="s">
        <v>1709</v>
      </c>
      <c r="E895" s="118"/>
      <c r="F895" s="118">
        <v>150</v>
      </c>
      <c r="G895" s="115" t="s">
        <v>275</v>
      </c>
      <c r="H895" s="115" t="s">
        <v>243</v>
      </c>
      <c r="I895" s="102" t="s">
        <v>2801</v>
      </c>
      <c r="J895" s="102" t="s">
        <v>2941</v>
      </c>
      <c r="K895" s="459"/>
      <c r="L895" s="459"/>
      <c r="M895" s="459"/>
      <c r="N895" s="459"/>
      <c r="O895" s="459"/>
      <c r="P895" s="459"/>
      <c r="Q895" s="459"/>
      <c r="R895" s="459"/>
      <c r="S895" s="459"/>
      <c r="T895" s="459"/>
      <c r="U895" s="459"/>
      <c r="V895" s="459"/>
      <c r="W895" s="459"/>
      <c r="X895" s="459"/>
      <c r="Y895" s="459"/>
      <c r="Z895" s="294"/>
      <c r="AA895" s="294"/>
      <c r="AB895" s="294"/>
      <c r="AC895" s="294"/>
    </row>
    <row r="896" spans="1:29" ht="78.75" x14ac:dyDescent="0.25">
      <c r="A896" s="102">
        <v>32</v>
      </c>
      <c r="B896" s="119" t="s">
        <v>1660</v>
      </c>
      <c r="C896" s="119" t="s">
        <v>1712</v>
      </c>
      <c r="D896" s="102" t="s">
        <v>1713</v>
      </c>
      <c r="E896" s="118"/>
      <c r="F896" s="118">
        <v>250</v>
      </c>
      <c r="G896" s="115" t="s">
        <v>275</v>
      </c>
      <c r="H896" s="115" t="s">
        <v>243</v>
      </c>
      <c r="I896" s="102" t="s">
        <v>2801</v>
      </c>
      <c r="J896" s="102" t="s">
        <v>2942</v>
      </c>
      <c r="K896" s="459"/>
      <c r="L896" s="459"/>
      <c r="M896" s="459"/>
      <c r="N896" s="459"/>
      <c r="O896" s="459"/>
      <c r="P896" s="459"/>
      <c r="Q896" s="459"/>
      <c r="R896" s="459"/>
      <c r="S896" s="459"/>
      <c r="T896" s="459"/>
      <c r="U896" s="459"/>
      <c r="V896" s="459"/>
      <c r="W896" s="459"/>
      <c r="X896" s="459"/>
      <c r="Y896" s="459"/>
      <c r="Z896" s="294"/>
      <c r="AA896" s="294"/>
      <c r="AB896" s="294"/>
      <c r="AC896" s="294"/>
    </row>
    <row r="897" spans="1:29" ht="78.75" x14ac:dyDescent="0.25">
      <c r="A897" s="102">
        <v>33</v>
      </c>
      <c r="B897" s="119" t="s">
        <v>1660</v>
      </c>
      <c r="C897" s="119" t="s">
        <v>1714</v>
      </c>
      <c r="D897" s="102" t="s">
        <v>1715</v>
      </c>
      <c r="E897" s="118">
        <v>120</v>
      </c>
      <c r="F897" s="118">
        <v>150</v>
      </c>
      <c r="G897" s="115" t="s">
        <v>275</v>
      </c>
      <c r="H897" s="115" t="s">
        <v>243</v>
      </c>
      <c r="I897" s="102" t="s">
        <v>2801</v>
      </c>
      <c r="J897" s="102" t="s">
        <v>2943</v>
      </c>
      <c r="K897" s="459"/>
      <c r="L897" s="459"/>
      <c r="M897" s="459"/>
      <c r="N897" s="459"/>
      <c r="O897" s="459"/>
      <c r="P897" s="459"/>
      <c r="Q897" s="459"/>
      <c r="R897" s="459"/>
      <c r="S897" s="459"/>
      <c r="T897" s="459"/>
      <c r="U897" s="459"/>
      <c r="V897" s="459"/>
      <c r="W897" s="459"/>
      <c r="X897" s="459"/>
      <c r="Y897" s="459"/>
      <c r="Z897" s="294"/>
      <c r="AA897" s="294"/>
      <c r="AB897" s="294"/>
      <c r="AC897" s="294"/>
    </row>
    <row r="898" spans="1:29" ht="31.5" x14ac:dyDescent="0.25">
      <c r="A898" s="102">
        <v>34</v>
      </c>
      <c r="B898" s="119" t="s">
        <v>1660</v>
      </c>
      <c r="C898" s="119" t="s">
        <v>1716</v>
      </c>
      <c r="D898" s="102" t="s">
        <v>1701</v>
      </c>
      <c r="E898" s="118">
        <v>919.2</v>
      </c>
      <c r="F898" s="118">
        <v>8498</v>
      </c>
      <c r="G898" s="115" t="s">
        <v>275</v>
      </c>
      <c r="H898" s="196" t="s">
        <v>21</v>
      </c>
      <c r="I898" s="102" t="s">
        <v>22</v>
      </c>
      <c r="J898" s="102"/>
      <c r="K898" s="459"/>
      <c r="L898" s="459"/>
      <c r="M898" s="459"/>
      <c r="N898" s="459"/>
      <c r="O898" s="459"/>
      <c r="P898" s="459"/>
      <c r="Q898" s="459"/>
      <c r="R898" s="459"/>
      <c r="S898" s="459"/>
      <c r="T898" s="459"/>
      <c r="U898" s="459"/>
      <c r="V898" s="459"/>
      <c r="W898" s="459"/>
      <c r="X898" s="459"/>
      <c r="Y898" s="459"/>
      <c r="Z898" s="294"/>
      <c r="AA898" s="294"/>
      <c r="AB898" s="294"/>
      <c r="AC898" s="294"/>
    </row>
    <row r="899" spans="1:29" ht="31.5" x14ac:dyDescent="0.25">
      <c r="A899" s="102">
        <v>35</v>
      </c>
      <c r="B899" s="119" t="s">
        <v>1660</v>
      </c>
      <c r="C899" s="119" t="s">
        <v>1717</v>
      </c>
      <c r="D899" s="102" t="s">
        <v>152</v>
      </c>
      <c r="E899" s="118">
        <v>410.5</v>
      </c>
      <c r="F899" s="118">
        <v>3011.7</v>
      </c>
      <c r="G899" s="102" t="s">
        <v>1272</v>
      </c>
      <c r="H899" s="196" t="s">
        <v>21</v>
      </c>
      <c r="I899" s="102" t="s">
        <v>22</v>
      </c>
      <c r="J899" s="102"/>
      <c r="K899" s="459"/>
      <c r="L899" s="459"/>
      <c r="M899" s="459"/>
      <c r="N899" s="459"/>
      <c r="O899" s="459"/>
      <c r="P899" s="459"/>
      <c r="Q899" s="459"/>
      <c r="R899" s="459"/>
      <c r="S899" s="459"/>
      <c r="T899" s="459"/>
      <c r="U899" s="459"/>
      <c r="V899" s="459"/>
      <c r="W899" s="459"/>
      <c r="X899" s="459"/>
      <c r="Y899" s="459"/>
      <c r="Z899" s="294"/>
      <c r="AA899" s="294"/>
      <c r="AB899" s="294"/>
      <c r="AC899" s="294"/>
    </row>
    <row r="900" spans="1:29" ht="31.5" x14ac:dyDescent="0.25">
      <c r="A900" s="102">
        <v>36</v>
      </c>
      <c r="B900" s="119" t="s">
        <v>1660</v>
      </c>
      <c r="C900" s="119" t="s">
        <v>1718</v>
      </c>
      <c r="D900" s="102" t="s">
        <v>1719</v>
      </c>
      <c r="E900" s="118">
        <v>205.3</v>
      </c>
      <c r="F900" s="118">
        <v>1561.1</v>
      </c>
      <c r="G900" s="102" t="s">
        <v>1272</v>
      </c>
      <c r="H900" s="196" t="s">
        <v>21</v>
      </c>
      <c r="I900" s="102" t="s">
        <v>22</v>
      </c>
      <c r="J900" s="102"/>
      <c r="K900" s="459"/>
      <c r="L900" s="459"/>
      <c r="M900" s="459"/>
      <c r="N900" s="459"/>
      <c r="O900" s="459"/>
      <c r="P900" s="459"/>
      <c r="Q900" s="459"/>
      <c r="R900" s="459"/>
      <c r="S900" s="459"/>
      <c r="T900" s="459"/>
      <c r="U900" s="459"/>
      <c r="V900" s="459"/>
      <c r="W900" s="459"/>
      <c r="X900" s="459"/>
      <c r="Y900" s="459"/>
      <c r="Z900" s="294"/>
      <c r="AA900" s="294"/>
      <c r="AB900" s="294"/>
      <c r="AC900" s="294"/>
    </row>
    <row r="901" spans="1:29" ht="78.75" x14ac:dyDescent="0.25">
      <c r="A901" s="102">
        <v>37</v>
      </c>
      <c r="B901" s="119" t="s">
        <v>1660</v>
      </c>
      <c r="C901" s="119" t="s">
        <v>1720</v>
      </c>
      <c r="D901" s="102" t="s">
        <v>1721</v>
      </c>
      <c r="E901" s="118">
        <v>96</v>
      </c>
      <c r="F901" s="118">
        <v>1050.0999999999999</v>
      </c>
      <c r="G901" s="102" t="s">
        <v>1272</v>
      </c>
      <c r="H901" s="115" t="s">
        <v>243</v>
      </c>
      <c r="I901" s="102" t="s">
        <v>2801</v>
      </c>
      <c r="J901" s="102" t="s">
        <v>2944</v>
      </c>
      <c r="K901" s="459"/>
      <c r="L901" s="459"/>
      <c r="M901" s="459"/>
      <c r="N901" s="459"/>
      <c r="O901" s="459"/>
      <c r="P901" s="459"/>
      <c r="Q901" s="459"/>
      <c r="R901" s="459"/>
      <c r="S901" s="459"/>
      <c r="T901" s="459"/>
      <c r="U901" s="459"/>
      <c r="V901" s="459"/>
      <c r="W901" s="459"/>
      <c r="X901" s="459"/>
      <c r="Y901" s="459"/>
      <c r="Z901" s="294"/>
      <c r="AA901" s="294"/>
      <c r="AB901" s="294"/>
      <c r="AC901" s="294"/>
    </row>
    <row r="902" spans="1:29" ht="31.5" x14ac:dyDescent="0.25">
      <c r="A902" s="102">
        <v>38</v>
      </c>
      <c r="B902" s="119" t="s">
        <v>1660</v>
      </c>
      <c r="C902" s="119" t="s">
        <v>3265</v>
      </c>
      <c r="D902" s="102" t="s">
        <v>3264</v>
      </c>
      <c r="E902" s="118">
        <v>70</v>
      </c>
      <c r="F902" s="118">
        <v>185.7</v>
      </c>
      <c r="G902" s="102" t="s">
        <v>2931</v>
      </c>
      <c r="H902" s="51" t="s">
        <v>3642</v>
      </c>
      <c r="I902" s="102" t="s">
        <v>22</v>
      </c>
      <c r="J902" s="102"/>
      <c r="K902" s="459"/>
      <c r="L902" s="459"/>
      <c r="M902" s="459"/>
      <c r="N902" s="459"/>
      <c r="O902" s="459"/>
      <c r="P902" s="459"/>
      <c r="Q902" s="459"/>
      <c r="R902" s="459"/>
      <c r="S902" s="459"/>
      <c r="T902" s="459"/>
      <c r="U902" s="459"/>
      <c r="V902" s="459"/>
      <c r="W902" s="459"/>
      <c r="X902" s="459"/>
      <c r="Y902" s="459"/>
      <c r="Z902" s="294"/>
      <c r="AA902" s="294"/>
      <c r="AB902" s="294"/>
      <c r="AC902" s="294"/>
    </row>
    <row r="903" spans="1:29" x14ac:dyDescent="0.25">
      <c r="A903" s="30"/>
      <c r="B903" s="31" t="s">
        <v>6249</v>
      </c>
      <c r="C903" s="31"/>
      <c r="D903" s="32"/>
      <c r="E903" s="33"/>
      <c r="F903" s="33"/>
      <c r="G903" s="34"/>
      <c r="H903" s="32"/>
      <c r="I903" s="32"/>
      <c r="J903" s="32"/>
      <c r="K903" s="459"/>
      <c r="L903" s="459"/>
      <c r="M903" s="459"/>
      <c r="N903" s="459"/>
      <c r="O903" s="459"/>
      <c r="P903" s="459"/>
      <c r="Q903" s="459"/>
      <c r="R903" s="459"/>
      <c r="S903" s="459"/>
      <c r="T903" s="459"/>
      <c r="U903" s="459"/>
      <c r="V903" s="459"/>
      <c r="W903" s="459"/>
      <c r="X903" s="459"/>
      <c r="Y903" s="459"/>
      <c r="Z903" s="294"/>
      <c r="AA903" s="294"/>
      <c r="AB903" s="294"/>
      <c r="AC903" s="294"/>
    </row>
    <row r="904" spans="1:29" ht="31.5" x14ac:dyDescent="0.25">
      <c r="A904" s="19">
        <v>1</v>
      </c>
      <c r="B904" s="35" t="s">
        <v>6249</v>
      </c>
      <c r="C904" s="35" t="s">
        <v>6326</v>
      </c>
      <c r="D904" s="19" t="s">
        <v>1722</v>
      </c>
      <c r="E904" s="36">
        <v>9137</v>
      </c>
      <c r="F904" s="36">
        <v>6763.5</v>
      </c>
      <c r="G904" s="115" t="s">
        <v>275</v>
      </c>
      <c r="H904" s="196" t="s">
        <v>21</v>
      </c>
      <c r="I904" s="19" t="s">
        <v>22</v>
      </c>
      <c r="J904" s="19"/>
      <c r="K904" s="459"/>
      <c r="L904" s="459"/>
      <c r="M904" s="459"/>
      <c r="N904" s="459"/>
      <c r="O904" s="459"/>
      <c r="P904" s="459"/>
      <c r="Q904" s="459"/>
      <c r="R904" s="459"/>
      <c r="S904" s="459"/>
      <c r="T904" s="459"/>
      <c r="U904" s="459"/>
      <c r="V904" s="459"/>
      <c r="W904" s="459"/>
      <c r="X904" s="459"/>
      <c r="Y904" s="459"/>
      <c r="Z904" s="294"/>
      <c r="AA904" s="294"/>
      <c r="AB904" s="294"/>
      <c r="AC904" s="294"/>
    </row>
    <row r="905" spans="1:29" ht="63" x14ac:dyDescent="0.25">
      <c r="A905" s="19">
        <v>2</v>
      </c>
      <c r="B905" s="35" t="s">
        <v>6249</v>
      </c>
      <c r="C905" s="35" t="s">
        <v>1723</v>
      </c>
      <c r="D905" s="19" t="s">
        <v>1724</v>
      </c>
      <c r="E905" s="36">
        <v>222</v>
      </c>
      <c r="F905" s="36">
        <v>300</v>
      </c>
      <c r="G905" s="115" t="s">
        <v>275</v>
      </c>
      <c r="H905" s="115" t="s">
        <v>243</v>
      </c>
      <c r="I905" s="19" t="s">
        <v>22</v>
      </c>
      <c r="J905" s="19" t="s">
        <v>2622</v>
      </c>
      <c r="K905" s="459"/>
      <c r="L905" s="459"/>
      <c r="M905" s="459"/>
      <c r="N905" s="459"/>
      <c r="O905" s="459"/>
      <c r="P905" s="459"/>
      <c r="Q905" s="459"/>
      <c r="R905" s="459"/>
      <c r="S905" s="459"/>
      <c r="T905" s="459"/>
      <c r="U905" s="459"/>
      <c r="V905" s="459"/>
      <c r="W905" s="459"/>
      <c r="X905" s="459"/>
      <c r="Y905" s="459"/>
      <c r="Z905" s="294"/>
      <c r="AA905" s="294"/>
      <c r="AB905" s="294"/>
      <c r="AC905" s="294"/>
    </row>
    <row r="906" spans="1:29" ht="63" x14ac:dyDescent="0.25">
      <c r="A906" s="19">
        <v>3</v>
      </c>
      <c r="B906" s="35" t="s">
        <v>6249</v>
      </c>
      <c r="C906" s="35" t="s">
        <v>6327</v>
      </c>
      <c r="D906" s="19" t="s">
        <v>1725</v>
      </c>
      <c r="E906" s="36">
        <v>758</v>
      </c>
      <c r="F906" s="36">
        <v>935</v>
      </c>
      <c r="G906" s="115" t="s">
        <v>275</v>
      </c>
      <c r="H906" s="19" t="s">
        <v>245</v>
      </c>
      <c r="I906" s="19" t="s">
        <v>22</v>
      </c>
      <c r="J906" s="116" t="s">
        <v>1726</v>
      </c>
      <c r="K906" s="459"/>
      <c r="L906" s="459"/>
      <c r="M906" s="459"/>
      <c r="N906" s="459"/>
      <c r="O906" s="459"/>
      <c r="P906" s="459"/>
      <c r="Q906" s="459"/>
      <c r="R906" s="459"/>
      <c r="S906" s="459"/>
      <c r="T906" s="459"/>
      <c r="U906" s="459"/>
      <c r="V906" s="459"/>
      <c r="W906" s="459"/>
      <c r="X906" s="459"/>
      <c r="Y906" s="459"/>
      <c r="Z906" s="294"/>
      <c r="AA906" s="294"/>
      <c r="AB906" s="294"/>
      <c r="AC906" s="294"/>
    </row>
    <row r="907" spans="1:29" ht="31.5" x14ac:dyDescent="0.25">
      <c r="A907" s="19">
        <v>4</v>
      </c>
      <c r="B907" s="35" t="s">
        <v>6249</v>
      </c>
      <c r="C907" s="35" t="s">
        <v>1727</v>
      </c>
      <c r="D907" s="19" t="s">
        <v>1728</v>
      </c>
      <c r="E907" s="36">
        <v>636</v>
      </c>
      <c r="F907" s="36">
        <v>522</v>
      </c>
      <c r="G907" s="115" t="s">
        <v>275</v>
      </c>
      <c r="H907" s="196" t="s">
        <v>21</v>
      </c>
      <c r="I907" s="19" t="s">
        <v>22</v>
      </c>
      <c r="J907" s="19" t="s">
        <v>2876</v>
      </c>
      <c r="K907" s="459"/>
      <c r="L907" s="459"/>
      <c r="M907" s="459"/>
      <c r="N907" s="459"/>
      <c r="O907" s="459"/>
      <c r="P907" s="459"/>
      <c r="Q907" s="459"/>
      <c r="R907" s="459"/>
      <c r="S907" s="459"/>
      <c r="T907" s="459"/>
      <c r="U907" s="459"/>
      <c r="V907" s="459"/>
      <c r="W907" s="459"/>
      <c r="X907" s="459"/>
      <c r="Y907" s="459"/>
      <c r="Z907" s="294"/>
      <c r="AA907" s="294"/>
      <c r="AB907" s="294"/>
      <c r="AC907" s="294"/>
    </row>
    <row r="908" spans="1:29" ht="47.25" x14ac:dyDescent="0.25">
      <c r="A908" s="19">
        <v>5</v>
      </c>
      <c r="B908" s="35" t="s">
        <v>6249</v>
      </c>
      <c r="C908" s="35" t="s">
        <v>1729</v>
      </c>
      <c r="D908" s="19" t="s">
        <v>1728</v>
      </c>
      <c r="E908" s="36">
        <v>227.3</v>
      </c>
      <c r="F908" s="36">
        <v>255</v>
      </c>
      <c r="G908" s="115" t="s">
        <v>275</v>
      </c>
      <c r="H908" s="115" t="s">
        <v>243</v>
      </c>
      <c r="I908" s="19" t="s">
        <v>2801</v>
      </c>
      <c r="J908" s="128" t="s">
        <v>1730</v>
      </c>
      <c r="K908" s="459"/>
      <c r="L908" s="459"/>
      <c r="M908" s="459"/>
      <c r="N908" s="459"/>
      <c r="O908" s="459"/>
      <c r="P908" s="459"/>
      <c r="Q908" s="459"/>
      <c r="R908" s="459"/>
      <c r="S908" s="459"/>
      <c r="T908" s="459"/>
      <c r="U908" s="459"/>
      <c r="V908" s="459"/>
      <c r="W908" s="459"/>
      <c r="X908" s="459"/>
      <c r="Y908" s="459"/>
      <c r="Z908" s="294"/>
      <c r="AA908" s="294"/>
      <c r="AB908" s="294"/>
      <c r="AC908" s="294"/>
    </row>
    <row r="909" spans="1:29" ht="47.25" x14ac:dyDescent="0.25">
      <c r="A909" s="19">
        <v>6</v>
      </c>
      <c r="B909" s="35" t="s">
        <v>6249</v>
      </c>
      <c r="C909" s="35" t="s">
        <v>3072</v>
      </c>
      <c r="D909" s="19" t="s">
        <v>1731</v>
      </c>
      <c r="E909" s="36">
        <v>630</v>
      </c>
      <c r="F909" s="36">
        <v>2743</v>
      </c>
      <c r="G909" s="115" t="s">
        <v>275</v>
      </c>
      <c r="H909" s="115" t="s">
        <v>243</v>
      </c>
      <c r="I909" s="19" t="s">
        <v>2801</v>
      </c>
      <c r="J909" s="128" t="s">
        <v>1732</v>
      </c>
      <c r="K909" s="459"/>
      <c r="L909" s="459"/>
      <c r="M909" s="459"/>
      <c r="N909" s="459"/>
      <c r="O909" s="459"/>
      <c r="P909" s="459"/>
      <c r="Q909" s="459"/>
      <c r="R909" s="459"/>
      <c r="S909" s="459"/>
      <c r="T909" s="459"/>
      <c r="U909" s="459"/>
      <c r="V909" s="459"/>
      <c r="W909" s="459"/>
      <c r="X909" s="459"/>
      <c r="Y909" s="459"/>
      <c r="Z909" s="294"/>
      <c r="AA909" s="294"/>
      <c r="AB909" s="294"/>
      <c r="AC909" s="294"/>
    </row>
    <row r="910" spans="1:29" ht="63" x14ac:dyDescent="0.25">
      <c r="A910" s="19">
        <v>7</v>
      </c>
      <c r="B910" s="35" t="s">
        <v>6249</v>
      </c>
      <c r="C910" s="35" t="s">
        <v>6328</v>
      </c>
      <c r="D910" s="19" t="s">
        <v>1768</v>
      </c>
      <c r="E910" s="36">
        <v>719</v>
      </c>
      <c r="F910" s="36">
        <v>2660.1</v>
      </c>
      <c r="G910" s="115" t="s">
        <v>275</v>
      </c>
      <c r="H910" s="115" t="s">
        <v>243</v>
      </c>
      <c r="I910" s="19" t="s">
        <v>22</v>
      </c>
      <c r="J910" s="128" t="s">
        <v>1733</v>
      </c>
      <c r="K910" s="459"/>
      <c r="L910" s="459"/>
      <c r="M910" s="459"/>
      <c r="N910" s="459"/>
      <c r="O910" s="459"/>
      <c r="P910" s="459"/>
      <c r="Q910" s="459"/>
      <c r="R910" s="459"/>
      <c r="S910" s="459"/>
      <c r="T910" s="459"/>
      <c r="U910" s="459"/>
      <c r="V910" s="459"/>
      <c r="W910" s="459"/>
      <c r="X910" s="459"/>
      <c r="Y910" s="459"/>
      <c r="Z910" s="294"/>
      <c r="AA910" s="294"/>
      <c r="AB910" s="294"/>
      <c r="AC910" s="294"/>
    </row>
    <row r="911" spans="1:29" ht="47.25" x14ac:dyDescent="0.25">
      <c r="A911" s="19">
        <v>8</v>
      </c>
      <c r="B911" s="35" t="s">
        <v>6249</v>
      </c>
      <c r="C911" s="35" t="s">
        <v>6329</v>
      </c>
      <c r="D911" s="19" t="s">
        <v>1734</v>
      </c>
      <c r="E911" s="36">
        <v>1112</v>
      </c>
      <c r="F911" s="36">
        <v>1832</v>
      </c>
      <c r="G911" s="115" t="s">
        <v>275</v>
      </c>
      <c r="H911" s="115" t="s">
        <v>243</v>
      </c>
      <c r="I911" s="19" t="s">
        <v>2801</v>
      </c>
      <c r="J911" s="128" t="s">
        <v>1735</v>
      </c>
      <c r="K911" s="459"/>
      <c r="L911" s="459"/>
      <c r="M911" s="459"/>
      <c r="N911" s="459"/>
      <c r="O911" s="459"/>
      <c r="P911" s="459"/>
      <c r="Q911" s="459"/>
      <c r="R911" s="459"/>
      <c r="S911" s="459"/>
      <c r="T911" s="459"/>
      <c r="U911" s="459"/>
      <c r="V911" s="459"/>
      <c r="W911" s="459"/>
      <c r="X911" s="459"/>
      <c r="Y911" s="459"/>
      <c r="Z911" s="294"/>
      <c r="AA911" s="294"/>
      <c r="AB911" s="294"/>
      <c r="AC911" s="294"/>
    </row>
    <row r="912" spans="1:29" ht="31.5" x14ac:dyDescent="0.25">
      <c r="A912" s="19">
        <v>9</v>
      </c>
      <c r="B912" s="35" t="s">
        <v>6249</v>
      </c>
      <c r="C912" s="35" t="s">
        <v>1737</v>
      </c>
      <c r="D912" s="19" t="s">
        <v>1738</v>
      </c>
      <c r="E912" s="36">
        <v>2362.69</v>
      </c>
      <c r="F912" s="36">
        <v>7825.4</v>
      </c>
      <c r="G912" s="115" t="s">
        <v>275</v>
      </c>
      <c r="H912" s="196" t="s">
        <v>21</v>
      </c>
      <c r="I912" s="19" t="s">
        <v>22</v>
      </c>
      <c r="J912" s="19"/>
      <c r="K912" s="459"/>
      <c r="L912" s="459"/>
      <c r="M912" s="459"/>
      <c r="N912" s="459"/>
      <c r="O912" s="459"/>
      <c r="P912" s="459"/>
      <c r="Q912" s="459"/>
      <c r="R912" s="459"/>
      <c r="S912" s="459"/>
      <c r="T912" s="459"/>
      <c r="U912" s="459"/>
      <c r="V912" s="459"/>
      <c r="W912" s="459"/>
      <c r="X912" s="459"/>
      <c r="Y912" s="459"/>
      <c r="Z912" s="294"/>
      <c r="AA912" s="294"/>
      <c r="AB912" s="294"/>
      <c r="AC912" s="294"/>
    </row>
    <row r="913" spans="1:29" ht="31.5" x14ac:dyDescent="0.25">
      <c r="A913" s="19">
        <v>10</v>
      </c>
      <c r="B913" s="35" t="s">
        <v>6249</v>
      </c>
      <c r="C913" s="35" t="s">
        <v>1739</v>
      </c>
      <c r="D913" s="19" t="s">
        <v>1740</v>
      </c>
      <c r="E913" s="36">
        <v>1076.98</v>
      </c>
      <c r="F913" s="36">
        <v>1360</v>
      </c>
      <c r="G913" s="115" t="s">
        <v>275</v>
      </c>
      <c r="H913" s="196" t="s">
        <v>21</v>
      </c>
      <c r="I913" s="19" t="s">
        <v>22</v>
      </c>
      <c r="J913" s="19"/>
      <c r="K913" s="459"/>
      <c r="L913" s="459"/>
      <c r="M913" s="459"/>
      <c r="N913" s="459"/>
      <c r="O913" s="459"/>
      <c r="P913" s="459"/>
      <c r="Q913" s="459"/>
      <c r="R913" s="459"/>
      <c r="S913" s="459"/>
      <c r="T913" s="459"/>
      <c r="U913" s="459"/>
      <c r="V913" s="459"/>
      <c r="W913" s="459"/>
      <c r="X913" s="459"/>
      <c r="Y913" s="459"/>
      <c r="Z913" s="294"/>
      <c r="AA913" s="294"/>
      <c r="AB913" s="294"/>
      <c r="AC913" s="294"/>
    </row>
    <row r="914" spans="1:29" ht="47.25" x14ac:dyDescent="0.25">
      <c r="A914" s="19">
        <v>11</v>
      </c>
      <c r="B914" s="35" t="s">
        <v>6249</v>
      </c>
      <c r="C914" s="35" t="s">
        <v>1741</v>
      </c>
      <c r="D914" s="19" t="s">
        <v>1742</v>
      </c>
      <c r="E914" s="36">
        <v>2925.7</v>
      </c>
      <c r="F914" s="36">
        <v>53215.7</v>
      </c>
      <c r="G914" s="115" t="s">
        <v>275</v>
      </c>
      <c r="H914" s="196" t="s">
        <v>21</v>
      </c>
      <c r="I914" s="19" t="s">
        <v>22</v>
      </c>
      <c r="J914" s="102"/>
      <c r="K914" s="459"/>
      <c r="L914" s="459"/>
      <c r="M914" s="459"/>
      <c r="N914" s="459"/>
      <c r="O914" s="459"/>
      <c r="P914" s="459"/>
      <c r="Q914" s="459"/>
      <c r="R914" s="459"/>
      <c r="S914" s="459"/>
      <c r="T914" s="459"/>
      <c r="U914" s="459"/>
      <c r="V914" s="459"/>
      <c r="W914" s="459"/>
      <c r="X914" s="459"/>
      <c r="Y914" s="459"/>
      <c r="Z914" s="294"/>
      <c r="AA914" s="294"/>
      <c r="AB914" s="294"/>
      <c r="AC914" s="294"/>
    </row>
    <row r="915" spans="1:29" ht="31.5" x14ac:dyDescent="0.25">
      <c r="A915" s="19">
        <v>12</v>
      </c>
      <c r="B915" s="35" t="s">
        <v>6249</v>
      </c>
      <c r="C915" s="35" t="s">
        <v>1743</v>
      </c>
      <c r="D915" s="19" t="s">
        <v>3266</v>
      </c>
      <c r="E915" s="118">
        <v>2943.6</v>
      </c>
      <c r="F915" s="118">
        <v>8866.4</v>
      </c>
      <c r="G915" s="115" t="s">
        <v>275</v>
      </c>
      <c r="H915" s="196" t="s">
        <v>21</v>
      </c>
      <c r="I915" s="19" t="s">
        <v>22</v>
      </c>
      <c r="J915" s="102"/>
      <c r="K915" s="459"/>
      <c r="L915" s="459"/>
      <c r="M915" s="459"/>
      <c r="N915" s="459"/>
      <c r="O915" s="459"/>
      <c r="P915" s="459"/>
      <c r="Q915" s="459"/>
      <c r="R915" s="459"/>
      <c r="S915" s="459"/>
      <c r="T915" s="459"/>
      <c r="U915" s="459"/>
      <c r="V915" s="459"/>
      <c r="W915" s="459"/>
      <c r="X915" s="459"/>
      <c r="Y915" s="459"/>
      <c r="Z915" s="294"/>
      <c r="AA915" s="294"/>
      <c r="AB915" s="294"/>
      <c r="AC915" s="294"/>
    </row>
    <row r="916" spans="1:29" ht="31.5" x14ac:dyDescent="0.25">
      <c r="A916" s="19">
        <v>13</v>
      </c>
      <c r="B916" s="35" t="s">
        <v>6249</v>
      </c>
      <c r="C916" s="35" t="s">
        <v>1744</v>
      </c>
      <c r="D916" s="19" t="s">
        <v>1745</v>
      </c>
      <c r="E916" s="36">
        <v>1544</v>
      </c>
      <c r="F916" s="36">
        <v>4608</v>
      </c>
      <c r="G916" s="115" t="s">
        <v>275</v>
      </c>
      <c r="H916" s="196" t="s">
        <v>21</v>
      </c>
      <c r="I916" s="19" t="s">
        <v>22</v>
      </c>
      <c r="J916" s="102"/>
      <c r="K916" s="459"/>
      <c r="L916" s="459"/>
      <c r="M916" s="459"/>
      <c r="N916" s="459"/>
      <c r="O916" s="459"/>
      <c r="P916" s="459"/>
      <c r="Q916" s="459"/>
      <c r="R916" s="459"/>
      <c r="S916" s="459"/>
      <c r="T916" s="459"/>
      <c r="U916" s="459"/>
      <c r="V916" s="459"/>
      <c r="W916" s="459"/>
      <c r="X916" s="459"/>
      <c r="Y916" s="459"/>
      <c r="Z916" s="294"/>
      <c r="AA916" s="294"/>
      <c r="AB916" s="294"/>
      <c r="AC916" s="294"/>
    </row>
    <row r="917" spans="1:29" ht="31.5" x14ac:dyDescent="0.25">
      <c r="A917" s="19">
        <v>14</v>
      </c>
      <c r="B917" s="35" t="s">
        <v>6249</v>
      </c>
      <c r="C917" s="35" t="s">
        <v>1746</v>
      </c>
      <c r="D917" s="19" t="s">
        <v>1747</v>
      </c>
      <c r="E917" s="36">
        <v>1959.7</v>
      </c>
      <c r="F917" s="36">
        <v>7383.4</v>
      </c>
      <c r="G917" s="115" t="s">
        <v>275</v>
      </c>
      <c r="H917" s="196" t="s">
        <v>21</v>
      </c>
      <c r="I917" s="19" t="s">
        <v>22</v>
      </c>
      <c r="J917" s="102"/>
      <c r="K917" s="459"/>
      <c r="L917" s="459"/>
      <c r="M917" s="459"/>
      <c r="N917" s="459"/>
      <c r="O917" s="459"/>
      <c r="P917" s="459"/>
      <c r="Q917" s="459"/>
      <c r="R917" s="459"/>
      <c r="S917" s="459"/>
      <c r="T917" s="459"/>
      <c r="U917" s="459"/>
      <c r="V917" s="459"/>
      <c r="W917" s="459"/>
      <c r="X917" s="459"/>
      <c r="Y917" s="459"/>
      <c r="Z917" s="294"/>
      <c r="AA917" s="294"/>
      <c r="AB917" s="294"/>
      <c r="AC917" s="294"/>
    </row>
    <row r="918" spans="1:29" ht="31.5" x14ac:dyDescent="0.25">
      <c r="A918" s="19">
        <v>15</v>
      </c>
      <c r="B918" s="35" t="s">
        <v>6249</v>
      </c>
      <c r="C918" s="35" t="s">
        <v>1748</v>
      </c>
      <c r="D918" s="19" t="s">
        <v>3267</v>
      </c>
      <c r="E918" s="36"/>
      <c r="F918" s="36">
        <v>941</v>
      </c>
      <c r="G918" s="115" t="s">
        <v>275</v>
      </c>
      <c r="H918" s="196" t="s">
        <v>21</v>
      </c>
      <c r="I918" s="19" t="s">
        <v>22</v>
      </c>
      <c r="J918" s="102"/>
      <c r="K918" s="459"/>
      <c r="L918" s="459"/>
      <c r="M918" s="459"/>
      <c r="N918" s="459"/>
      <c r="O918" s="459"/>
      <c r="P918" s="459"/>
      <c r="Q918" s="459"/>
      <c r="R918" s="459"/>
      <c r="S918" s="459"/>
      <c r="T918" s="459"/>
      <c r="U918" s="459"/>
      <c r="V918" s="459"/>
      <c r="W918" s="459"/>
      <c r="X918" s="459"/>
      <c r="Y918" s="459"/>
      <c r="Z918" s="294"/>
      <c r="AA918" s="294"/>
      <c r="AB918" s="294"/>
      <c r="AC918" s="294"/>
    </row>
    <row r="919" spans="1:29" ht="31.5" x14ac:dyDescent="0.25">
      <c r="A919" s="19">
        <v>16</v>
      </c>
      <c r="B919" s="35" t="s">
        <v>6249</v>
      </c>
      <c r="C919" s="35" t="s">
        <v>1749</v>
      </c>
      <c r="D919" s="19" t="s">
        <v>3267</v>
      </c>
      <c r="E919" s="36">
        <v>4354</v>
      </c>
      <c r="F919" s="36">
        <v>5161</v>
      </c>
      <c r="G919" s="115" t="s">
        <v>275</v>
      </c>
      <c r="H919" s="196" t="s">
        <v>21</v>
      </c>
      <c r="I919" s="19" t="s">
        <v>22</v>
      </c>
      <c r="J919" s="102"/>
      <c r="K919" s="459"/>
      <c r="L919" s="459"/>
      <c r="M919" s="459"/>
      <c r="N919" s="459"/>
      <c r="O919" s="459"/>
      <c r="P919" s="459"/>
      <c r="Q919" s="459"/>
      <c r="R919" s="459"/>
      <c r="S919" s="459"/>
      <c r="T919" s="459"/>
      <c r="U919" s="459"/>
      <c r="V919" s="459"/>
      <c r="W919" s="459"/>
      <c r="X919" s="459"/>
      <c r="Y919" s="459"/>
      <c r="Z919" s="294"/>
      <c r="AA919" s="294"/>
      <c r="AB919" s="294"/>
      <c r="AC919" s="294"/>
    </row>
    <row r="920" spans="1:29" ht="31.5" x14ac:dyDescent="0.25">
      <c r="A920" s="19">
        <v>17</v>
      </c>
      <c r="B920" s="35" t="s">
        <v>6249</v>
      </c>
      <c r="C920" s="35" t="s">
        <v>1750</v>
      </c>
      <c r="D920" s="19" t="s">
        <v>3268</v>
      </c>
      <c r="E920" s="36">
        <v>2196</v>
      </c>
      <c r="F920" s="36">
        <v>10088.1</v>
      </c>
      <c r="G920" s="115" t="s">
        <v>275</v>
      </c>
      <c r="H920" s="196" t="s">
        <v>21</v>
      </c>
      <c r="I920" s="19" t="s">
        <v>22</v>
      </c>
      <c r="J920" s="102"/>
      <c r="K920" s="459"/>
      <c r="L920" s="459"/>
      <c r="M920" s="459"/>
      <c r="N920" s="459"/>
      <c r="O920" s="459"/>
      <c r="P920" s="459"/>
      <c r="Q920" s="459"/>
      <c r="R920" s="459"/>
      <c r="S920" s="459"/>
      <c r="T920" s="459"/>
      <c r="U920" s="459"/>
      <c r="V920" s="459"/>
      <c r="W920" s="459"/>
      <c r="X920" s="459"/>
      <c r="Y920" s="459"/>
      <c r="Z920" s="294"/>
      <c r="AA920" s="294"/>
      <c r="AB920" s="294"/>
      <c r="AC920" s="294"/>
    </row>
    <row r="921" spans="1:29" ht="31.5" x14ac:dyDescent="0.25">
      <c r="A921" s="19">
        <v>18</v>
      </c>
      <c r="B921" s="35" t="s">
        <v>6249</v>
      </c>
      <c r="C921" s="35" t="s">
        <v>1751</v>
      </c>
      <c r="D921" s="19" t="s">
        <v>3269</v>
      </c>
      <c r="E921" s="36">
        <v>1489</v>
      </c>
      <c r="F921" s="36">
        <v>9963.7999999999993</v>
      </c>
      <c r="G921" s="115" t="s">
        <v>275</v>
      </c>
      <c r="H921" s="196" t="s">
        <v>21</v>
      </c>
      <c r="I921" s="19" t="s">
        <v>22</v>
      </c>
      <c r="J921" s="19"/>
      <c r="K921" s="459"/>
      <c r="L921" s="459"/>
      <c r="M921" s="459"/>
      <c r="N921" s="459"/>
      <c r="O921" s="459"/>
      <c r="P921" s="459"/>
      <c r="Q921" s="459"/>
      <c r="R921" s="459"/>
      <c r="S921" s="459"/>
      <c r="T921" s="459"/>
      <c r="U921" s="459"/>
      <c r="V921" s="459"/>
      <c r="W921" s="459"/>
      <c r="X921" s="459"/>
      <c r="Y921" s="459"/>
      <c r="Z921" s="294"/>
      <c r="AA921" s="294"/>
      <c r="AB921" s="294"/>
      <c r="AC921" s="294"/>
    </row>
    <row r="922" spans="1:29" ht="47.25" x14ac:dyDescent="0.25">
      <c r="A922" s="19">
        <v>19</v>
      </c>
      <c r="B922" s="35" t="s">
        <v>6249</v>
      </c>
      <c r="C922" s="35" t="s">
        <v>1752</v>
      </c>
      <c r="D922" s="19" t="s">
        <v>3116</v>
      </c>
      <c r="E922" s="36"/>
      <c r="F922" s="36">
        <v>1007.7</v>
      </c>
      <c r="G922" s="115" t="s">
        <v>275</v>
      </c>
      <c r="H922" s="115" t="s">
        <v>243</v>
      </c>
      <c r="I922" s="19" t="s">
        <v>2801</v>
      </c>
      <c r="J922" s="128" t="s">
        <v>6573</v>
      </c>
      <c r="K922" s="459"/>
      <c r="L922" s="459"/>
      <c r="M922" s="459"/>
      <c r="N922" s="459"/>
      <c r="O922" s="459"/>
      <c r="P922" s="459"/>
      <c r="Q922" s="459"/>
      <c r="R922" s="459"/>
      <c r="S922" s="459"/>
      <c r="T922" s="459"/>
      <c r="U922" s="459"/>
      <c r="V922" s="459"/>
      <c r="W922" s="459"/>
      <c r="X922" s="459"/>
      <c r="Y922" s="459"/>
      <c r="Z922" s="294"/>
      <c r="AA922" s="294"/>
      <c r="AB922" s="294"/>
      <c r="AC922" s="294"/>
    </row>
    <row r="923" spans="1:29" ht="31.5" x14ac:dyDescent="0.25">
      <c r="A923" s="19">
        <v>20</v>
      </c>
      <c r="B923" s="35" t="s">
        <v>6249</v>
      </c>
      <c r="C923" s="35" t="s">
        <v>1753</v>
      </c>
      <c r="D923" s="19" t="s">
        <v>3115</v>
      </c>
      <c r="E923" s="36">
        <v>2003.68</v>
      </c>
      <c r="F923" s="36">
        <v>8166.5</v>
      </c>
      <c r="G923" s="115" t="s">
        <v>275</v>
      </c>
      <c r="H923" s="196" t="s">
        <v>21</v>
      </c>
      <c r="I923" s="19" t="s">
        <v>22</v>
      </c>
      <c r="J923" s="102"/>
      <c r="K923" s="459"/>
      <c r="L923" s="459"/>
      <c r="M923" s="459"/>
      <c r="N923" s="459"/>
      <c r="O923" s="459"/>
      <c r="P923" s="459"/>
      <c r="Q923" s="459"/>
      <c r="R923" s="459"/>
      <c r="S923" s="459"/>
      <c r="T923" s="459"/>
      <c r="U923" s="459"/>
      <c r="V923" s="459"/>
      <c r="W923" s="459"/>
      <c r="X923" s="459"/>
      <c r="Y923" s="459"/>
      <c r="Z923" s="294"/>
      <c r="AA923" s="294"/>
      <c r="AB923" s="294"/>
      <c r="AC923" s="294"/>
    </row>
    <row r="924" spans="1:29" ht="31.5" x14ac:dyDescent="0.25">
      <c r="A924" s="19">
        <v>21</v>
      </c>
      <c r="B924" s="35" t="s">
        <v>6249</v>
      </c>
      <c r="C924" s="35" t="s">
        <v>1754</v>
      </c>
      <c r="D924" s="19" t="s">
        <v>3270</v>
      </c>
      <c r="E924" s="36">
        <v>2039.3</v>
      </c>
      <c r="F924" s="36">
        <v>7541.3</v>
      </c>
      <c r="G924" s="115" t="s">
        <v>275</v>
      </c>
      <c r="H924" s="196" t="s">
        <v>21</v>
      </c>
      <c r="I924" s="19" t="s">
        <v>22</v>
      </c>
      <c r="J924" s="102"/>
      <c r="K924" s="459"/>
      <c r="L924" s="459"/>
      <c r="M924" s="459"/>
      <c r="N924" s="459"/>
      <c r="O924" s="459"/>
      <c r="P924" s="459"/>
      <c r="Q924" s="459"/>
      <c r="R924" s="459"/>
      <c r="S924" s="459"/>
      <c r="T924" s="459"/>
      <c r="U924" s="459"/>
      <c r="V924" s="459"/>
      <c r="W924" s="459"/>
      <c r="X924" s="459"/>
      <c r="Y924" s="459"/>
      <c r="Z924" s="294"/>
      <c r="AA924" s="294"/>
      <c r="AB924" s="294"/>
      <c r="AC924" s="294"/>
    </row>
    <row r="925" spans="1:29" ht="31.5" x14ac:dyDescent="0.25">
      <c r="A925" s="19">
        <v>22</v>
      </c>
      <c r="B925" s="35" t="s">
        <v>6249</v>
      </c>
      <c r="C925" s="35" t="s">
        <v>1755</v>
      </c>
      <c r="D925" s="19" t="s">
        <v>3271</v>
      </c>
      <c r="E925" s="36">
        <v>88</v>
      </c>
      <c r="F925" s="36">
        <v>2300</v>
      </c>
      <c r="G925" s="115" t="s">
        <v>275</v>
      </c>
      <c r="H925" s="196" t="s">
        <v>21</v>
      </c>
      <c r="I925" s="19" t="s">
        <v>22</v>
      </c>
      <c r="J925" s="102"/>
      <c r="K925" s="459"/>
      <c r="L925" s="459"/>
      <c r="M925" s="459"/>
      <c r="N925" s="459"/>
      <c r="O925" s="459"/>
      <c r="P925" s="459"/>
      <c r="Q925" s="459"/>
      <c r="R925" s="459"/>
      <c r="S925" s="459"/>
      <c r="T925" s="459"/>
      <c r="U925" s="459"/>
      <c r="V925" s="459"/>
      <c r="W925" s="459"/>
      <c r="X925" s="459"/>
      <c r="Y925" s="459"/>
      <c r="Z925" s="294"/>
      <c r="AA925" s="294"/>
      <c r="AB925" s="294"/>
      <c r="AC925" s="294"/>
    </row>
    <row r="926" spans="1:29" ht="31.5" x14ac:dyDescent="0.25">
      <c r="A926" s="19">
        <v>23</v>
      </c>
      <c r="B926" s="35" t="s">
        <v>6249</v>
      </c>
      <c r="C926" s="35" t="s">
        <v>1756</v>
      </c>
      <c r="D926" s="19" t="s">
        <v>3272</v>
      </c>
      <c r="E926" s="36">
        <v>1903.7</v>
      </c>
      <c r="F926" s="36">
        <v>4195.7</v>
      </c>
      <c r="G926" s="115" t="s">
        <v>275</v>
      </c>
      <c r="H926" s="196" t="s">
        <v>21</v>
      </c>
      <c r="I926" s="19" t="s">
        <v>22</v>
      </c>
      <c r="J926" s="102"/>
      <c r="K926" s="459"/>
      <c r="L926" s="459"/>
      <c r="M926" s="459"/>
      <c r="N926" s="459"/>
      <c r="O926" s="459"/>
      <c r="P926" s="459"/>
      <c r="Q926" s="459"/>
      <c r="R926" s="459"/>
      <c r="S926" s="459"/>
      <c r="T926" s="459"/>
      <c r="U926" s="459"/>
      <c r="V926" s="459"/>
      <c r="W926" s="459"/>
      <c r="X926" s="459"/>
      <c r="Y926" s="459"/>
      <c r="Z926" s="294"/>
      <c r="AA926" s="294"/>
      <c r="AB926" s="294"/>
      <c r="AC926" s="294"/>
    </row>
    <row r="927" spans="1:29" ht="31.5" x14ac:dyDescent="0.25">
      <c r="A927" s="19">
        <v>24</v>
      </c>
      <c r="B927" s="35" t="s">
        <v>6249</v>
      </c>
      <c r="C927" s="35" t="s">
        <v>1757</v>
      </c>
      <c r="D927" s="19" t="s">
        <v>3273</v>
      </c>
      <c r="E927" s="36">
        <v>1590.03</v>
      </c>
      <c r="F927" s="36">
        <v>2730.1</v>
      </c>
      <c r="G927" s="115" t="s">
        <v>275</v>
      </c>
      <c r="H927" s="196" t="s">
        <v>21</v>
      </c>
      <c r="I927" s="19" t="s">
        <v>22</v>
      </c>
      <c r="J927" s="102"/>
      <c r="K927" s="459"/>
      <c r="L927" s="459"/>
      <c r="M927" s="459"/>
      <c r="N927" s="459"/>
      <c r="O927" s="459"/>
      <c r="P927" s="459"/>
      <c r="Q927" s="459"/>
      <c r="R927" s="459"/>
      <c r="S927" s="459"/>
      <c r="T927" s="459"/>
      <c r="U927" s="459"/>
      <c r="V927" s="459"/>
      <c r="W927" s="459"/>
      <c r="X927" s="459"/>
      <c r="Y927" s="459"/>
      <c r="Z927" s="294"/>
      <c r="AA927" s="294"/>
      <c r="AB927" s="294"/>
      <c r="AC927" s="294"/>
    </row>
    <row r="928" spans="1:29" ht="31.5" x14ac:dyDescent="0.25">
      <c r="A928" s="19">
        <v>25</v>
      </c>
      <c r="B928" s="35" t="s">
        <v>6249</v>
      </c>
      <c r="C928" s="35" t="s">
        <v>1758</v>
      </c>
      <c r="D928" s="19" t="s">
        <v>3274</v>
      </c>
      <c r="E928" s="36">
        <v>1834.2</v>
      </c>
      <c r="F928" s="36">
        <v>2157.1</v>
      </c>
      <c r="G928" s="115" t="s">
        <v>275</v>
      </c>
      <c r="H928" s="196" t="s">
        <v>21</v>
      </c>
      <c r="I928" s="19" t="s">
        <v>22</v>
      </c>
      <c r="J928" s="102"/>
      <c r="K928" s="459"/>
      <c r="L928" s="459"/>
      <c r="M928" s="459"/>
      <c r="N928" s="459"/>
      <c r="O928" s="459"/>
      <c r="P928" s="459"/>
      <c r="Q928" s="459"/>
      <c r="R928" s="459"/>
      <c r="S928" s="459"/>
      <c r="T928" s="459"/>
      <c r="U928" s="459"/>
      <c r="V928" s="459"/>
      <c r="W928" s="459"/>
      <c r="X928" s="459"/>
      <c r="Y928" s="459"/>
      <c r="Z928" s="294"/>
      <c r="AA928" s="294"/>
      <c r="AB928" s="294"/>
      <c r="AC928" s="294"/>
    </row>
    <row r="929" spans="1:29" ht="31.5" x14ac:dyDescent="0.25">
      <c r="A929" s="19">
        <v>26</v>
      </c>
      <c r="B929" s="35" t="s">
        <v>6249</v>
      </c>
      <c r="C929" s="35" t="s">
        <v>1759</v>
      </c>
      <c r="D929" s="19" t="s">
        <v>1768</v>
      </c>
      <c r="E929" s="36">
        <v>883.8</v>
      </c>
      <c r="F929" s="36">
        <v>4216.3999999999996</v>
      </c>
      <c r="G929" s="115" t="s">
        <v>275</v>
      </c>
      <c r="H929" s="196" t="s">
        <v>21</v>
      </c>
      <c r="I929" s="19" t="s">
        <v>22</v>
      </c>
      <c r="J929" s="102"/>
      <c r="K929" s="459"/>
      <c r="L929" s="459"/>
      <c r="M929" s="459"/>
      <c r="N929" s="459"/>
      <c r="O929" s="459"/>
      <c r="P929" s="459"/>
      <c r="Q929" s="459"/>
      <c r="R929" s="459"/>
      <c r="S929" s="459"/>
      <c r="T929" s="459"/>
      <c r="U929" s="459"/>
      <c r="V929" s="459"/>
      <c r="W929" s="459"/>
      <c r="X929" s="459"/>
      <c r="Y929" s="459"/>
      <c r="Z929" s="294"/>
      <c r="AA929" s="294"/>
      <c r="AB929" s="294"/>
      <c r="AC929" s="294"/>
    </row>
    <row r="930" spans="1:29" ht="31.5" x14ac:dyDescent="0.25">
      <c r="A930" s="19">
        <v>27</v>
      </c>
      <c r="B930" s="35" t="s">
        <v>6249</v>
      </c>
      <c r="C930" s="35" t="s">
        <v>1760</v>
      </c>
      <c r="D930" s="19" t="s">
        <v>3275</v>
      </c>
      <c r="E930" s="36">
        <v>110</v>
      </c>
      <c r="F930" s="36">
        <v>603.4</v>
      </c>
      <c r="G930" s="115" t="s">
        <v>275</v>
      </c>
      <c r="H930" s="196" t="s">
        <v>21</v>
      </c>
      <c r="I930" s="19" t="s">
        <v>22</v>
      </c>
      <c r="J930" s="102"/>
      <c r="K930" s="459"/>
      <c r="L930" s="459"/>
      <c r="M930" s="459"/>
      <c r="N930" s="459"/>
      <c r="O930" s="459"/>
      <c r="P930" s="459"/>
      <c r="Q930" s="459"/>
      <c r="R930" s="459"/>
      <c r="S930" s="459"/>
      <c r="T930" s="459"/>
      <c r="U930" s="459"/>
      <c r="V930" s="459"/>
      <c r="W930" s="459"/>
      <c r="X930" s="459"/>
      <c r="Y930" s="459"/>
      <c r="Z930" s="294"/>
      <c r="AA930" s="294"/>
      <c r="AB930" s="294"/>
      <c r="AC930" s="294"/>
    </row>
    <row r="931" spans="1:29" ht="31.5" x14ac:dyDescent="0.25">
      <c r="A931" s="19">
        <v>28</v>
      </c>
      <c r="B931" s="35" t="s">
        <v>6249</v>
      </c>
      <c r="C931" s="35" t="s">
        <v>1761</v>
      </c>
      <c r="D931" s="19" t="s">
        <v>3334</v>
      </c>
      <c r="E931" s="36">
        <v>1507.97</v>
      </c>
      <c r="F931" s="36">
        <v>2802.8</v>
      </c>
      <c r="G931" s="115" t="s">
        <v>275</v>
      </c>
      <c r="H931" s="196" t="s">
        <v>21</v>
      </c>
      <c r="I931" s="19" t="s">
        <v>22</v>
      </c>
      <c r="J931" s="19"/>
      <c r="K931" s="459"/>
      <c r="L931" s="459"/>
      <c r="M931" s="459"/>
      <c r="N931" s="459"/>
      <c r="O931" s="459"/>
      <c r="P931" s="459"/>
      <c r="Q931" s="459"/>
      <c r="R931" s="459"/>
      <c r="S931" s="459"/>
      <c r="T931" s="459"/>
      <c r="U931" s="459"/>
      <c r="V931" s="459"/>
      <c r="W931" s="459"/>
      <c r="X931" s="459"/>
      <c r="Y931" s="459"/>
      <c r="Z931" s="294"/>
      <c r="AA931" s="294"/>
      <c r="AB931" s="294"/>
      <c r="AC931" s="294"/>
    </row>
    <row r="932" spans="1:29" ht="47.25" x14ac:dyDescent="0.25">
      <c r="A932" s="19">
        <v>29</v>
      </c>
      <c r="B932" s="35" t="s">
        <v>6249</v>
      </c>
      <c r="C932" s="35" t="s">
        <v>3277</v>
      </c>
      <c r="D932" s="19" t="s">
        <v>3115</v>
      </c>
      <c r="E932" s="36">
        <v>531</v>
      </c>
      <c r="F932" s="36">
        <v>1093.8</v>
      </c>
      <c r="G932" s="115" t="s">
        <v>275</v>
      </c>
      <c r="H932" s="115" t="s">
        <v>243</v>
      </c>
      <c r="I932" s="19" t="s">
        <v>2801</v>
      </c>
      <c r="J932" s="128" t="s">
        <v>1762</v>
      </c>
      <c r="K932" s="459"/>
      <c r="L932" s="459"/>
      <c r="M932" s="459"/>
      <c r="N932" s="459"/>
      <c r="O932" s="459"/>
      <c r="P932" s="459"/>
      <c r="Q932" s="459"/>
      <c r="R932" s="459"/>
      <c r="S932" s="459"/>
      <c r="T932" s="459"/>
      <c r="U932" s="459"/>
      <c r="V932" s="459"/>
      <c r="W932" s="459"/>
      <c r="X932" s="459"/>
      <c r="Y932" s="459"/>
      <c r="Z932" s="294"/>
      <c r="AA932" s="294"/>
      <c r="AB932" s="294"/>
      <c r="AC932" s="294"/>
    </row>
    <row r="933" spans="1:29" ht="31.5" x14ac:dyDescent="0.25">
      <c r="A933" s="19">
        <v>30</v>
      </c>
      <c r="B933" s="35" t="s">
        <v>6249</v>
      </c>
      <c r="C933" s="35" t="s">
        <v>1763</v>
      </c>
      <c r="D933" s="19" t="s">
        <v>3276</v>
      </c>
      <c r="E933" s="36">
        <v>295.85000000000002</v>
      </c>
      <c r="F933" s="36">
        <v>434.3</v>
      </c>
      <c r="G933" s="115" t="s">
        <v>275</v>
      </c>
      <c r="H933" s="196" t="s">
        <v>21</v>
      </c>
      <c r="I933" s="19" t="s">
        <v>22</v>
      </c>
      <c r="J933" s="19"/>
      <c r="K933" s="459"/>
      <c r="L933" s="459"/>
      <c r="M933" s="459"/>
      <c r="N933" s="459"/>
      <c r="O933" s="459"/>
      <c r="P933" s="459"/>
      <c r="Q933" s="459"/>
      <c r="R933" s="459"/>
      <c r="S933" s="459"/>
      <c r="T933" s="459"/>
      <c r="U933" s="459"/>
      <c r="V933" s="459"/>
      <c r="W933" s="459"/>
      <c r="X933" s="459"/>
      <c r="Y933" s="459"/>
      <c r="Z933" s="294"/>
      <c r="AA933" s="294"/>
      <c r="AB933" s="294"/>
      <c r="AC933" s="294"/>
    </row>
    <row r="934" spans="1:29" ht="31.5" x14ac:dyDescent="0.25">
      <c r="A934" s="19">
        <v>31</v>
      </c>
      <c r="B934" s="35" t="s">
        <v>6249</v>
      </c>
      <c r="C934" s="35" t="s">
        <v>1764</v>
      </c>
      <c r="D934" s="19" t="s">
        <v>3335</v>
      </c>
      <c r="E934" s="36">
        <v>1203.18</v>
      </c>
      <c r="F934" s="36">
        <v>4058</v>
      </c>
      <c r="G934" s="115" t="s">
        <v>275</v>
      </c>
      <c r="H934" s="196" t="s">
        <v>21</v>
      </c>
      <c r="I934" s="19" t="s">
        <v>22</v>
      </c>
      <c r="J934" s="19"/>
      <c r="K934" s="459"/>
      <c r="L934" s="459"/>
      <c r="M934" s="459"/>
      <c r="N934" s="459"/>
      <c r="O934" s="459"/>
      <c r="P934" s="459"/>
      <c r="Q934" s="459"/>
      <c r="R934" s="459"/>
      <c r="S934" s="459"/>
      <c r="T934" s="459"/>
      <c r="U934" s="459"/>
      <c r="V934" s="459"/>
      <c r="W934" s="459"/>
      <c r="X934" s="459"/>
      <c r="Y934" s="459"/>
      <c r="Z934" s="294"/>
      <c r="AA934" s="294"/>
      <c r="AB934" s="294"/>
      <c r="AC934" s="294"/>
    </row>
    <row r="935" spans="1:29" ht="31.5" x14ac:dyDescent="0.25">
      <c r="A935" s="19">
        <v>32</v>
      </c>
      <c r="B935" s="35" t="s">
        <v>6249</v>
      </c>
      <c r="C935" s="35" t="s">
        <v>1765</v>
      </c>
      <c r="D935" s="19" t="s">
        <v>1734</v>
      </c>
      <c r="E935" s="36">
        <v>318</v>
      </c>
      <c r="F935" s="36">
        <v>873.7</v>
      </c>
      <c r="G935" s="102" t="s">
        <v>1272</v>
      </c>
      <c r="H935" s="196" t="s">
        <v>21</v>
      </c>
      <c r="I935" s="19" t="s">
        <v>22</v>
      </c>
      <c r="J935" s="19"/>
      <c r="K935" s="459"/>
      <c r="L935" s="459"/>
      <c r="M935" s="459"/>
      <c r="N935" s="459"/>
      <c r="O935" s="459"/>
      <c r="P935" s="459"/>
      <c r="Q935" s="459"/>
      <c r="R935" s="459"/>
      <c r="S935" s="459"/>
      <c r="T935" s="459"/>
      <c r="U935" s="459"/>
      <c r="V935" s="459"/>
      <c r="W935" s="459"/>
      <c r="X935" s="459"/>
      <c r="Y935" s="459"/>
      <c r="Z935" s="294"/>
      <c r="AA935" s="294"/>
      <c r="AB935" s="294"/>
      <c r="AC935" s="294"/>
    </row>
    <row r="936" spans="1:29" ht="31.5" x14ac:dyDescent="0.25">
      <c r="A936" s="19">
        <v>33</v>
      </c>
      <c r="B936" s="35" t="s">
        <v>6249</v>
      </c>
      <c r="C936" s="35" t="s">
        <v>1766</v>
      </c>
      <c r="D936" s="19" t="s">
        <v>1767</v>
      </c>
      <c r="E936" s="36">
        <v>296.8</v>
      </c>
      <c r="F936" s="36">
        <v>1528.5</v>
      </c>
      <c r="G936" s="102" t="s">
        <v>1272</v>
      </c>
      <c r="H936" s="196" t="s">
        <v>21</v>
      </c>
      <c r="I936" s="19" t="s">
        <v>22</v>
      </c>
      <c r="J936" s="19"/>
      <c r="K936" s="459"/>
      <c r="L936" s="459"/>
      <c r="M936" s="459"/>
      <c r="N936" s="459"/>
      <c r="O936" s="459"/>
      <c r="P936" s="459"/>
      <c r="Q936" s="459"/>
      <c r="R936" s="459"/>
      <c r="S936" s="459"/>
      <c r="T936" s="459"/>
      <c r="U936" s="459"/>
      <c r="V936" s="459"/>
      <c r="W936" s="459"/>
      <c r="X936" s="459"/>
      <c r="Y936" s="459"/>
      <c r="Z936" s="294"/>
      <c r="AA936" s="294"/>
      <c r="AB936" s="294"/>
      <c r="AC936" s="294"/>
    </row>
    <row r="937" spans="1:29" ht="31.5" x14ac:dyDescent="0.25">
      <c r="A937" s="19">
        <v>34</v>
      </c>
      <c r="B937" s="35" t="s">
        <v>6249</v>
      </c>
      <c r="C937" s="35" t="s">
        <v>2877</v>
      </c>
      <c r="D937" s="19" t="s">
        <v>1768</v>
      </c>
      <c r="E937" s="36">
        <v>373.7</v>
      </c>
      <c r="F937" s="36">
        <v>1242.4000000000001</v>
      </c>
      <c r="G937" s="102" t="s">
        <v>1272</v>
      </c>
      <c r="H937" s="196" t="s">
        <v>21</v>
      </c>
      <c r="I937" s="19" t="s">
        <v>22</v>
      </c>
      <c r="J937" s="19"/>
      <c r="K937" s="459"/>
      <c r="L937" s="459"/>
      <c r="M937" s="459"/>
      <c r="N937" s="459"/>
      <c r="O937" s="459"/>
      <c r="P937" s="459"/>
      <c r="Q937" s="459"/>
      <c r="R937" s="459"/>
      <c r="S937" s="459"/>
      <c r="T937" s="459"/>
      <c r="U937" s="459"/>
      <c r="V937" s="459"/>
      <c r="W937" s="459"/>
      <c r="X937" s="459"/>
      <c r="Y937" s="459"/>
      <c r="Z937" s="294"/>
      <c r="AA937" s="294"/>
      <c r="AB937" s="294"/>
      <c r="AC937" s="294"/>
    </row>
    <row r="938" spans="1:29" ht="47.25" x14ac:dyDescent="0.25">
      <c r="A938" s="19">
        <v>35</v>
      </c>
      <c r="B938" s="35" t="s">
        <v>6249</v>
      </c>
      <c r="C938" s="35" t="s">
        <v>6330</v>
      </c>
      <c r="D938" s="19" t="s">
        <v>1769</v>
      </c>
      <c r="E938" s="36">
        <v>93</v>
      </c>
      <c r="F938" s="36">
        <v>252</v>
      </c>
      <c r="G938" s="102" t="s">
        <v>1272</v>
      </c>
      <c r="H938" s="196" t="s">
        <v>21</v>
      </c>
      <c r="I938" s="19" t="s">
        <v>2878</v>
      </c>
      <c r="J938" s="19" t="s">
        <v>1732</v>
      </c>
      <c r="K938" s="459"/>
      <c r="L938" s="459"/>
      <c r="M938" s="459"/>
      <c r="N938" s="459"/>
      <c r="O938" s="459"/>
      <c r="P938" s="459"/>
      <c r="Q938" s="459"/>
      <c r="R938" s="459"/>
      <c r="S938" s="459"/>
      <c r="T938" s="459"/>
      <c r="U938" s="459"/>
      <c r="V938" s="459"/>
      <c r="W938" s="459"/>
      <c r="X938" s="459"/>
      <c r="Y938" s="459"/>
      <c r="Z938" s="294"/>
      <c r="AA938" s="294"/>
      <c r="AB938" s="294"/>
      <c r="AC938" s="294"/>
    </row>
    <row r="939" spans="1:29" ht="31.5" x14ac:dyDescent="0.25">
      <c r="A939" s="19">
        <v>36</v>
      </c>
      <c r="B939" s="35" t="s">
        <v>6249</v>
      </c>
      <c r="C939" s="35" t="s">
        <v>6331</v>
      </c>
      <c r="D939" s="19" t="s">
        <v>1770</v>
      </c>
      <c r="E939" s="36">
        <v>130.19999999999999</v>
      </c>
      <c r="F939" s="36">
        <v>302.89999999999998</v>
      </c>
      <c r="G939" s="102" t="s">
        <v>1272</v>
      </c>
      <c r="H939" s="196" t="s">
        <v>21</v>
      </c>
      <c r="I939" s="19" t="s">
        <v>22</v>
      </c>
      <c r="J939" s="19"/>
      <c r="K939" s="459"/>
      <c r="L939" s="459"/>
      <c r="M939" s="459"/>
      <c r="N939" s="459"/>
      <c r="O939" s="459"/>
      <c r="P939" s="459"/>
      <c r="Q939" s="459"/>
      <c r="R939" s="459"/>
      <c r="S939" s="459"/>
      <c r="T939" s="459"/>
      <c r="U939" s="459"/>
      <c r="V939" s="459"/>
      <c r="W939" s="459"/>
      <c r="X939" s="459"/>
      <c r="Y939" s="459"/>
      <c r="Z939" s="294"/>
      <c r="AA939" s="294"/>
      <c r="AB939" s="294"/>
      <c r="AC939" s="294"/>
    </row>
    <row r="940" spans="1:29" ht="31.5" x14ac:dyDescent="0.25">
      <c r="A940" s="19">
        <v>37</v>
      </c>
      <c r="B940" s="35" t="s">
        <v>6249</v>
      </c>
      <c r="C940" s="35" t="s">
        <v>1771</v>
      </c>
      <c r="D940" s="19" t="s">
        <v>1772</v>
      </c>
      <c r="E940" s="36">
        <v>492</v>
      </c>
      <c r="F940" s="36">
        <v>782</v>
      </c>
      <c r="G940" s="102" t="s">
        <v>2931</v>
      </c>
      <c r="H940" s="51" t="s">
        <v>3642</v>
      </c>
      <c r="I940" s="19" t="s">
        <v>22</v>
      </c>
      <c r="J940" s="19" t="s">
        <v>1736</v>
      </c>
      <c r="K940" s="459"/>
      <c r="L940" s="459"/>
      <c r="M940" s="459"/>
      <c r="N940" s="459"/>
      <c r="O940" s="459"/>
      <c r="P940" s="459"/>
      <c r="Q940" s="459"/>
      <c r="R940" s="459"/>
      <c r="S940" s="459"/>
      <c r="T940" s="459"/>
      <c r="U940" s="459"/>
      <c r="V940" s="459"/>
      <c r="W940" s="459"/>
      <c r="X940" s="459"/>
      <c r="Y940" s="459"/>
      <c r="Z940" s="294"/>
      <c r="AA940" s="294"/>
      <c r="AB940" s="294"/>
      <c r="AC940" s="294"/>
    </row>
    <row r="941" spans="1:29" ht="31.5" x14ac:dyDescent="0.25">
      <c r="A941" s="19">
        <v>38</v>
      </c>
      <c r="B941" s="35" t="s">
        <v>6249</v>
      </c>
      <c r="C941" s="35" t="s">
        <v>1773</v>
      </c>
      <c r="D941" s="19" t="s">
        <v>2879</v>
      </c>
      <c r="E941" s="36">
        <v>654</v>
      </c>
      <c r="F941" s="36">
        <v>1396.7</v>
      </c>
      <c r="G941" s="102" t="s">
        <v>2931</v>
      </c>
      <c r="H941" s="51" t="s">
        <v>3642</v>
      </c>
      <c r="I941" s="19" t="s">
        <v>22</v>
      </c>
      <c r="J941" s="19" t="s">
        <v>1736</v>
      </c>
      <c r="K941" s="459"/>
      <c r="L941" s="459"/>
      <c r="M941" s="459"/>
      <c r="N941" s="459"/>
      <c r="O941" s="459"/>
      <c r="P941" s="459"/>
      <c r="Q941" s="459"/>
      <c r="R941" s="459"/>
      <c r="S941" s="459"/>
      <c r="T941" s="459"/>
      <c r="U941" s="459"/>
      <c r="V941" s="459"/>
      <c r="W941" s="459"/>
      <c r="X941" s="459"/>
      <c r="Y941" s="459"/>
      <c r="Z941" s="294"/>
      <c r="AA941" s="294"/>
      <c r="AB941" s="294"/>
      <c r="AC941" s="294"/>
    </row>
    <row r="942" spans="1:29" ht="31.5" x14ac:dyDescent="0.25">
      <c r="A942" s="19">
        <v>39</v>
      </c>
      <c r="B942" s="35" t="s">
        <v>6249</v>
      </c>
      <c r="C942" s="35" t="s">
        <v>2880</v>
      </c>
      <c r="D942" s="19" t="s">
        <v>2881</v>
      </c>
      <c r="E942" s="36">
        <v>730</v>
      </c>
      <c r="F942" s="36">
        <v>2132.5</v>
      </c>
      <c r="G942" s="102" t="s">
        <v>2931</v>
      </c>
      <c r="H942" s="51" t="s">
        <v>3642</v>
      </c>
      <c r="I942" s="19" t="s">
        <v>22</v>
      </c>
      <c r="J942" s="19" t="s">
        <v>1736</v>
      </c>
      <c r="K942" s="459"/>
      <c r="L942" s="459"/>
      <c r="M942" s="459"/>
      <c r="N942" s="459"/>
      <c r="O942" s="459"/>
      <c r="P942" s="459"/>
      <c r="Q942" s="459"/>
      <c r="R942" s="459"/>
      <c r="S942" s="459"/>
      <c r="T942" s="459"/>
      <c r="U942" s="459"/>
      <c r="V942" s="459"/>
      <c r="W942" s="459"/>
      <c r="X942" s="459"/>
      <c r="Y942" s="459"/>
      <c r="Z942" s="294"/>
      <c r="AA942" s="294"/>
      <c r="AB942" s="294"/>
      <c r="AC942" s="294"/>
    </row>
    <row r="943" spans="1:29" ht="31.5" x14ac:dyDescent="0.25">
      <c r="A943" s="19">
        <v>40</v>
      </c>
      <c r="B943" s="35" t="s">
        <v>6249</v>
      </c>
      <c r="C943" s="35" t="s">
        <v>2882</v>
      </c>
      <c r="D943" s="19" t="s">
        <v>2881</v>
      </c>
      <c r="E943" s="36">
        <v>42</v>
      </c>
      <c r="F943" s="36">
        <v>488</v>
      </c>
      <c r="G943" s="102" t="s">
        <v>2931</v>
      </c>
      <c r="H943" s="51" t="s">
        <v>3642</v>
      </c>
      <c r="I943" s="19" t="s">
        <v>22</v>
      </c>
      <c r="J943" s="19" t="s">
        <v>1736</v>
      </c>
      <c r="K943" s="459"/>
      <c r="L943" s="459"/>
      <c r="M943" s="459"/>
      <c r="N943" s="459"/>
      <c r="O943" s="459"/>
      <c r="P943" s="459"/>
      <c r="Q943" s="459"/>
      <c r="R943" s="459"/>
      <c r="S943" s="459"/>
      <c r="T943" s="459"/>
      <c r="U943" s="459"/>
      <c r="V943" s="459"/>
      <c r="W943" s="459"/>
      <c r="X943" s="459"/>
      <c r="Y943" s="459"/>
      <c r="Z943" s="294"/>
      <c r="AA943" s="294"/>
      <c r="AB943" s="294"/>
      <c r="AC943" s="294"/>
    </row>
    <row r="944" spans="1:29" ht="31.5" x14ac:dyDescent="0.25">
      <c r="A944" s="19">
        <v>41</v>
      </c>
      <c r="B944" s="35" t="s">
        <v>6249</v>
      </c>
      <c r="C944" s="35" t="s">
        <v>1774</v>
      </c>
      <c r="D944" s="19" t="s">
        <v>3336</v>
      </c>
      <c r="E944" s="36"/>
      <c r="F944" s="36">
        <v>9286.7000000000007</v>
      </c>
      <c r="G944" s="102" t="s">
        <v>2931</v>
      </c>
      <c r="H944" s="51" t="s">
        <v>3642</v>
      </c>
      <c r="I944" s="19" t="s">
        <v>22</v>
      </c>
      <c r="J944" s="19" t="s">
        <v>1736</v>
      </c>
      <c r="K944" s="459"/>
      <c r="L944" s="459"/>
      <c r="M944" s="459"/>
      <c r="N944" s="459"/>
      <c r="O944" s="459"/>
      <c r="P944" s="459"/>
      <c r="Q944" s="459"/>
      <c r="R944" s="459"/>
      <c r="S944" s="459"/>
      <c r="T944" s="459"/>
      <c r="U944" s="459"/>
      <c r="V944" s="459"/>
      <c r="W944" s="459"/>
      <c r="X944" s="459"/>
      <c r="Y944" s="459"/>
      <c r="Z944" s="294"/>
      <c r="AA944" s="294"/>
      <c r="AB944" s="294"/>
      <c r="AC944" s="294"/>
    </row>
    <row r="945" spans="1:29" ht="63" x14ac:dyDescent="0.25">
      <c r="A945" s="19">
        <v>42</v>
      </c>
      <c r="B945" s="35" t="s">
        <v>6249</v>
      </c>
      <c r="C945" s="35" t="s">
        <v>1775</v>
      </c>
      <c r="D945" s="19" t="s">
        <v>1776</v>
      </c>
      <c r="E945" s="36">
        <v>40</v>
      </c>
      <c r="F945" s="36">
        <v>200.4</v>
      </c>
      <c r="G945" s="115" t="s">
        <v>275</v>
      </c>
      <c r="H945" s="115" t="s">
        <v>243</v>
      </c>
      <c r="I945" s="19" t="s">
        <v>37</v>
      </c>
      <c r="J945" s="19" t="s">
        <v>2883</v>
      </c>
      <c r="K945" s="459"/>
      <c r="L945" s="459"/>
      <c r="M945" s="459"/>
      <c r="N945" s="459"/>
      <c r="O945" s="459"/>
      <c r="P945" s="459"/>
      <c r="Q945" s="459"/>
      <c r="R945" s="459"/>
      <c r="S945" s="459"/>
      <c r="T945" s="459"/>
      <c r="U945" s="459"/>
      <c r="V945" s="459"/>
      <c r="W945" s="459"/>
      <c r="X945" s="459"/>
      <c r="Y945" s="459"/>
      <c r="Z945" s="294"/>
      <c r="AA945" s="294"/>
      <c r="AB945" s="294"/>
      <c r="AC945" s="294"/>
    </row>
    <row r="946" spans="1:29" ht="31.5" x14ac:dyDescent="0.25">
      <c r="A946" s="19">
        <v>43</v>
      </c>
      <c r="B946" s="35" t="s">
        <v>6249</v>
      </c>
      <c r="C946" s="35" t="s">
        <v>1777</v>
      </c>
      <c r="D946" s="19" t="s">
        <v>1778</v>
      </c>
      <c r="E946" s="36">
        <v>168</v>
      </c>
      <c r="F946" s="36">
        <v>536</v>
      </c>
      <c r="G946" s="102" t="s">
        <v>2931</v>
      </c>
      <c r="H946" s="196" t="s">
        <v>21</v>
      </c>
      <c r="I946" s="19" t="s">
        <v>354</v>
      </c>
      <c r="J946" s="19"/>
      <c r="K946" s="459"/>
      <c r="L946" s="459"/>
      <c r="M946" s="459"/>
      <c r="N946" s="459"/>
      <c r="O946" s="459"/>
      <c r="P946" s="459"/>
      <c r="Q946" s="459"/>
      <c r="R946" s="459"/>
      <c r="S946" s="459"/>
      <c r="T946" s="459"/>
      <c r="U946" s="459"/>
      <c r="V946" s="459"/>
      <c r="W946" s="459"/>
      <c r="X946" s="459"/>
      <c r="Y946" s="459"/>
      <c r="Z946" s="294"/>
      <c r="AA946" s="294"/>
      <c r="AB946" s="294"/>
      <c r="AC946" s="294"/>
    </row>
    <row r="947" spans="1:29" ht="31.5" x14ac:dyDescent="0.25">
      <c r="A947" s="19">
        <v>44</v>
      </c>
      <c r="B947" s="35" t="s">
        <v>6249</v>
      </c>
      <c r="C947" s="35" t="s">
        <v>1779</v>
      </c>
      <c r="D947" s="19" t="s">
        <v>1778</v>
      </c>
      <c r="E947" s="36">
        <v>90</v>
      </c>
      <c r="F947" s="36">
        <v>180</v>
      </c>
      <c r="G947" s="102" t="s">
        <v>2931</v>
      </c>
      <c r="H947" s="196" t="s">
        <v>21</v>
      </c>
      <c r="I947" s="19" t="s">
        <v>354</v>
      </c>
      <c r="J947" s="19"/>
      <c r="K947" s="459"/>
      <c r="L947" s="459"/>
      <c r="M947" s="459"/>
      <c r="N947" s="459"/>
      <c r="O947" s="459"/>
      <c r="P947" s="459"/>
      <c r="Q947" s="459"/>
      <c r="R947" s="459"/>
      <c r="S947" s="459"/>
      <c r="T947" s="459"/>
      <c r="U947" s="459"/>
      <c r="V947" s="459"/>
      <c r="W947" s="459"/>
      <c r="X947" s="459"/>
      <c r="Y947" s="459"/>
      <c r="Z947" s="294"/>
      <c r="AA947" s="294"/>
      <c r="AB947" s="294"/>
      <c r="AC947" s="294"/>
    </row>
    <row r="948" spans="1:29" ht="31.5" x14ac:dyDescent="0.25">
      <c r="A948" s="19">
        <v>45</v>
      </c>
      <c r="B948" s="35" t="s">
        <v>6249</v>
      </c>
      <c r="C948" s="35" t="s">
        <v>1780</v>
      </c>
      <c r="D948" s="19" t="s">
        <v>1778</v>
      </c>
      <c r="E948" s="36">
        <v>97.7</v>
      </c>
      <c r="F948" s="36">
        <v>97.7</v>
      </c>
      <c r="G948" s="102" t="s">
        <v>2931</v>
      </c>
      <c r="H948" s="196" t="s">
        <v>21</v>
      </c>
      <c r="I948" s="19" t="s">
        <v>354</v>
      </c>
      <c r="J948" s="19"/>
      <c r="K948" s="459"/>
      <c r="L948" s="459"/>
      <c r="M948" s="459"/>
      <c r="N948" s="459"/>
      <c r="O948" s="459"/>
      <c r="P948" s="459"/>
      <c r="Q948" s="459"/>
      <c r="R948" s="459"/>
      <c r="S948" s="459"/>
      <c r="T948" s="459"/>
      <c r="U948" s="459"/>
      <c r="V948" s="459"/>
      <c r="W948" s="459"/>
      <c r="X948" s="459"/>
      <c r="Y948" s="459"/>
      <c r="Z948" s="294"/>
      <c r="AA948" s="294"/>
      <c r="AB948" s="294"/>
      <c r="AC948" s="294"/>
    </row>
    <row r="949" spans="1:29" x14ac:dyDescent="0.25">
      <c r="A949" s="30"/>
      <c r="B949" s="31" t="s">
        <v>6310</v>
      </c>
      <c r="C949" s="31"/>
      <c r="D949" s="32"/>
      <c r="E949" s="33" t="s">
        <v>1736</v>
      </c>
      <c r="F949" s="33" t="s">
        <v>1736</v>
      </c>
      <c r="G949" s="34"/>
      <c r="H949" s="32"/>
      <c r="I949" s="32"/>
      <c r="J949" s="32"/>
      <c r="K949" s="459"/>
      <c r="L949" s="459"/>
      <c r="M949" s="459"/>
      <c r="N949" s="459"/>
      <c r="O949" s="459"/>
      <c r="P949" s="459"/>
      <c r="Q949" s="459"/>
      <c r="R949" s="459"/>
      <c r="S949" s="459"/>
      <c r="T949" s="459"/>
      <c r="U949" s="459"/>
      <c r="V949" s="459"/>
      <c r="W949" s="459"/>
      <c r="X949" s="459"/>
      <c r="Y949" s="459"/>
      <c r="Z949" s="294"/>
      <c r="AA949" s="294"/>
      <c r="AB949" s="294"/>
      <c r="AC949" s="294"/>
    </row>
    <row r="950" spans="1:29" ht="31.5" x14ac:dyDescent="0.25">
      <c r="A950" s="19">
        <v>1</v>
      </c>
      <c r="B950" s="35" t="s">
        <v>6310</v>
      </c>
      <c r="C950" s="35" t="s">
        <v>6332</v>
      </c>
      <c r="D950" s="19" t="s">
        <v>1784</v>
      </c>
      <c r="E950" s="36">
        <v>781</v>
      </c>
      <c r="F950" s="36">
        <v>1748</v>
      </c>
      <c r="G950" s="115" t="s">
        <v>275</v>
      </c>
      <c r="H950" s="196" t="s">
        <v>21</v>
      </c>
      <c r="I950" s="19" t="s">
        <v>22</v>
      </c>
      <c r="J950" s="19"/>
      <c r="K950" s="459"/>
      <c r="L950" s="459"/>
      <c r="M950" s="459"/>
      <c r="N950" s="459"/>
      <c r="O950" s="459"/>
      <c r="P950" s="459"/>
      <c r="Q950" s="459"/>
      <c r="R950" s="459"/>
      <c r="S950" s="459"/>
      <c r="T950" s="459"/>
      <c r="U950" s="459"/>
      <c r="V950" s="459"/>
      <c r="W950" s="459"/>
      <c r="X950" s="459"/>
      <c r="Y950" s="459"/>
      <c r="Z950" s="294"/>
      <c r="AA950" s="294"/>
      <c r="AB950" s="294"/>
      <c r="AC950" s="294"/>
    </row>
    <row r="951" spans="1:29" ht="31.5" x14ac:dyDescent="0.25">
      <c r="A951" s="19">
        <v>2</v>
      </c>
      <c r="B951" s="35" t="s">
        <v>6310</v>
      </c>
      <c r="C951" s="35" t="s">
        <v>1781</v>
      </c>
      <c r="D951" s="19" t="s">
        <v>3278</v>
      </c>
      <c r="E951" s="36">
        <v>138</v>
      </c>
      <c r="F951" s="36">
        <v>760</v>
      </c>
      <c r="G951" s="115" t="s">
        <v>275</v>
      </c>
      <c r="H951" s="102" t="s">
        <v>203</v>
      </c>
      <c r="I951" s="19" t="s">
        <v>22</v>
      </c>
      <c r="J951" s="19" t="s">
        <v>2884</v>
      </c>
      <c r="K951" s="459"/>
      <c r="L951" s="459"/>
      <c r="M951" s="459"/>
      <c r="N951" s="459"/>
      <c r="O951" s="459"/>
      <c r="P951" s="459"/>
      <c r="Q951" s="459"/>
      <c r="R951" s="459"/>
      <c r="S951" s="459"/>
      <c r="T951" s="459"/>
      <c r="U951" s="459"/>
      <c r="V951" s="459"/>
      <c r="W951" s="459"/>
      <c r="X951" s="459"/>
      <c r="Y951" s="459"/>
      <c r="Z951" s="294"/>
      <c r="AA951" s="294"/>
      <c r="AB951" s="294"/>
      <c r="AC951" s="294"/>
    </row>
    <row r="952" spans="1:29" ht="31.5" x14ac:dyDescent="0.25">
      <c r="A952" s="19">
        <v>3</v>
      </c>
      <c r="B952" s="35" t="s">
        <v>6310</v>
      </c>
      <c r="C952" s="119" t="s">
        <v>6333</v>
      </c>
      <c r="D952" s="102" t="s">
        <v>1782</v>
      </c>
      <c r="E952" s="118">
        <v>1364</v>
      </c>
      <c r="F952" s="118">
        <v>3528</v>
      </c>
      <c r="G952" s="115" t="s">
        <v>275</v>
      </c>
      <c r="H952" s="102" t="s">
        <v>245</v>
      </c>
      <c r="I952" s="102" t="s">
        <v>22</v>
      </c>
      <c r="J952" s="19" t="s">
        <v>2885</v>
      </c>
      <c r="K952" s="459"/>
      <c r="L952" s="459"/>
      <c r="M952" s="459"/>
      <c r="N952" s="459"/>
      <c r="O952" s="459"/>
      <c r="P952" s="459"/>
      <c r="Q952" s="459"/>
      <c r="R952" s="459"/>
      <c r="S952" s="459"/>
      <c r="T952" s="459"/>
      <c r="U952" s="459"/>
      <c r="V952" s="459"/>
      <c r="W952" s="459"/>
      <c r="X952" s="459"/>
      <c r="Y952" s="459"/>
      <c r="Z952" s="294"/>
      <c r="AA952" s="294"/>
      <c r="AB952" s="294"/>
      <c r="AC952" s="294"/>
    </row>
    <row r="953" spans="1:29" ht="31.5" x14ac:dyDescent="0.25">
      <c r="A953" s="19">
        <v>4</v>
      </c>
      <c r="B953" s="35" t="s">
        <v>6310</v>
      </c>
      <c r="C953" s="35" t="s">
        <v>1783</v>
      </c>
      <c r="D953" s="19" t="s">
        <v>1784</v>
      </c>
      <c r="E953" s="36">
        <v>1823</v>
      </c>
      <c r="F953" s="118">
        <v>4032.3</v>
      </c>
      <c r="G953" s="115" t="s">
        <v>275</v>
      </c>
      <c r="H953" s="196" t="s">
        <v>21</v>
      </c>
      <c r="I953" s="19" t="s">
        <v>22</v>
      </c>
      <c r="J953" s="19"/>
      <c r="K953" s="459"/>
      <c r="L953" s="459"/>
      <c r="M953" s="459"/>
      <c r="N953" s="459"/>
      <c r="O953" s="459"/>
      <c r="P953" s="459"/>
      <c r="Q953" s="459"/>
      <c r="R953" s="459"/>
      <c r="S953" s="459"/>
      <c r="T953" s="459"/>
      <c r="U953" s="459"/>
      <c r="V953" s="459"/>
      <c r="W953" s="459"/>
      <c r="X953" s="459"/>
      <c r="Y953" s="459"/>
      <c r="Z953" s="294"/>
      <c r="AA953" s="294"/>
      <c r="AB953" s="294"/>
      <c r="AC953" s="294"/>
    </row>
    <row r="954" spans="1:29" ht="31.5" x14ac:dyDescent="0.25">
      <c r="A954" s="19">
        <v>5</v>
      </c>
      <c r="B954" s="35" t="s">
        <v>6310</v>
      </c>
      <c r="C954" s="35" t="s">
        <v>1785</v>
      </c>
      <c r="D954" s="19" t="s">
        <v>1786</v>
      </c>
      <c r="E954" s="36">
        <v>1085.3</v>
      </c>
      <c r="F954" s="36">
        <v>3132</v>
      </c>
      <c r="G954" s="115" t="s">
        <v>275</v>
      </c>
      <c r="H954" s="196" t="s">
        <v>21</v>
      </c>
      <c r="I954" s="19" t="s">
        <v>22</v>
      </c>
      <c r="J954" s="19"/>
      <c r="K954" s="459"/>
      <c r="L954" s="459"/>
      <c r="M954" s="459"/>
      <c r="N954" s="459"/>
      <c r="O954" s="459"/>
      <c r="P954" s="459"/>
      <c r="Q954" s="459"/>
      <c r="R954" s="459"/>
      <c r="S954" s="459"/>
      <c r="T954" s="459"/>
      <c r="U954" s="459"/>
      <c r="V954" s="459"/>
      <c r="W954" s="459"/>
      <c r="X954" s="459"/>
      <c r="Y954" s="459"/>
      <c r="Z954" s="294"/>
      <c r="AA954" s="294"/>
      <c r="AB954" s="294"/>
      <c r="AC954" s="294"/>
    </row>
    <row r="955" spans="1:29" ht="31.5" x14ac:dyDescent="0.25">
      <c r="A955" s="19">
        <v>6</v>
      </c>
      <c r="B955" s="35" t="s">
        <v>6310</v>
      </c>
      <c r="C955" s="35" t="s">
        <v>1787</v>
      </c>
      <c r="D955" s="19" t="s">
        <v>1784</v>
      </c>
      <c r="E955" s="36">
        <v>2663</v>
      </c>
      <c r="F955" s="36">
        <v>3975.4</v>
      </c>
      <c r="G955" s="115" t="s">
        <v>275</v>
      </c>
      <c r="H955" s="196" t="s">
        <v>21</v>
      </c>
      <c r="I955" s="19" t="s">
        <v>22</v>
      </c>
      <c r="J955" s="19"/>
      <c r="K955" s="459"/>
      <c r="L955" s="459"/>
      <c r="M955" s="459"/>
      <c r="N955" s="459"/>
      <c r="O955" s="459"/>
      <c r="P955" s="459"/>
      <c r="Q955" s="459"/>
      <c r="R955" s="459"/>
      <c r="S955" s="459"/>
      <c r="T955" s="459"/>
      <c r="U955" s="459"/>
      <c r="V955" s="459"/>
      <c r="W955" s="459"/>
      <c r="X955" s="459"/>
      <c r="Y955" s="459"/>
      <c r="Z955" s="294"/>
      <c r="AA955" s="294"/>
      <c r="AB955" s="294"/>
      <c r="AC955" s="294"/>
    </row>
    <row r="956" spans="1:29" ht="31.5" x14ac:dyDescent="0.25">
      <c r="A956" s="19">
        <v>7</v>
      </c>
      <c r="B956" s="35" t="s">
        <v>6310</v>
      </c>
      <c r="C956" s="35" t="s">
        <v>1788</v>
      </c>
      <c r="D956" s="19" t="s">
        <v>1789</v>
      </c>
      <c r="E956" s="36">
        <v>287</v>
      </c>
      <c r="F956" s="36">
        <v>991.4</v>
      </c>
      <c r="G956" s="115" t="s">
        <v>275</v>
      </c>
      <c r="H956" s="196" t="s">
        <v>21</v>
      </c>
      <c r="I956" s="19" t="s">
        <v>22</v>
      </c>
      <c r="J956" s="19"/>
      <c r="K956" s="459"/>
      <c r="L956" s="459"/>
      <c r="M956" s="459"/>
      <c r="N956" s="459"/>
      <c r="O956" s="459"/>
      <c r="P956" s="459"/>
      <c r="Q956" s="459"/>
      <c r="R956" s="459"/>
      <c r="S956" s="459"/>
      <c r="T956" s="459"/>
      <c r="U956" s="459"/>
      <c r="V956" s="459"/>
      <c r="W956" s="459"/>
      <c r="X956" s="459"/>
      <c r="Y956" s="459"/>
      <c r="Z956" s="294"/>
      <c r="AA956" s="294"/>
      <c r="AB956" s="294"/>
      <c r="AC956" s="294"/>
    </row>
    <row r="957" spans="1:29" ht="31.5" x14ac:dyDescent="0.25">
      <c r="A957" s="19">
        <v>8</v>
      </c>
      <c r="B957" s="35" t="s">
        <v>6310</v>
      </c>
      <c r="C957" s="35" t="s">
        <v>1790</v>
      </c>
      <c r="D957" s="19" t="s">
        <v>1786</v>
      </c>
      <c r="E957" s="36">
        <v>2630.72</v>
      </c>
      <c r="F957" s="36">
        <v>9542.6</v>
      </c>
      <c r="G957" s="115" t="s">
        <v>275</v>
      </c>
      <c r="H957" s="196" t="s">
        <v>21</v>
      </c>
      <c r="I957" s="19" t="s">
        <v>22</v>
      </c>
      <c r="J957" s="19"/>
      <c r="K957" s="459"/>
      <c r="L957" s="459"/>
      <c r="M957" s="459"/>
      <c r="N957" s="459"/>
      <c r="O957" s="459"/>
      <c r="P957" s="459"/>
      <c r="Q957" s="459"/>
      <c r="R957" s="459"/>
      <c r="S957" s="459"/>
      <c r="T957" s="459"/>
      <c r="U957" s="459"/>
      <c r="V957" s="459"/>
      <c r="W957" s="459"/>
      <c r="X957" s="459"/>
      <c r="Y957" s="459"/>
      <c r="Z957" s="294"/>
      <c r="AA957" s="294"/>
      <c r="AB957" s="294"/>
      <c r="AC957" s="294"/>
    </row>
    <row r="958" spans="1:29" ht="31.5" x14ac:dyDescent="0.25">
      <c r="A958" s="19">
        <v>9</v>
      </c>
      <c r="B958" s="35" t="s">
        <v>6310</v>
      </c>
      <c r="C958" s="35" t="s">
        <v>1791</v>
      </c>
      <c r="D958" s="19" t="s">
        <v>1792</v>
      </c>
      <c r="E958" s="36">
        <v>77.8</v>
      </c>
      <c r="F958" s="36">
        <v>108.7</v>
      </c>
      <c r="G958" s="115" t="s">
        <v>275</v>
      </c>
      <c r="H958" s="196" t="s">
        <v>21</v>
      </c>
      <c r="I958" s="19" t="s">
        <v>22</v>
      </c>
      <c r="J958" s="19"/>
      <c r="K958" s="459"/>
      <c r="L958" s="459"/>
      <c r="M958" s="459"/>
      <c r="N958" s="459"/>
      <c r="O958" s="459"/>
      <c r="P958" s="459"/>
      <c r="Q958" s="459"/>
      <c r="R958" s="459"/>
      <c r="S958" s="459"/>
      <c r="T958" s="459"/>
      <c r="U958" s="459"/>
      <c r="V958" s="459"/>
      <c r="W958" s="459"/>
      <c r="X958" s="459"/>
      <c r="Y958" s="459"/>
      <c r="Z958" s="294"/>
      <c r="AA958" s="294"/>
      <c r="AB958" s="294"/>
      <c r="AC958" s="294"/>
    </row>
    <row r="959" spans="1:29" ht="31.5" x14ac:dyDescent="0.25">
      <c r="A959" s="19">
        <v>10</v>
      </c>
      <c r="B959" s="35" t="s">
        <v>6310</v>
      </c>
      <c r="C959" s="35" t="s">
        <v>1793</v>
      </c>
      <c r="D959" s="19" t="s">
        <v>1794</v>
      </c>
      <c r="E959" s="36">
        <v>63</v>
      </c>
      <c r="F959" s="36">
        <v>99.9</v>
      </c>
      <c r="G959" s="115" t="s">
        <v>275</v>
      </c>
      <c r="H959" s="196" t="s">
        <v>21</v>
      </c>
      <c r="I959" s="19" t="s">
        <v>22</v>
      </c>
      <c r="J959" s="19"/>
      <c r="K959" s="459"/>
      <c r="L959" s="459"/>
      <c r="M959" s="459"/>
      <c r="N959" s="459"/>
      <c r="O959" s="459"/>
      <c r="P959" s="459"/>
      <c r="Q959" s="459"/>
      <c r="R959" s="459"/>
      <c r="S959" s="459"/>
      <c r="T959" s="459"/>
      <c r="U959" s="459"/>
      <c r="V959" s="459"/>
      <c r="W959" s="459"/>
      <c r="X959" s="459"/>
      <c r="Y959" s="459"/>
      <c r="Z959" s="294"/>
      <c r="AA959" s="294"/>
      <c r="AB959" s="294"/>
      <c r="AC959" s="294"/>
    </row>
    <row r="960" spans="1:29" ht="31.5" x14ac:dyDescent="0.25">
      <c r="A960" s="19">
        <v>11</v>
      </c>
      <c r="B960" s="35" t="s">
        <v>6310</v>
      </c>
      <c r="C960" s="35" t="s">
        <v>1795</v>
      </c>
      <c r="D960" s="19" t="s">
        <v>1796</v>
      </c>
      <c r="E960" s="36">
        <v>429.75</v>
      </c>
      <c r="F960" s="36">
        <v>3144</v>
      </c>
      <c r="G960" s="115" t="s">
        <v>275</v>
      </c>
      <c r="H960" s="196" t="s">
        <v>21</v>
      </c>
      <c r="I960" s="19" t="s">
        <v>22</v>
      </c>
      <c r="J960" s="19"/>
      <c r="K960" s="459"/>
      <c r="L960" s="459"/>
      <c r="M960" s="459"/>
      <c r="N960" s="459"/>
      <c r="O960" s="459"/>
      <c r="P960" s="459"/>
      <c r="Q960" s="459"/>
      <c r="R960" s="459"/>
      <c r="S960" s="459"/>
      <c r="T960" s="459"/>
      <c r="U960" s="459"/>
      <c r="V960" s="459"/>
      <c r="W960" s="459"/>
      <c r="X960" s="459"/>
      <c r="Y960" s="459"/>
      <c r="Z960" s="294"/>
      <c r="AA960" s="294"/>
      <c r="AB960" s="294"/>
      <c r="AC960" s="294"/>
    </row>
    <row r="961" spans="1:29" ht="31.5" x14ac:dyDescent="0.25">
      <c r="A961" s="19">
        <v>12</v>
      </c>
      <c r="B961" s="35" t="s">
        <v>6310</v>
      </c>
      <c r="C961" s="35" t="s">
        <v>1797</v>
      </c>
      <c r="D961" s="19" t="s">
        <v>1798</v>
      </c>
      <c r="E961" s="36"/>
      <c r="F961" s="36">
        <v>500</v>
      </c>
      <c r="G961" s="115" t="s">
        <v>275</v>
      </c>
      <c r="H961" s="196" t="s">
        <v>21</v>
      </c>
      <c r="I961" s="19" t="s">
        <v>22</v>
      </c>
      <c r="J961" s="19"/>
      <c r="K961" s="459"/>
      <c r="L961" s="459"/>
      <c r="M961" s="459"/>
      <c r="N961" s="459"/>
      <c r="O961" s="459"/>
      <c r="P961" s="459"/>
      <c r="Q961" s="459"/>
      <c r="R961" s="459"/>
      <c r="S961" s="459"/>
      <c r="T961" s="459"/>
      <c r="U961" s="459"/>
      <c r="V961" s="459"/>
      <c r="W961" s="459"/>
      <c r="X961" s="459"/>
      <c r="Y961" s="459"/>
      <c r="Z961" s="294"/>
      <c r="AA961" s="294"/>
      <c r="AB961" s="294"/>
      <c r="AC961" s="294"/>
    </row>
    <row r="962" spans="1:29" ht="31.5" x14ac:dyDescent="0.25">
      <c r="A962" s="19">
        <v>13</v>
      </c>
      <c r="B962" s="35" t="s">
        <v>6310</v>
      </c>
      <c r="C962" s="35" t="s">
        <v>1799</v>
      </c>
      <c r="D962" s="19" t="s">
        <v>1784</v>
      </c>
      <c r="E962" s="36">
        <v>2144</v>
      </c>
      <c r="F962" s="36">
        <v>5191</v>
      </c>
      <c r="G962" s="115" t="s">
        <v>275</v>
      </c>
      <c r="H962" s="196" t="s">
        <v>21</v>
      </c>
      <c r="I962" s="19" t="s">
        <v>22</v>
      </c>
      <c r="J962" s="19"/>
      <c r="K962" s="459"/>
      <c r="L962" s="459"/>
      <c r="M962" s="459"/>
      <c r="N962" s="459"/>
      <c r="O962" s="459"/>
      <c r="P962" s="459"/>
      <c r="Q962" s="459"/>
      <c r="R962" s="459"/>
      <c r="S962" s="459"/>
      <c r="T962" s="459"/>
      <c r="U962" s="459"/>
      <c r="V962" s="459"/>
      <c r="W962" s="459"/>
      <c r="X962" s="459"/>
      <c r="Y962" s="459"/>
      <c r="Z962" s="294"/>
      <c r="AA962" s="294"/>
      <c r="AB962" s="294"/>
      <c r="AC962" s="294"/>
    </row>
    <row r="963" spans="1:29" ht="31.5" x14ac:dyDescent="0.25">
      <c r="A963" s="19">
        <v>14</v>
      </c>
      <c r="B963" s="35" t="s">
        <v>6310</v>
      </c>
      <c r="C963" s="35" t="s">
        <v>1800</v>
      </c>
      <c r="D963" s="19" t="s">
        <v>1801</v>
      </c>
      <c r="E963" s="36">
        <v>341.3</v>
      </c>
      <c r="F963" s="36">
        <v>827</v>
      </c>
      <c r="G963" s="102" t="s">
        <v>1272</v>
      </c>
      <c r="H963" s="196" t="s">
        <v>21</v>
      </c>
      <c r="I963" s="19" t="s">
        <v>22</v>
      </c>
      <c r="J963" s="19"/>
      <c r="K963" s="459"/>
      <c r="L963" s="459"/>
      <c r="M963" s="459"/>
      <c r="N963" s="459"/>
      <c r="O963" s="459"/>
      <c r="P963" s="459"/>
      <c r="Q963" s="459"/>
      <c r="R963" s="459"/>
      <c r="S963" s="459"/>
      <c r="T963" s="459"/>
      <c r="U963" s="459"/>
      <c r="V963" s="459"/>
      <c r="W963" s="459"/>
      <c r="X963" s="459"/>
      <c r="Y963" s="459"/>
      <c r="Z963" s="294"/>
      <c r="AA963" s="294"/>
      <c r="AB963" s="294"/>
      <c r="AC963" s="294"/>
    </row>
    <row r="964" spans="1:29" ht="31.5" x14ac:dyDescent="0.25">
      <c r="A964" s="19">
        <v>15</v>
      </c>
      <c r="B964" s="35" t="s">
        <v>6310</v>
      </c>
      <c r="C964" s="35" t="s">
        <v>1802</v>
      </c>
      <c r="D964" s="19" t="s">
        <v>1803</v>
      </c>
      <c r="E964" s="36">
        <v>312.10000000000002</v>
      </c>
      <c r="F964" s="36">
        <v>567.9</v>
      </c>
      <c r="G964" s="102" t="s">
        <v>1272</v>
      </c>
      <c r="H964" s="196" t="s">
        <v>21</v>
      </c>
      <c r="I964" s="19" t="s">
        <v>22</v>
      </c>
      <c r="J964" s="19"/>
      <c r="K964" s="459"/>
      <c r="L964" s="459"/>
      <c r="M964" s="459"/>
      <c r="N964" s="459"/>
      <c r="O964" s="459"/>
      <c r="P964" s="459"/>
      <c r="Q964" s="459"/>
      <c r="R964" s="459"/>
      <c r="S964" s="459"/>
      <c r="T964" s="459"/>
      <c r="U964" s="459"/>
      <c r="V964" s="459"/>
      <c r="W964" s="459"/>
      <c r="X964" s="459"/>
      <c r="Y964" s="459"/>
      <c r="Z964" s="294"/>
      <c r="AA964" s="294"/>
      <c r="AB964" s="294"/>
      <c r="AC964" s="294"/>
    </row>
    <row r="965" spans="1:29" x14ac:dyDescent="0.25">
      <c r="A965" s="30"/>
      <c r="B965" s="31" t="s">
        <v>1832</v>
      </c>
      <c r="C965" s="31"/>
      <c r="D965" s="32"/>
      <c r="E965" s="33"/>
      <c r="F965" s="33"/>
      <c r="G965" s="34"/>
      <c r="H965" s="32"/>
      <c r="I965" s="32"/>
      <c r="J965" s="32"/>
      <c r="K965" s="459"/>
      <c r="L965" s="459"/>
      <c r="M965" s="459"/>
      <c r="N965" s="459"/>
      <c r="O965" s="459"/>
      <c r="P965" s="459"/>
      <c r="Q965" s="459"/>
      <c r="R965" s="459"/>
      <c r="S965" s="459"/>
      <c r="T965" s="459"/>
      <c r="U965" s="459"/>
      <c r="V965" s="459"/>
      <c r="W965" s="459"/>
      <c r="X965" s="459"/>
      <c r="Y965" s="459"/>
      <c r="Z965" s="294"/>
      <c r="AA965" s="294"/>
      <c r="AB965" s="294"/>
      <c r="AC965" s="294"/>
    </row>
    <row r="966" spans="1:29" ht="31.5" x14ac:dyDescent="0.25">
      <c r="A966" s="102">
        <v>1</v>
      </c>
      <c r="B966" s="119" t="s">
        <v>1832</v>
      </c>
      <c r="C966" s="119" t="s">
        <v>1804</v>
      </c>
      <c r="D966" s="102" t="s">
        <v>1805</v>
      </c>
      <c r="E966" s="118">
        <v>509</v>
      </c>
      <c r="F966" s="118">
        <v>6270</v>
      </c>
      <c r="G966" s="115" t="s">
        <v>275</v>
      </c>
      <c r="H966" s="196" t="s">
        <v>21</v>
      </c>
      <c r="I966" s="102" t="s">
        <v>22</v>
      </c>
      <c r="J966" s="120"/>
      <c r="K966" s="459"/>
      <c r="L966" s="459"/>
      <c r="M966" s="459"/>
      <c r="N966" s="459"/>
      <c r="O966" s="459"/>
      <c r="P966" s="459"/>
      <c r="Q966" s="459"/>
      <c r="R966" s="459"/>
      <c r="S966" s="459"/>
      <c r="T966" s="459"/>
      <c r="U966" s="459"/>
      <c r="V966" s="459"/>
      <c r="W966" s="459"/>
      <c r="X966" s="459"/>
      <c r="Y966" s="459"/>
      <c r="Z966" s="294"/>
      <c r="AA966" s="294"/>
      <c r="AB966" s="294"/>
      <c r="AC966" s="294"/>
    </row>
    <row r="967" spans="1:29" ht="31.5" x14ac:dyDescent="0.25">
      <c r="A967" s="102">
        <v>2</v>
      </c>
      <c r="B967" s="119" t="s">
        <v>1832</v>
      </c>
      <c r="C967" s="119" t="s">
        <v>1806</v>
      </c>
      <c r="D967" s="102" t="s">
        <v>1805</v>
      </c>
      <c r="E967" s="118">
        <v>447</v>
      </c>
      <c r="F967" s="118">
        <v>1131</v>
      </c>
      <c r="G967" s="115" t="s">
        <v>275</v>
      </c>
      <c r="H967" s="196" t="s">
        <v>21</v>
      </c>
      <c r="I967" s="102" t="s">
        <v>22</v>
      </c>
      <c r="J967" s="120"/>
      <c r="K967" s="459"/>
      <c r="L967" s="459"/>
      <c r="M967" s="459"/>
      <c r="N967" s="459"/>
      <c r="O967" s="459"/>
      <c r="P967" s="459"/>
      <c r="Q967" s="459"/>
      <c r="R967" s="459"/>
      <c r="S967" s="459"/>
      <c r="T967" s="459"/>
      <c r="U967" s="459"/>
      <c r="V967" s="459"/>
      <c r="W967" s="459"/>
      <c r="X967" s="459"/>
      <c r="Y967" s="459"/>
      <c r="Z967" s="294"/>
      <c r="AA967" s="294"/>
      <c r="AB967" s="294"/>
      <c r="AC967" s="294"/>
    </row>
    <row r="968" spans="1:29" ht="47.25" x14ac:dyDescent="0.25">
      <c r="A968" s="102">
        <v>3</v>
      </c>
      <c r="B968" s="119" t="s">
        <v>1832</v>
      </c>
      <c r="C968" s="119" t="s">
        <v>3337</v>
      </c>
      <c r="D968" s="102" t="s">
        <v>3338</v>
      </c>
      <c r="E968" s="118">
        <v>596</v>
      </c>
      <c r="F968" s="118">
        <v>944</v>
      </c>
      <c r="G968" s="102" t="s">
        <v>308</v>
      </c>
      <c r="H968" s="115" t="s">
        <v>243</v>
      </c>
      <c r="I968" s="102" t="s">
        <v>2801</v>
      </c>
      <c r="J968" s="102" t="s">
        <v>2640</v>
      </c>
      <c r="K968" s="459"/>
      <c r="L968" s="459"/>
      <c r="M968" s="459"/>
      <c r="N968" s="459"/>
      <c r="O968" s="459"/>
      <c r="P968" s="459"/>
      <c r="Q968" s="459"/>
      <c r="R968" s="459"/>
      <c r="S968" s="459"/>
      <c r="T968" s="459"/>
      <c r="U968" s="459"/>
      <c r="V968" s="459"/>
      <c r="W968" s="459"/>
      <c r="X968" s="459"/>
      <c r="Y968" s="459"/>
      <c r="Z968" s="294"/>
      <c r="AA968" s="294"/>
      <c r="AB968" s="294"/>
      <c r="AC968" s="294"/>
    </row>
    <row r="969" spans="1:29" ht="47.25" x14ac:dyDescent="0.25">
      <c r="A969" s="102">
        <v>4</v>
      </c>
      <c r="B969" s="119" t="s">
        <v>1832</v>
      </c>
      <c r="C969" s="119" t="s">
        <v>3339</v>
      </c>
      <c r="D969" s="102" t="s">
        <v>1808</v>
      </c>
      <c r="E969" s="118">
        <v>998</v>
      </c>
      <c r="F969" s="118">
        <v>1057</v>
      </c>
      <c r="G969" s="115" t="s">
        <v>275</v>
      </c>
      <c r="H969" s="102" t="s">
        <v>245</v>
      </c>
      <c r="I969" s="121" t="s">
        <v>22</v>
      </c>
      <c r="J969" s="102" t="s">
        <v>1809</v>
      </c>
      <c r="K969" s="459"/>
      <c r="L969" s="459"/>
      <c r="M969" s="459"/>
      <c r="N969" s="459"/>
      <c r="O969" s="459"/>
      <c r="P969" s="459"/>
      <c r="Q969" s="459"/>
      <c r="R969" s="459"/>
      <c r="S969" s="459"/>
      <c r="T969" s="459"/>
      <c r="U969" s="459"/>
      <c r="V969" s="459"/>
      <c r="W969" s="459"/>
      <c r="X969" s="459"/>
      <c r="Y969" s="459"/>
      <c r="Z969" s="294"/>
      <c r="AA969" s="294"/>
      <c r="AB969" s="294"/>
      <c r="AC969" s="294"/>
    </row>
    <row r="970" spans="1:29" ht="31.5" x14ac:dyDescent="0.25">
      <c r="A970" s="102">
        <v>5</v>
      </c>
      <c r="B970" s="119" t="s">
        <v>1832</v>
      </c>
      <c r="C970" s="119" t="s">
        <v>1810</v>
      </c>
      <c r="D970" s="102" t="s">
        <v>1805</v>
      </c>
      <c r="E970" s="118">
        <v>935</v>
      </c>
      <c r="F970" s="118">
        <v>1746</v>
      </c>
      <c r="G970" s="115" t="s">
        <v>275</v>
      </c>
      <c r="H970" s="196" t="s">
        <v>21</v>
      </c>
      <c r="I970" s="102" t="s">
        <v>22</v>
      </c>
      <c r="J970" s="102"/>
      <c r="K970" s="459"/>
      <c r="L970" s="459"/>
      <c r="M970" s="459"/>
      <c r="N970" s="459"/>
      <c r="O970" s="459"/>
      <c r="P970" s="459"/>
      <c r="Q970" s="459"/>
      <c r="R970" s="459"/>
      <c r="S970" s="459"/>
      <c r="T970" s="459"/>
      <c r="U970" s="459"/>
      <c r="V970" s="459"/>
      <c r="W970" s="459"/>
      <c r="X970" s="459"/>
      <c r="Y970" s="459"/>
      <c r="Z970" s="294"/>
      <c r="AA970" s="294"/>
      <c r="AB970" s="294"/>
      <c r="AC970" s="294"/>
    </row>
    <row r="971" spans="1:29" ht="31.5" x14ac:dyDescent="0.25">
      <c r="A971" s="102">
        <v>6</v>
      </c>
      <c r="B971" s="119" t="s">
        <v>1832</v>
      </c>
      <c r="C971" s="119" t="s">
        <v>1811</v>
      </c>
      <c r="D971" s="102" t="s">
        <v>1805</v>
      </c>
      <c r="E971" s="118">
        <v>2482</v>
      </c>
      <c r="F971" s="118">
        <v>6420</v>
      </c>
      <c r="G971" s="115" t="s">
        <v>275</v>
      </c>
      <c r="H971" s="196" t="s">
        <v>21</v>
      </c>
      <c r="I971" s="102" t="s">
        <v>22</v>
      </c>
      <c r="J971" s="102"/>
      <c r="K971" s="459"/>
      <c r="L971" s="459"/>
      <c r="M971" s="459"/>
      <c r="N971" s="459"/>
      <c r="O971" s="459"/>
      <c r="P971" s="459"/>
      <c r="Q971" s="459"/>
      <c r="R971" s="459"/>
      <c r="S971" s="459"/>
      <c r="T971" s="459"/>
      <c r="U971" s="459"/>
      <c r="V971" s="459"/>
      <c r="W971" s="459"/>
      <c r="X971" s="459"/>
      <c r="Y971" s="459"/>
      <c r="Z971" s="294"/>
      <c r="AA971" s="294"/>
      <c r="AB971" s="294"/>
      <c r="AC971" s="294"/>
    </row>
    <row r="972" spans="1:29" ht="31.5" x14ac:dyDescent="0.25">
      <c r="A972" s="102">
        <v>7</v>
      </c>
      <c r="B972" s="119" t="s">
        <v>1832</v>
      </c>
      <c r="C972" s="119" t="s">
        <v>1812</v>
      </c>
      <c r="D972" s="102" t="s">
        <v>1805</v>
      </c>
      <c r="E972" s="118">
        <v>1124</v>
      </c>
      <c r="F972" s="118">
        <v>4523</v>
      </c>
      <c r="G972" s="115" t="s">
        <v>275</v>
      </c>
      <c r="H972" s="196" t="s">
        <v>21</v>
      </c>
      <c r="I972" s="102" t="s">
        <v>22</v>
      </c>
      <c r="J972" s="102"/>
      <c r="K972" s="459"/>
      <c r="L972" s="459"/>
      <c r="M972" s="459"/>
      <c r="N972" s="459"/>
      <c r="O972" s="459"/>
      <c r="P972" s="459"/>
      <c r="Q972" s="459"/>
      <c r="R972" s="459"/>
      <c r="S972" s="459"/>
      <c r="T972" s="459"/>
      <c r="U972" s="459"/>
      <c r="V972" s="459"/>
      <c r="W972" s="459"/>
      <c r="X972" s="459"/>
      <c r="Y972" s="459"/>
      <c r="Z972" s="294"/>
      <c r="AA972" s="294"/>
      <c r="AB972" s="294"/>
      <c r="AC972" s="294"/>
    </row>
    <row r="973" spans="1:29" ht="47.25" x14ac:dyDescent="0.25">
      <c r="A973" s="102">
        <v>8</v>
      </c>
      <c r="B973" s="119" t="s">
        <v>1832</v>
      </c>
      <c r="C973" s="119" t="s">
        <v>1813</v>
      </c>
      <c r="D973" s="102" t="s">
        <v>1814</v>
      </c>
      <c r="E973" s="118">
        <v>70</v>
      </c>
      <c r="F973" s="118">
        <v>309</v>
      </c>
      <c r="G973" s="115" t="s">
        <v>275</v>
      </c>
      <c r="H973" s="115" t="s">
        <v>243</v>
      </c>
      <c r="I973" s="102" t="s">
        <v>2801</v>
      </c>
      <c r="J973" s="102" t="s">
        <v>1807</v>
      </c>
      <c r="K973" s="459"/>
      <c r="L973" s="459"/>
      <c r="M973" s="459"/>
      <c r="N973" s="459"/>
      <c r="O973" s="459"/>
      <c r="P973" s="459"/>
      <c r="Q973" s="459"/>
      <c r="R973" s="459"/>
      <c r="S973" s="459"/>
      <c r="T973" s="459"/>
      <c r="U973" s="459"/>
      <c r="V973" s="459"/>
      <c r="W973" s="459"/>
      <c r="X973" s="459"/>
      <c r="Y973" s="459"/>
      <c r="Z973" s="294"/>
      <c r="AA973" s="294"/>
      <c r="AB973" s="294"/>
      <c r="AC973" s="294"/>
    </row>
    <row r="974" spans="1:29" ht="31.5" x14ac:dyDescent="0.25">
      <c r="A974" s="102">
        <v>9</v>
      </c>
      <c r="B974" s="119" t="s">
        <v>1832</v>
      </c>
      <c r="C974" s="119" t="s">
        <v>1815</v>
      </c>
      <c r="D974" s="102" t="s">
        <v>1808</v>
      </c>
      <c r="E974" s="118">
        <v>556</v>
      </c>
      <c r="F974" s="118">
        <v>2902</v>
      </c>
      <c r="G974" s="115" t="s">
        <v>275</v>
      </c>
      <c r="H974" s="196" t="s">
        <v>21</v>
      </c>
      <c r="I974" s="102" t="s">
        <v>22</v>
      </c>
      <c r="J974" s="102"/>
      <c r="K974" s="459"/>
      <c r="L974" s="459"/>
      <c r="M974" s="459"/>
      <c r="N974" s="459"/>
      <c r="O974" s="459"/>
      <c r="P974" s="459"/>
      <c r="Q974" s="459"/>
      <c r="R974" s="459"/>
      <c r="S974" s="459"/>
      <c r="T974" s="459"/>
      <c r="U974" s="459"/>
      <c r="V974" s="459"/>
      <c r="W974" s="459"/>
      <c r="X974" s="459"/>
      <c r="Y974" s="459"/>
      <c r="Z974" s="294"/>
      <c r="AA974" s="294"/>
      <c r="AB974" s="294"/>
      <c r="AC974" s="294"/>
    </row>
    <row r="975" spans="1:29" ht="31.5" x14ac:dyDescent="0.25">
      <c r="A975" s="102">
        <v>10</v>
      </c>
      <c r="B975" s="119" t="s">
        <v>1832</v>
      </c>
      <c r="C975" s="119" t="s">
        <v>1816</v>
      </c>
      <c r="D975" s="102" t="s">
        <v>1817</v>
      </c>
      <c r="E975" s="118">
        <v>1176</v>
      </c>
      <c r="F975" s="118">
        <v>3698</v>
      </c>
      <c r="G975" s="115" t="s">
        <v>275</v>
      </c>
      <c r="H975" s="196" t="s">
        <v>21</v>
      </c>
      <c r="I975" s="102" t="s">
        <v>22</v>
      </c>
      <c r="J975" s="102"/>
      <c r="K975" s="459"/>
      <c r="L975" s="459"/>
      <c r="M975" s="459"/>
      <c r="N975" s="459"/>
      <c r="O975" s="459"/>
      <c r="P975" s="459"/>
      <c r="Q975" s="459"/>
      <c r="R975" s="459"/>
      <c r="S975" s="459"/>
      <c r="T975" s="459"/>
      <c r="U975" s="459"/>
      <c r="V975" s="459"/>
      <c r="W975" s="459"/>
      <c r="X975" s="459"/>
      <c r="Y975" s="459"/>
      <c r="Z975" s="294"/>
      <c r="AA975" s="294"/>
      <c r="AB975" s="294"/>
      <c r="AC975" s="294"/>
    </row>
    <row r="976" spans="1:29" ht="31.5" x14ac:dyDescent="0.25">
      <c r="A976" s="102">
        <v>11</v>
      </c>
      <c r="B976" s="119" t="s">
        <v>1832</v>
      </c>
      <c r="C976" s="119" t="s">
        <v>1818</v>
      </c>
      <c r="D976" s="102" t="s">
        <v>1819</v>
      </c>
      <c r="E976" s="118">
        <v>139</v>
      </c>
      <c r="F976" s="118">
        <v>1337</v>
      </c>
      <c r="G976" s="115" t="s">
        <v>275</v>
      </c>
      <c r="H976" s="196" t="s">
        <v>21</v>
      </c>
      <c r="I976" s="102" t="s">
        <v>22</v>
      </c>
      <c r="J976" s="102"/>
      <c r="K976" s="459"/>
      <c r="L976" s="459"/>
      <c r="M976" s="459"/>
      <c r="N976" s="459"/>
      <c r="O976" s="459"/>
      <c r="P976" s="459"/>
      <c r="Q976" s="459"/>
      <c r="R976" s="459"/>
      <c r="S976" s="459"/>
      <c r="T976" s="459"/>
      <c r="U976" s="459"/>
      <c r="V976" s="459"/>
      <c r="W976" s="459"/>
      <c r="X976" s="459"/>
      <c r="Y976" s="459"/>
      <c r="Z976" s="294"/>
      <c r="AA976" s="294"/>
      <c r="AB976" s="294"/>
      <c r="AC976" s="294"/>
    </row>
    <row r="977" spans="1:29" ht="31.5" x14ac:dyDescent="0.25">
      <c r="A977" s="102">
        <v>12</v>
      </c>
      <c r="B977" s="119" t="s">
        <v>1832</v>
      </c>
      <c r="C977" s="119" t="s">
        <v>1820</v>
      </c>
      <c r="D977" s="102" t="s">
        <v>1808</v>
      </c>
      <c r="E977" s="118">
        <v>1887</v>
      </c>
      <c r="F977" s="118">
        <v>2518</v>
      </c>
      <c r="G977" s="115" t="s">
        <v>275</v>
      </c>
      <c r="H977" s="196" t="s">
        <v>21</v>
      </c>
      <c r="I977" s="102" t="s">
        <v>22</v>
      </c>
      <c r="J977" s="102"/>
      <c r="K977" s="459"/>
      <c r="L977" s="459"/>
      <c r="M977" s="459"/>
      <c r="N977" s="459"/>
      <c r="O977" s="459"/>
      <c r="P977" s="459"/>
      <c r="Q977" s="459"/>
      <c r="R977" s="459"/>
      <c r="S977" s="459"/>
      <c r="T977" s="459"/>
      <c r="U977" s="459"/>
      <c r="V977" s="459"/>
      <c r="W977" s="459"/>
      <c r="X977" s="459"/>
      <c r="Y977" s="459"/>
      <c r="Z977" s="294"/>
      <c r="AA977" s="294"/>
      <c r="AB977" s="294"/>
      <c r="AC977" s="294"/>
    </row>
    <row r="978" spans="1:29" ht="31.5" x14ac:dyDescent="0.25">
      <c r="A978" s="102">
        <v>13</v>
      </c>
      <c r="B978" s="119" t="s">
        <v>1832</v>
      </c>
      <c r="C978" s="119" t="s">
        <v>1821</v>
      </c>
      <c r="D978" s="102" t="s">
        <v>1822</v>
      </c>
      <c r="E978" s="118"/>
      <c r="F978" s="118">
        <v>105</v>
      </c>
      <c r="G978" s="115" t="s">
        <v>275</v>
      </c>
      <c r="H978" s="196" t="s">
        <v>21</v>
      </c>
      <c r="I978" s="102" t="s">
        <v>22</v>
      </c>
      <c r="J978" s="102"/>
      <c r="K978" s="459"/>
      <c r="L978" s="459"/>
      <c r="M978" s="459"/>
      <c r="N978" s="459"/>
      <c r="O978" s="459"/>
      <c r="P978" s="459"/>
      <c r="Q978" s="459"/>
      <c r="R978" s="459"/>
      <c r="S978" s="459"/>
      <c r="T978" s="459"/>
      <c r="U978" s="459"/>
      <c r="V978" s="459"/>
      <c r="W978" s="459"/>
      <c r="X978" s="459"/>
      <c r="Y978" s="459"/>
      <c r="Z978" s="294"/>
      <c r="AA978" s="294"/>
      <c r="AB978" s="294"/>
      <c r="AC978" s="294"/>
    </row>
    <row r="979" spans="1:29" ht="31.5" x14ac:dyDescent="0.25">
      <c r="A979" s="102">
        <v>14</v>
      </c>
      <c r="B979" s="119" t="s">
        <v>1832</v>
      </c>
      <c r="C979" s="119" t="s">
        <v>1823</v>
      </c>
      <c r="D979" s="102" t="s">
        <v>1817</v>
      </c>
      <c r="E979" s="118">
        <v>130</v>
      </c>
      <c r="F979" s="118">
        <v>810</v>
      </c>
      <c r="G979" s="115" t="s">
        <v>275</v>
      </c>
      <c r="H979" s="196" t="s">
        <v>21</v>
      </c>
      <c r="I979" s="102" t="s">
        <v>22</v>
      </c>
      <c r="J979" s="102"/>
      <c r="K979" s="459"/>
      <c r="L979" s="459"/>
      <c r="M979" s="459"/>
      <c r="N979" s="459"/>
      <c r="O979" s="459"/>
      <c r="P979" s="459"/>
      <c r="Q979" s="459"/>
      <c r="R979" s="459"/>
      <c r="S979" s="459"/>
      <c r="T979" s="459"/>
      <c r="U979" s="459"/>
      <c r="V979" s="459"/>
      <c r="W979" s="459"/>
      <c r="X979" s="459"/>
      <c r="Y979" s="459"/>
      <c r="Z979" s="294"/>
      <c r="AA979" s="294"/>
      <c r="AB979" s="294"/>
      <c r="AC979" s="294"/>
    </row>
    <row r="980" spans="1:29" ht="31.5" x14ac:dyDescent="0.25">
      <c r="A980" s="102">
        <v>15</v>
      </c>
      <c r="B980" s="119" t="s">
        <v>1832</v>
      </c>
      <c r="C980" s="119" t="s">
        <v>1824</v>
      </c>
      <c r="D980" s="102" t="s">
        <v>1817</v>
      </c>
      <c r="E980" s="118">
        <v>921</v>
      </c>
      <c r="F980" s="118">
        <v>4080</v>
      </c>
      <c r="G980" s="115" t="s">
        <v>275</v>
      </c>
      <c r="H980" s="196" t="s">
        <v>21</v>
      </c>
      <c r="I980" s="102" t="s">
        <v>22</v>
      </c>
      <c r="J980" s="102"/>
      <c r="K980" s="459"/>
      <c r="L980" s="459"/>
      <c r="M980" s="459"/>
      <c r="N980" s="459"/>
      <c r="O980" s="459"/>
      <c r="P980" s="459"/>
      <c r="Q980" s="459"/>
      <c r="R980" s="459"/>
      <c r="S980" s="459"/>
      <c r="T980" s="459"/>
      <c r="U980" s="459"/>
      <c r="V980" s="459"/>
      <c r="W980" s="459"/>
      <c r="X980" s="459"/>
      <c r="Y980" s="459"/>
      <c r="Z980" s="294"/>
      <c r="AA980" s="294"/>
      <c r="AB980" s="294"/>
      <c r="AC980" s="294"/>
    </row>
    <row r="981" spans="1:29" ht="31.5" x14ac:dyDescent="0.25">
      <c r="A981" s="102">
        <v>16</v>
      </c>
      <c r="B981" s="119" t="s">
        <v>1832</v>
      </c>
      <c r="C981" s="119" t="s">
        <v>1825</v>
      </c>
      <c r="D981" s="102" t="s">
        <v>1817</v>
      </c>
      <c r="E981" s="118">
        <v>945</v>
      </c>
      <c r="F981" s="118">
        <v>5067.8999999999996</v>
      </c>
      <c r="G981" s="115" t="s">
        <v>275</v>
      </c>
      <c r="H981" s="196" t="s">
        <v>21</v>
      </c>
      <c r="I981" s="102" t="s">
        <v>22</v>
      </c>
      <c r="J981" s="102"/>
      <c r="K981" s="459"/>
      <c r="L981" s="459"/>
      <c r="M981" s="459"/>
      <c r="N981" s="459"/>
      <c r="O981" s="459"/>
      <c r="P981" s="459"/>
      <c r="Q981" s="459"/>
      <c r="R981" s="459"/>
      <c r="S981" s="459"/>
      <c r="T981" s="459"/>
      <c r="U981" s="459"/>
      <c r="V981" s="459"/>
      <c r="W981" s="459"/>
      <c r="X981" s="459"/>
      <c r="Y981" s="459"/>
      <c r="Z981" s="294"/>
      <c r="AA981" s="294"/>
      <c r="AB981" s="294"/>
      <c r="AC981" s="294"/>
    </row>
    <row r="982" spans="1:29" ht="31.5" x14ac:dyDescent="0.25">
      <c r="A982" s="102">
        <v>17</v>
      </c>
      <c r="B982" s="119" t="s">
        <v>1832</v>
      </c>
      <c r="C982" s="119" t="s">
        <v>1826</v>
      </c>
      <c r="D982" s="102" t="s">
        <v>1805</v>
      </c>
      <c r="E982" s="118">
        <v>2548</v>
      </c>
      <c r="F982" s="118">
        <v>6752</v>
      </c>
      <c r="G982" s="115" t="s">
        <v>275</v>
      </c>
      <c r="H982" s="196" t="s">
        <v>21</v>
      </c>
      <c r="I982" s="102" t="s">
        <v>22</v>
      </c>
      <c r="J982" s="102"/>
      <c r="K982" s="459"/>
      <c r="L982" s="459"/>
      <c r="M982" s="459"/>
      <c r="N982" s="459"/>
      <c r="O982" s="459"/>
      <c r="P982" s="459"/>
      <c r="Q982" s="459"/>
      <c r="R982" s="459"/>
      <c r="S982" s="459"/>
      <c r="T982" s="459"/>
      <c r="U982" s="459"/>
      <c r="V982" s="459"/>
      <c r="W982" s="459"/>
      <c r="X982" s="459"/>
      <c r="Y982" s="459"/>
      <c r="Z982" s="294"/>
      <c r="AA982" s="294"/>
      <c r="AB982" s="294"/>
      <c r="AC982" s="294"/>
    </row>
    <row r="983" spans="1:29" ht="31.5" x14ac:dyDescent="0.25">
      <c r="A983" s="102">
        <v>18</v>
      </c>
      <c r="B983" s="119" t="s">
        <v>1832</v>
      </c>
      <c r="C983" s="119" t="s">
        <v>1827</v>
      </c>
      <c r="D983" s="102" t="s">
        <v>1828</v>
      </c>
      <c r="E983" s="118">
        <v>312.39999999999998</v>
      </c>
      <c r="F983" s="118">
        <v>1464.1</v>
      </c>
      <c r="G983" s="102" t="s">
        <v>1272</v>
      </c>
      <c r="H983" s="196" t="s">
        <v>21</v>
      </c>
      <c r="I983" s="102" t="s">
        <v>22</v>
      </c>
      <c r="J983" s="102"/>
      <c r="K983" s="459"/>
      <c r="L983" s="459"/>
      <c r="M983" s="459"/>
      <c r="N983" s="459"/>
      <c r="O983" s="459"/>
      <c r="P983" s="459"/>
      <c r="Q983" s="459"/>
      <c r="R983" s="459"/>
      <c r="S983" s="459"/>
      <c r="T983" s="459"/>
      <c r="U983" s="459"/>
      <c r="V983" s="459"/>
      <c r="W983" s="459"/>
      <c r="X983" s="459"/>
      <c r="Y983" s="459"/>
      <c r="Z983" s="294"/>
      <c r="AA983" s="294"/>
      <c r="AB983" s="294"/>
      <c r="AC983" s="294"/>
    </row>
    <row r="984" spans="1:29" ht="31.5" x14ac:dyDescent="0.25">
      <c r="A984" s="102">
        <v>19</v>
      </c>
      <c r="B984" s="119" t="s">
        <v>1832</v>
      </c>
      <c r="C984" s="119" t="s">
        <v>2886</v>
      </c>
      <c r="D984" s="102" t="s">
        <v>1829</v>
      </c>
      <c r="E984" s="118">
        <v>218.9</v>
      </c>
      <c r="F984" s="118">
        <v>1448.8</v>
      </c>
      <c r="G984" s="102" t="s">
        <v>1272</v>
      </c>
      <c r="H984" s="196" t="s">
        <v>21</v>
      </c>
      <c r="I984" s="102" t="s">
        <v>22</v>
      </c>
      <c r="J984" s="102"/>
      <c r="K984" s="459"/>
      <c r="L984" s="459"/>
      <c r="M984" s="459"/>
      <c r="N984" s="459"/>
      <c r="O984" s="459"/>
      <c r="P984" s="459"/>
      <c r="Q984" s="459"/>
      <c r="R984" s="459"/>
      <c r="S984" s="459"/>
      <c r="T984" s="459"/>
      <c r="U984" s="459"/>
      <c r="V984" s="459"/>
      <c r="W984" s="459"/>
      <c r="X984" s="459"/>
      <c r="Y984" s="459"/>
      <c r="Z984" s="294"/>
      <c r="AA984" s="294"/>
      <c r="AB984" s="294"/>
      <c r="AC984" s="294"/>
    </row>
    <row r="985" spans="1:29" ht="31.5" x14ac:dyDescent="0.25">
      <c r="A985" s="102">
        <v>20</v>
      </c>
      <c r="B985" s="119" t="s">
        <v>1832</v>
      </c>
      <c r="C985" s="119" t="s">
        <v>2887</v>
      </c>
      <c r="D985" s="102" t="s">
        <v>1830</v>
      </c>
      <c r="E985" s="118">
        <v>85.3</v>
      </c>
      <c r="F985" s="118">
        <v>513</v>
      </c>
      <c r="G985" s="102" t="s">
        <v>1272</v>
      </c>
      <c r="H985" s="196" t="s">
        <v>21</v>
      </c>
      <c r="I985" s="102" t="s">
        <v>22</v>
      </c>
      <c r="J985" s="102"/>
      <c r="K985" s="459"/>
      <c r="L985" s="459"/>
      <c r="M985" s="459"/>
      <c r="N985" s="459"/>
      <c r="O985" s="459"/>
      <c r="P985" s="459"/>
      <c r="Q985" s="459"/>
      <c r="R985" s="459"/>
      <c r="S985" s="459"/>
      <c r="T985" s="459"/>
      <c r="U985" s="459"/>
      <c r="V985" s="459"/>
      <c r="W985" s="459"/>
      <c r="X985" s="459"/>
      <c r="Y985" s="459"/>
      <c r="Z985" s="294"/>
      <c r="AA985" s="294"/>
      <c r="AB985" s="294"/>
      <c r="AC985" s="294"/>
    </row>
    <row r="986" spans="1:29" ht="47.25" x14ac:dyDescent="0.25">
      <c r="A986" s="102">
        <v>21</v>
      </c>
      <c r="B986" s="119" t="s">
        <v>1832</v>
      </c>
      <c r="C986" s="119" t="s">
        <v>6334</v>
      </c>
      <c r="D986" s="102" t="s">
        <v>1831</v>
      </c>
      <c r="E986" s="118">
        <v>98</v>
      </c>
      <c r="F986" s="118">
        <v>564</v>
      </c>
      <c r="G986" s="102" t="s">
        <v>1272</v>
      </c>
      <c r="H986" s="115" t="s">
        <v>243</v>
      </c>
      <c r="I986" s="102" t="s">
        <v>2801</v>
      </c>
      <c r="J986" s="102" t="s">
        <v>1807</v>
      </c>
      <c r="K986" s="459"/>
      <c r="L986" s="459"/>
      <c r="M986" s="459"/>
      <c r="N986" s="459"/>
      <c r="O986" s="459"/>
      <c r="P986" s="459"/>
      <c r="Q986" s="459"/>
      <c r="R986" s="459"/>
      <c r="S986" s="459"/>
      <c r="T986" s="459"/>
      <c r="U986" s="459"/>
      <c r="V986" s="459"/>
      <c r="W986" s="459"/>
      <c r="X986" s="459"/>
      <c r="Y986" s="459"/>
      <c r="Z986" s="294"/>
      <c r="AA986" s="294"/>
      <c r="AB986" s="294"/>
      <c r="AC986" s="294"/>
    </row>
    <row r="987" spans="1:29" ht="31.5" x14ac:dyDescent="0.25">
      <c r="A987" s="102">
        <v>22</v>
      </c>
      <c r="B987" s="119" t="s">
        <v>1832</v>
      </c>
      <c r="C987" s="119" t="s">
        <v>2888</v>
      </c>
      <c r="D987" s="102" t="s">
        <v>2889</v>
      </c>
      <c r="E987" s="118">
        <v>30</v>
      </c>
      <c r="F987" s="118">
        <v>205.5</v>
      </c>
      <c r="G987" s="115" t="s">
        <v>275</v>
      </c>
      <c r="H987" s="196" t="s">
        <v>21</v>
      </c>
      <c r="I987" s="102" t="s">
        <v>22</v>
      </c>
      <c r="J987" s="102" t="s">
        <v>580</v>
      </c>
      <c r="K987" s="459"/>
      <c r="L987" s="459"/>
      <c r="M987" s="459"/>
      <c r="N987" s="459"/>
      <c r="O987" s="459"/>
      <c r="P987" s="459"/>
      <c r="Q987" s="459"/>
      <c r="R987" s="459"/>
      <c r="S987" s="459"/>
      <c r="T987" s="459"/>
      <c r="U987" s="459"/>
      <c r="V987" s="459"/>
      <c r="W987" s="459"/>
      <c r="X987" s="459"/>
      <c r="Y987" s="459"/>
      <c r="Z987" s="294"/>
      <c r="AA987" s="294"/>
      <c r="AB987" s="294"/>
      <c r="AC987" s="294"/>
    </row>
    <row r="988" spans="1:29" x14ac:dyDescent="0.25">
      <c r="A988" s="30"/>
      <c r="B988" s="31" t="s">
        <v>6250</v>
      </c>
      <c r="C988" s="31"/>
      <c r="D988" s="32"/>
      <c r="E988" s="33" t="s">
        <v>1736</v>
      </c>
      <c r="F988" s="33" t="s">
        <v>1736</v>
      </c>
      <c r="G988" s="34"/>
      <c r="H988" s="32"/>
      <c r="I988" s="32"/>
      <c r="J988" s="32"/>
      <c r="K988" s="459"/>
      <c r="L988" s="459"/>
      <c r="M988" s="459"/>
      <c r="N988" s="459"/>
      <c r="O988" s="459"/>
      <c r="P988" s="459"/>
      <c r="Q988" s="459"/>
      <c r="R988" s="459"/>
      <c r="S988" s="459"/>
      <c r="T988" s="459"/>
      <c r="U988" s="459"/>
      <c r="V988" s="459"/>
      <c r="W988" s="459"/>
      <c r="X988" s="459"/>
      <c r="Y988" s="459"/>
      <c r="Z988" s="294"/>
      <c r="AA988" s="294"/>
      <c r="AB988" s="294"/>
      <c r="AC988" s="294"/>
    </row>
    <row r="989" spans="1:29" ht="31.5" x14ac:dyDescent="0.25">
      <c r="A989" s="19">
        <v>1</v>
      </c>
      <c r="B989" s="35" t="s">
        <v>6250</v>
      </c>
      <c r="C989" s="35" t="s">
        <v>1833</v>
      </c>
      <c r="D989" s="19" t="s">
        <v>1834</v>
      </c>
      <c r="E989" s="36">
        <v>1384</v>
      </c>
      <c r="F989" s="36">
        <v>1801.6</v>
      </c>
      <c r="G989" s="115" t="s">
        <v>275</v>
      </c>
      <c r="H989" s="196" t="s">
        <v>21</v>
      </c>
      <c r="I989" s="19" t="s">
        <v>22</v>
      </c>
      <c r="J989" s="38"/>
      <c r="K989" s="459"/>
      <c r="L989" s="459"/>
      <c r="M989" s="459"/>
      <c r="N989" s="459"/>
      <c r="O989" s="459"/>
      <c r="P989" s="459"/>
      <c r="Q989" s="459"/>
      <c r="R989" s="459"/>
      <c r="S989" s="459"/>
      <c r="T989" s="459"/>
      <c r="U989" s="459"/>
      <c r="V989" s="459"/>
      <c r="W989" s="459"/>
      <c r="X989" s="459"/>
      <c r="Y989" s="459"/>
      <c r="Z989" s="294"/>
      <c r="AA989" s="294"/>
      <c r="AB989" s="294"/>
      <c r="AC989" s="294"/>
    </row>
    <row r="990" spans="1:29" ht="31.5" x14ac:dyDescent="0.25">
      <c r="A990" s="19">
        <v>2</v>
      </c>
      <c r="B990" s="35" t="s">
        <v>6250</v>
      </c>
      <c r="C990" s="35" t="s">
        <v>1835</v>
      </c>
      <c r="D990" s="19" t="s">
        <v>1836</v>
      </c>
      <c r="E990" s="36">
        <v>630</v>
      </c>
      <c r="F990" s="36">
        <v>2269</v>
      </c>
      <c r="G990" s="115" t="s">
        <v>275</v>
      </c>
      <c r="H990" s="196" t="s">
        <v>21</v>
      </c>
      <c r="I990" s="19" t="s">
        <v>22</v>
      </c>
      <c r="J990" s="38"/>
      <c r="K990" s="459"/>
      <c r="L990" s="459"/>
      <c r="M990" s="459"/>
      <c r="N990" s="459"/>
      <c r="O990" s="459"/>
      <c r="P990" s="459"/>
      <c r="Q990" s="459"/>
      <c r="R990" s="459"/>
      <c r="S990" s="459"/>
      <c r="T990" s="459"/>
      <c r="U990" s="459"/>
      <c r="V990" s="459"/>
      <c r="W990" s="459"/>
      <c r="X990" s="459"/>
      <c r="Y990" s="459"/>
      <c r="Z990" s="294"/>
      <c r="AA990" s="294"/>
      <c r="AB990" s="294"/>
      <c r="AC990" s="294"/>
    </row>
    <row r="991" spans="1:29" ht="47.25" x14ac:dyDescent="0.25">
      <c r="A991" s="19">
        <v>3</v>
      </c>
      <c r="B991" s="35" t="s">
        <v>6250</v>
      </c>
      <c r="C991" s="35" t="s">
        <v>1837</v>
      </c>
      <c r="D991" s="19" t="s">
        <v>1838</v>
      </c>
      <c r="E991" s="36">
        <v>759</v>
      </c>
      <c r="F991" s="36">
        <v>3613</v>
      </c>
      <c r="G991" s="115" t="s">
        <v>275</v>
      </c>
      <c r="H991" s="19" t="s">
        <v>245</v>
      </c>
      <c r="I991" s="19" t="s">
        <v>22</v>
      </c>
      <c r="J991" s="19" t="s">
        <v>1839</v>
      </c>
      <c r="K991" s="459"/>
      <c r="L991" s="459"/>
      <c r="M991" s="459"/>
      <c r="N991" s="459"/>
      <c r="O991" s="459"/>
      <c r="P991" s="459"/>
      <c r="Q991" s="459"/>
      <c r="R991" s="459"/>
      <c r="S991" s="459"/>
      <c r="T991" s="459"/>
      <c r="U991" s="459"/>
      <c r="V991" s="459"/>
      <c r="W991" s="459"/>
      <c r="X991" s="459"/>
      <c r="Y991" s="459"/>
      <c r="Z991" s="294"/>
      <c r="AA991" s="294"/>
      <c r="AB991" s="294"/>
      <c r="AC991" s="294"/>
    </row>
    <row r="992" spans="1:29" ht="31.5" x14ac:dyDescent="0.25">
      <c r="A992" s="19">
        <v>4</v>
      </c>
      <c r="B992" s="35" t="s">
        <v>6250</v>
      </c>
      <c r="C992" s="35" t="s">
        <v>1840</v>
      </c>
      <c r="D992" s="19" t="s">
        <v>1841</v>
      </c>
      <c r="E992" s="36">
        <v>1289.5</v>
      </c>
      <c r="F992" s="36">
        <v>9503</v>
      </c>
      <c r="G992" s="115" t="s">
        <v>275</v>
      </c>
      <c r="H992" s="196" t="s">
        <v>21</v>
      </c>
      <c r="I992" s="19" t="s">
        <v>22</v>
      </c>
      <c r="J992" s="19"/>
      <c r="K992" s="459"/>
      <c r="L992" s="459"/>
      <c r="M992" s="459"/>
      <c r="N992" s="459"/>
      <c r="O992" s="459"/>
      <c r="P992" s="459"/>
      <c r="Q992" s="459"/>
      <c r="R992" s="459"/>
      <c r="S992" s="459"/>
      <c r="T992" s="459"/>
      <c r="U992" s="459"/>
      <c r="V992" s="459"/>
      <c r="W992" s="459"/>
      <c r="X992" s="459"/>
      <c r="Y992" s="459"/>
      <c r="Z992" s="294"/>
      <c r="AA992" s="294"/>
      <c r="AB992" s="294"/>
      <c r="AC992" s="294"/>
    </row>
    <row r="993" spans="1:29" ht="31.5" x14ac:dyDescent="0.25">
      <c r="A993" s="19">
        <v>5</v>
      </c>
      <c r="B993" s="35" t="s">
        <v>6250</v>
      </c>
      <c r="C993" s="35" t="s">
        <v>1842</v>
      </c>
      <c r="D993" s="19" t="s">
        <v>1843</v>
      </c>
      <c r="E993" s="36">
        <v>1572</v>
      </c>
      <c r="F993" s="36">
        <v>4060.3</v>
      </c>
      <c r="G993" s="115" t="s">
        <v>275</v>
      </c>
      <c r="H993" s="196" t="s">
        <v>21</v>
      </c>
      <c r="I993" s="19" t="s">
        <v>22</v>
      </c>
      <c r="J993" s="19"/>
      <c r="K993" s="459"/>
      <c r="L993" s="459"/>
      <c r="M993" s="459"/>
      <c r="N993" s="459"/>
      <c r="O993" s="459"/>
      <c r="P993" s="459"/>
      <c r="Q993" s="459"/>
      <c r="R993" s="459"/>
      <c r="S993" s="459"/>
      <c r="T993" s="459"/>
      <c r="U993" s="459"/>
      <c r="V993" s="459"/>
      <c r="W993" s="459"/>
      <c r="X993" s="459"/>
      <c r="Y993" s="459"/>
      <c r="Z993" s="294"/>
      <c r="AA993" s="294"/>
      <c r="AB993" s="294"/>
      <c r="AC993" s="294"/>
    </row>
    <row r="994" spans="1:29" ht="31.5" x14ac:dyDescent="0.25">
      <c r="A994" s="19">
        <v>6</v>
      </c>
      <c r="B994" s="35" t="s">
        <v>6250</v>
      </c>
      <c r="C994" s="35" t="s">
        <v>1844</v>
      </c>
      <c r="D994" s="19" t="s">
        <v>1845</v>
      </c>
      <c r="E994" s="36">
        <v>0</v>
      </c>
      <c r="F994" s="36">
        <v>5561.7</v>
      </c>
      <c r="G994" s="115" t="s">
        <v>275</v>
      </c>
      <c r="H994" s="196" t="s">
        <v>21</v>
      </c>
      <c r="I994" s="19" t="s">
        <v>22</v>
      </c>
      <c r="J994" s="19"/>
      <c r="K994" s="459"/>
      <c r="L994" s="459"/>
      <c r="M994" s="459"/>
      <c r="N994" s="459"/>
      <c r="O994" s="459"/>
      <c r="P994" s="459"/>
      <c r="Q994" s="459"/>
      <c r="R994" s="459"/>
      <c r="S994" s="459"/>
      <c r="T994" s="459"/>
      <c r="U994" s="459"/>
      <c r="V994" s="459"/>
      <c r="W994" s="459"/>
      <c r="X994" s="459"/>
      <c r="Y994" s="459"/>
      <c r="Z994" s="294"/>
      <c r="AA994" s="294"/>
      <c r="AB994" s="294"/>
      <c r="AC994" s="294"/>
    </row>
    <row r="995" spans="1:29" ht="31.5" x14ac:dyDescent="0.25">
      <c r="A995" s="19">
        <v>7</v>
      </c>
      <c r="B995" s="35" t="s">
        <v>6250</v>
      </c>
      <c r="C995" s="35" t="s">
        <v>1846</v>
      </c>
      <c r="D995" s="19" t="s">
        <v>1847</v>
      </c>
      <c r="E995" s="36">
        <v>1962</v>
      </c>
      <c r="F995" s="36">
        <v>2820</v>
      </c>
      <c r="G995" s="115" t="s">
        <v>275</v>
      </c>
      <c r="H995" s="196" t="s">
        <v>21</v>
      </c>
      <c r="I995" s="19" t="s">
        <v>22</v>
      </c>
      <c r="J995" s="19"/>
      <c r="K995" s="459"/>
      <c r="L995" s="459"/>
      <c r="M995" s="459"/>
      <c r="N995" s="459"/>
      <c r="O995" s="459"/>
      <c r="P995" s="459"/>
      <c r="Q995" s="459"/>
      <c r="R995" s="459"/>
      <c r="S995" s="459"/>
      <c r="T995" s="459"/>
      <c r="U995" s="459"/>
      <c r="V995" s="459"/>
      <c r="W995" s="459"/>
      <c r="X995" s="459"/>
      <c r="Y995" s="459"/>
      <c r="Z995" s="294"/>
      <c r="AA995" s="294"/>
      <c r="AB995" s="294"/>
      <c r="AC995" s="294"/>
    </row>
    <row r="996" spans="1:29" ht="31.5" x14ac:dyDescent="0.25">
      <c r="A996" s="19">
        <v>8</v>
      </c>
      <c r="B996" s="35" t="s">
        <v>6250</v>
      </c>
      <c r="C996" s="35" t="s">
        <v>1848</v>
      </c>
      <c r="D996" s="19" t="s">
        <v>1847</v>
      </c>
      <c r="E996" s="36">
        <v>0</v>
      </c>
      <c r="F996" s="36">
        <v>1860</v>
      </c>
      <c r="G996" s="115" t="s">
        <v>275</v>
      </c>
      <c r="H996" s="196" t="s">
        <v>21</v>
      </c>
      <c r="I996" s="19" t="s">
        <v>22</v>
      </c>
      <c r="J996" s="38"/>
      <c r="K996" s="459"/>
      <c r="L996" s="459"/>
      <c r="M996" s="459"/>
      <c r="N996" s="459"/>
      <c r="O996" s="459"/>
      <c r="P996" s="459"/>
      <c r="Q996" s="459"/>
      <c r="R996" s="459"/>
      <c r="S996" s="459"/>
      <c r="T996" s="459"/>
      <c r="U996" s="459"/>
      <c r="V996" s="459"/>
      <c r="W996" s="459"/>
      <c r="X996" s="459"/>
      <c r="Y996" s="459"/>
      <c r="Z996" s="294"/>
      <c r="AA996" s="294"/>
      <c r="AB996" s="294"/>
      <c r="AC996" s="294"/>
    </row>
    <row r="997" spans="1:29" ht="31.5" x14ac:dyDescent="0.25">
      <c r="A997" s="19">
        <v>9</v>
      </c>
      <c r="B997" s="35" t="s">
        <v>6250</v>
      </c>
      <c r="C997" s="35" t="s">
        <v>1849</v>
      </c>
      <c r="D997" s="19" t="s">
        <v>1850</v>
      </c>
      <c r="E997" s="36">
        <v>1489.3</v>
      </c>
      <c r="F997" s="36">
        <v>6752</v>
      </c>
      <c r="G997" s="115" t="s">
        <v>275</v>
      </c>
      <c r="H997" s="196" t="s">
        <v>21</v>
      </c>
      <c r="I997" s="19" t="s">
        <v>22</v>
      </c>
      <c r="J997" s="19"/>
      <c r="K997" s="459"/>
      <c r="L997" s="459"/>
      <c r="M997" s="459"/>
      <c r="N997" s="459"/>
      <c r="O997" s="459"/>
      <c r="P997" s="459"/>
      <c r="Q997" s="459"/>
      <c r="R997" s="459"/>
      <c r="S997" s="459"/>
      <c r="T997" s="459"/>
      <c r="U997" s="459"/>
      <c r="V997" s="459"/>
      <c r="W997" s="459"/>
      <c r="X997" s="459"/>
      <c r="Y997" s="459"/>
      <c r="Z997" s="294"/>
      <c r="AA997" s="294"/>
      <c r="AB997" s="294"/>
      <c r="AC997" s="294"/>
    </row>
    <row r="998" spans="1:29" ht="31.5" x14ac:dyDescent="0.25">
      <c r="A998" s="19">
        <v>10</v>
      </c>
      <c r="B998" s="35" t="s">
        <v>6250</v>
      </c>
      <c r="C998" s="35" t="s">
        <v>1851</v>
      </c>
      <c r="D998" s="19" t="s">
        <v>1852</v>
      </c>
      <c r="E998" s="36">
        <v>2394.7399999999998</v>
      </c>
      <c r="F998" s="36">
        <v>7967.7</v>
      </c>
      <c r="G998" s="115" t="s">
        <v>275</v>
      </c>
      <c r="H998" s="196" t="s">
        <v>21</v>
      </c>
      <c r="I998" s="102" t="s">
        <v>22</v>
      </c>
      <c r="J998" s="19"/>
      <c r="K998" s="459"/>
      <c r="L998" s="459"/>
      <c r="M998" s="459"/>
      <c r="N998" s="459"/>
      <c r="O998" s="459"/>
      <c r="P998" s="459"/>
      <c r="Q998" s="459"/>
      <c r="R998" s="459"/>
      <c r="S998" s="459"/>
      <c r="T998" s="459"/>
      <c r="U998" s="459"/>
      <c r="V998" s="459"/>
      <c r="W998" s="459"/>
      <c r="X998" s="459"/>
      <c r="Y998" s="459"/>
      <c r="Z998" s="294"/>
      <c r="AA998" s="294"/>
      <c r="AB998" s="294"/>
      <c r="AC998" s="294"/>
    </row>
    <row r="999" spans="1:29" ht="47.25" x14ac:dyDescent="0.25">
      <c r="A999" s="19">
        <v>11</v>
      </c>
      <c r="B999" s="35" t="s">
        <v>6250</v>
      </c>
      <c r="C999" s="35" t="s">
        <v>1853</v>
      </c>
      <c r="D999" s="19" t="s">
        <v>1854</v>
      </c>
      <c r="E999" s="36">
        <v>317.72500000000002</v>
      </c>
      <c r="F999" s="36">
        <v>2620</v>
      </c>
      <c r="G999" s="115" t="s">
        <v>275</v>
      </c>
      <c r="H999" s="115" t="s">
        <v>243</v>
      </c>
      <c r="I999" s="19" t="s">
        <v>2801</v>
      </c>
      <c r="J999" s="19" t="s">
        <v>1855</v>
      </c>
      <c r="K999" s="459"/>
      <c r="L999" s="459"/>
      <c r="M999" s="459"/>
      <c r="N999" s="459"/>
      <c r="O999" s="459"/>
      <c r="P999" s="459"/>
      <c r="Q999" s="459"/>
      <c r="R999" s="459"/>
      <c r="S999" s="459"/>
      <c r="T999" s="459"/>
      <c r="U999" s="459"/>
      <c r="V999" s="459"/>
      <c r="W999" s="459"/>
      <c r="X999" s="459"/>
      <c r="Y999" s="459"/>
      <c r="Z999" s="294"/>
      <c r="AA999" s="294"/>
      <c r="AB999" s="294"/>
      <c r="AC999" s="294"/>
    </row>
    <row r="1000" spans="1:29" ht="31.5" x14ac:dyDescent="0.25">
      <c r="A1000" s="19">
        <v>12</v>
      </c>
      <c r="B1000" s="35" t="s">
        <v>6250</v>
      </c>
      <c r="C1000" s="35" t="s">
        <v>1856</v>
      </c>
      <c r="D1000" s="19" t="s">
        <v>1857</v>
      </c>
      <c r="E1000" s="36">
        <v>1909</v>
      </c>
      <c r="F1000" s="36">
        <v>9519</v>
      </c>
      <c r="G1000" s="115" t="s">
        <v>275</v>
      </c>
      <c r="H1000" s="196" t="s">
        <v>21</v>
      </c>
      <c r="I1000" s="19" t="s">
        <v>22</v>
      </c>
      <c r="J1000" s="19"/>
      <c r="K1000" s="459"/>
      <c r="L1000" s="459"/>
      <c r="M1000" s="459"/>
      <c r="N1000" s="459"/>
      <c r="O1000" s="459"/>
      <c r="P1000" s="459"/>
      <c r="Q1000" s="459"/>
      <c r="R1000" s="459"/>
      <c r="S1000" s="459"/>
      <c r="T1000" s="459"/>
      <c r="U1000" s="459"/>
      <c r="V1000" s="459"/>
      <c r="W1000" s="459"/>
      <c r="X1000" s="459"/>
      <c r="Y1000" s="459"/>
      <c r="Z1000" s="294"/>
      <c r="AA1000" s="294"/>
      <c r="AB1000" s="294"/>
      <c r="AC1000" s="294"/>
    </row>
    <row r="1001" spans="1:29" ht="31.5" x14ac:dyDescent="0.25">
      <c r="A1001" s="19">
        <v>13</v>
      </c>
      <c r="B1001" s="35" t="s">
        <v>6250</v>
      </c>
      <c r="C1001" s="35" t="s">
        <v>1858</v>
      </c>
      <c r="D1001" s="19" t="s">
        <v>1859</v>
      </c>
      <c r="E1001" s="36">
        <v>970.6</v>
      </c>
      <c r="F1001" s="36">
        <v>3192</v>
      </c>
      <c r="G1001" s="115" t="s">
        <v>275</v>
      </c>
      <c r="H1001" s="196" t="s">
        <v>21</v>
      </c>
      <c r="I1001" s="102" t="s">
        <v>22</v>
      </c>
      <c r="J1001" s="19"/>
      <c r="K1001" s="459"/>
      <c r="L1001" s="459"/>
      <c r="M1001" s="459"/>
      <c r="N1001" s="459"/>
      <c r="O1001" s="459"/>
      <c r="P1001" s="459"/>
      <c r="Q1001" s="459"/>
      <c r="R1001" s="459"/>
      <c r="S1001" s="459"/>
      <c r="T1001" s="459"/>
      <c r="U1001" s="459"/>
      <c r="V1001" s="459"/>
      <c r="W1001" s="459"/>
      <c r="X1001" s="459"/>
      <c r="Y1001" s="459"/>
      <c r="Z1001" s="294"/>
      <c r="AA1001" s="294"/>
      <c r="AB1001" s="294"/>
      <c r="AC1001" s="294"/>
    </row>
    <row r="1002" spans="1:29" ht="47.25" x14ac:dyDescent="0.25">
      <c r="A1002" s="19">
        <v>14</v>
      </c>
      <c r="B1002" s="35" t="s">
        <v>6250</v>
      </c>
      <c r="C1002" s="35" t="s">
        <v>1860</v>
      </c>
      <c r="D1002" s="19" t="s">
        <v>1861</v>
      </c>
      <c r="E1002" s="36">
        <v>0</v>
      </c>
      <c r="F1002" s="36">
        <v>400</v>
      </c>
      <c r="G1002" s="115" t="s">
        <v>275</v>
      </c>
      <c r="H1002" s="115" t="s">
        <v>243</v>
      </c>
      <c r="I1002" s="19" t="s">
        <v>2801</v>
      </c>
      <c r="J1002" s="19" t="s">
        <v>1855</v>
      </c>
      <c r="K1002" s="459"/>
      <c r="L1002" s="459"/>
      <c r="M1002" s="459"/>
      <c r="N1002" s="459"/>
      <c r="O1002" s="459"/>
      <c r="P1002" s="459"/>
      <c r="Q1002" s="459"/>
      <c r="R1002" s="459"/>
      <c r="S1002" s="459"/>
      <c r="T1002" s="459"/>
      <c r="U1002" s="459"/>
      <c r="V1002" s="459"/>
      <c r="W1002" s="459"/>
      <c r="X1002" s="459"/>
      <c r="Y1002" s="459"/>
      <c r="Z1002" s="294"/>
      <c r="AA1002" s="294"/>
      <c r="AB1002" s="294"/>
      <c r="AC1002" s="294"/>
    </row>
    <row r="1003" spans="1:29" ht="31.5" x14ac:dyDescent="0.25">
      <c r="A1003" s="19">
        <v>15</v>
      </c>
      <c r="B1003" s="35" t="s">
        <v>6250</v>
      </c>
      <c r="C1003" s="35" t="s">
        <v>1862</v>
      </c>
      <c r="D1003" s="19" t="s">
        <v>1863</v>
      </c>
      <c r="E1003" s="36">
        <v>0</v>
      </c>
      <c r="F1003" s="36">
        <v>360</v>
      </c>
      <c r="G1003" s="115" t="s">
        <v>275</v>
      </c>
      <c r="H1003" s="196" t="s">
        <v>21</v>
      </c>
      <c r="I1003" s="19" t="s">
        <v>22</v>
      </c>
      <c r="J1003" s="19"/>
      <c r="K1003" s="459"/>
      <c r="L1003" s="459"/>
      <c r="M1003" s="459"/>
      <c r="N1003" s="459"/>
      <c r="O1003" s="459"/>
      <c r="P1003" s="459"/>
      <c r="Q1003" s="459"/>
      <c r="R1003" s="459"/>
      <c r="S1003" s="459"/>
      <c r="T1003" s="459"/>
      <c r="U1003" s="459"/>
      <c r="V1003" s="459"/>
      <c r="W1003" s="459"/>
      <c r="X1003" s="459"/>
      <c r="Y1003" s="459"/>
      <c r="Z1003" s="294"/>
      <c r="AA1003" s="294"/>
      <c r="AB1003" s="294"/>
      <c r="AC1003" s="294"/>
    </row>
    <row r="1004" spans="1:29" ht="31.5" x14ac:dyDescent="0.25">
      <c r="A1004" s="19">
        <v>16</v>
      </c>
      <c r="B1004" s="35" t="s">
        <v>6250</v>
      </c>
      <c r="C1004" s="35" t="s">
        <v>1864</v>
      </c>
      <c r="D1004" s="19" t="s">
        <v>1838</v>
      </c>
      <c r="E1004" s="36">
        <v>235.7</v>
      </c>
      <c r="F1004" s="36">
        <v>7247.5</v>
      </c>
      <c r="G1004" s="115" t="s">
        <v>275</v>
      </c>
      <c r="H1004" s="196" t="s">
        <v>21</v>
      </c>
      <c r="I1004" s="19" t="s">
        <v>22</v>
      </c>
      <c r="J1004" s="19"/>
      <c r="K1004" s="459"/>
      <c r="L1004" s="459"/>
      <c r="M1004" s="459"/>
      <c r="N1004" s="459"/>
      <c r="O1004" s="459"/>
      <c r="P1004" s="459"/>
      <c r="Q1004" s="459"/>
      <c r="R1004" s="459"/>
      <c r="S1004" s="459"/>
      <c r="T1004" s="459"/>
      <c r="U1004" s="459"/>
      <c r="V1004" s="459"/>
      <c r="W1004" s="459"/>
      <c r="X1004" s="459"/>
      <c r="Y1004" s="459"/>
      <c r="Z1004" s="294"/>
      <c r="AA1004" s="294"/>
      <c r="AB1004" s="294"/>
      <c r="AC1004" s="294"/>
    </row>
    <row r="1005" spans="1:29" ht="31.5" x14ac:dyDescent="0.25">
      <c r="A1005" s="19">
        <v>17</v>
      </c>
      <c r="B1005" s="35" t="s">
        <v>6250</v>
      </c>
      <c r="C1005" s="35" t="s">
        <v>1865</v>
      </c>
      <c r="D1005" s="19" t="s">
        <v>1866</v>
      </c>
      <c r="E1005" s="36">
        <v>361.4</v>
      </c>
      <c r="F1005" s="36">
        <v>3196.2</v>
      </c>
      <c r="G1005" s="115" t="s">
        <v>275</v>
      </c>
      <c r="H1005" s="196" t="s">
        <v>21</v>
      </c>
      <c r="I1005" s="19" t="s">
        <v>22</v>
      </c>
      <c r="J1005" s="19"/>
      <c r="K1005" s="459"/>
      <c r="L1005" s="459"/>
      <c r="M1005" s="459"/>
      <c r="N1005" s="459"/>
      <c r="O1005" s="459"/>
      <c r="P1005" s="459"/>
      <c r="Q1005" s="459"/>
      <c r="R1005" s="459"/>
      <c r="S1005" s="459"/>
      <c r="T1005" s="459"/>
      <c r="U1005" s="459"/>
      <c r="V1005" s="459"/>
      <c r="W1005" s="459"/>
      <c r="X1005" s="459"/>
      <c r="Y1005" s="459"/>
      <c r="Z1005" s="294"/>
      <c r="AA1005" s="294"/>
      <c r="AB1005" s="294"/>
      <c r="AC1005" s="294"/>
    </row>
    <row r="1006" spans="1:29" ht="31.5" x14ac:dyDescent="0.25">
      <c r="A1006" s="19">
        <v>18</v>
      </c>
      <c r="B1006" s="35" t="s">
        <v>6250</v>
      </c>
      <c r="C1006" s="35" t="s">
        <v>1867</v>
      </c>
      <c r="D1006" s="19" t="s">
        <v>1868</v>
      </c>
      <c r="E1006" s="36">
        <v>395.3</v>
      </c>
      <c r="F1006" s="36">
        <v>1480.6</v>
      </c>
      <c r="G1006" s="115" t="s">
        <v>275</v>
      </c>
      <c r="H1006" s="196" t="s">
        <v>21</v>
      </c>
      <c r="I1006" s="19" t="s">
        <v>22</v>
      </c>
      <c r="J1006" s="19"/>
      <c r="K1006" s="459"/>
      <c r="L1006" s="459"/>
      <c r="M1006" s="459"/>
      <c r="N1006" s="459"/>
      <c r="O1006" s="459"/>
      <c r="P1006" s="459"/>
      <c r="Q1006" s="459"/>
      <c r="R1006" s="459"/>
      <c r="S1006" s="459"/>
      <c r="T1006" s="459"/>
      <c r="U1006" s="459"/>
      <c r="V1006" s="459"/>
      <c r="W1006" s="459"/>
      <c r="X1006" s="459"/>
      <c r="Y1006" s="459"/>
      <c r="Z1006" s="294"/>
      <c r="AA1006" s="294"/>
      <c r="AB1006" s="294"/>
      <c r="AC1006" s="294"/>
    </row>
    <row r="1007" spans="1:29" ht="31.5" x14ac:dyDescent="0.25">
      <c r="A1007" s="19">
        <v>19</v>
      </c>
      <c r="B1007" s="35" t="s">
        <v>6250</v>
      </c>
      <c r="C1007" s="35" t="s">
        <v>1869</v>
      </c>
      <c r="D1007" s="19" t="s">
        <v>1870</v>
      </c>
      <c r="E1007" s="36">
        <v>281.39999999999998</v>
      </c>
      <c r="F1007" s="36">
        <v>2431.6999999999998</v>
      </c>
      <c r="G1007" s="115" t="s">
        <v>275</v>
      </c>
      <c r="H1007" s="196" t="s">
        <v>21</v>
      </c>
      <c r="I1007" s="19" t="s">
        <v>22</v>
      </c>
      <c r="J1007" s="38"/>
      <c r="K1007" s="459"/>
      <c r="L1007" s="459"/>
      <c r="M1007" s="459"/>
      <c r="N1007" s="459"/>
      <c r="O1007" s="459"/>
      <c r="P1007" s="459"/>
      <c r="Q1007" s="459"/>
      <c r="R1007" s="459"/>
      <c r="S1007" s="459"/>
      <c r="T1007" s="459"/>
      <c r="U1007" s="459"/>
      <c r="V1007" s="459"/>
      <c r="W1007" s="459"/>
      <c r="X1007" s="459"/>
      <c r="Y1007" s="459"/>
      <c r="Z1007" s="294"/>
      <c r="AA1007" s="294"/>
      <c r="AB1007" s="294"/>
      <c r="AC1007" s="294"/>
    </row>
    <row r="1008" spans="1:29" ht="31.5" x14ac:dyDescent="0.25">
      <c r="A1008" s="19">
        <v>20</v>
      </c>
      <c r="B1008" s="35" t="s">
        <v>6250</v>
      </c>
      <c r="C1008" s="35" t="s">
        <v>1871</v>
      </c>
      <c r="D1008" s="19" t="s">
        <v>1872</v>
      </c>
      <c r="E1008" s="36">
        <v>973.7</v>
      </c>
      <c r="F1008" s="36">
        <v>5004</v>
      </c>
      <c r="G1008" s="115" t="s">
        <v>275</v>
      </c>
      <c r="H1008" s="196" t="s">
        <v>21</v>
      </c>
      <c r="I1008" s="19" t="s">
        <v>22</v>
      </c>
      <c r="J1008" s="38"/>
      <c r="K1008" s="459"/>
      <c r="L1008" s="459"/>
      <c r="M1008" s="459"/>
      <c r="N1008" s="459"/>
      <c r="O1008" s="459"/>
      <c r="P1008" s="459"/>
      <c r="Q1008" s="459"/>
      <c r="R1008" s="459"/>
      <c r="S1008" s="459"/>
      <c r="T1008" s="459"/>
      <c r="U1008" s="459"/>
      <c r="V1008" s="459"/>
      <c r="W1008" s="459"/>
      <c r="X1008" s="459"/>
      <c r="Y1008" s="459"/>
      <c r="Z1008" s="294"/>
      <c r="AA1008" s="294"/>
      <c r="AB1008" s="294"/>
      <c r="AC1008" s="294"/>
    </row>
    <row r="1009" spans="1:29" ht="31.5" x14ac:dyDescent="0.25">
      <c r="A1009" s="19">
        <v>21</v>
      </c>
      <c r="B1009" s="35" t="s">
        <v>6250</v>
      </c>
      <c r="C1009" s="35" t="s">
        <v>1873</v>
      </c>
      <c r="D1009" s="19" t="s">
        <v>1874</v>
      </c>
      <c r="E1009" s="36">
        <v>1765</v>
      </c>
      <c r="F1009" s="36">
        <v>6189.9</v>
      </c>
      <c r="G1009" s="115" t="s">
        <v>275</v>
      </c>
      <c r="H1009" s="196" t="s">
        <v>21</v>
      </c>
      <c r="I1009" s="19" t="s">
        <v>22</v>
      </c>
      <c r="J1009" s="19"/>
      <c r="K1009" s="459"/>
      <c r="L1009" s="459"/>
      <c r="M1009" s="459"/>
      <c r="N1009" s="459"/>
      <c r="O1009" s="459"/>
      <c r="P1009" s="459"/>
      <c r="Q1009" s="459"/>
      <c r="R1009" s="459"/>
      <c r="S1009" s="459"/>
      <c r="T1009" s="459"/>
      <c r="U1009" s="459"/>
      <c r="V1009" s="459"/>
      <c r="W1009" s="459"/>
      <c r="X1009" s="459"/>
      <c r="Y1009" s="459"/>
      <c r="Z1009" s="294"/>
      <c r="AA1009" s="294"/>
      <c r="AB1009" s="294"/>
      <c r="AC1009" s="294"/>
    </row>
    <row r="1010" spans="1:29" ht="31.5" x14ac:dyDescent="0.25">
      <c r="A1010" s="19">
        <v>22</v>
      </c>
      <c r="B1010" s="35" t="s">
        <v>6250</v>
      </c>
      <c r="C1010" s="35" t="s">
        <v>1875</v>
      </c>
      <c r="D1010" s="19" t="s">
        <v>1859</v>
      </c>
      <c r="E1010" s="36">
        <v>483</v>
      </c>
      <c r="F1010" s="36">
        <v>2774</v>
      </c>
      <c r="G1010" s="115" t="s">
        <v>275</v>
      </c>
      <c r="H1010" s="196" t="s">
        <v>21</v>
      </c>
      <c r="I1010" s="19" t="s">
        <v>22</v>
      </c>
      <c r="J1010" s="19"/>
      <c r="K1010" s="459"/>
      <c r="L1010" s="459"/>
      <c r="M1010" s="459"/>
      <c r="N1010" s="459"/>
      <c r="O1010" s="459"/>
      <c r="P1010" s="459"/>
      <c r="Q1010" s="459"/>
      <c r="R1010" s="459"/>
      <c r="S1010" s="459"/>
      <c r="T1010" s="459"/>
      <c r="U1010" s="459"/>
      <c r="V1010" s="459"/>
      <c r="W1010" s="459"/>
      <c r="X1010" s="459"/>
      <c r="Y1010" s="459"/>
      <c r="Z1010" s="294"/>
      <c r="AA1010" s="294"/>
      <c r="AB1010" s="294"/>
      <c r="AC1010" s="294"/>
    </row>
    <row r="1011" spans="1:29" ht="31.5" x14ac:dyDescent="0.25">
      <c r="A1011" s="19">
        <v>23</v>
      </c>
      <c r="B1011" s="35" t="s">
        <v>6250</v>
      </c>
      <c r="C1011" s="35" t="s">
        <v>1876</v>
      </c>
      <c r="D1011" s="19" t="s">
        <v>1861</v>
      </c>
      <c r="E1011" s="36">
        <v>120</v>
      </c>
      <c r="F1011" s="36">
        <v>1408</v>
      </c>
      <c r="G1011" s="115" t="s">
        <v>275</v>
      </c>
      <c r="H1011" s="196" t="s">
        <v>21</v>
      </c>
      <c r="I1011" s="19" t="s">
        <v>22</v>
      </c>
      <c r="J1011" s="19"/>
      <c r="K1011" s="459"/>
      <c r="L1011" s="459"/>
      <c r="M1011" s="459"/>
      <c r="N1011" s="459"/>
      <c r="O1011" s="459"/>
      <c r="P1011" s="459"/>
      <c r="Q1011" s="459"/>
      <c r="R1011" s="459"/>
      <c r="S1011" s="459"/>
      <c r="T1011" s="459"/>
      <c r="U1011" s="459"/>
      <c r="V1011" s="459"/>
      <c r="W1011" s="459"/>
      <c r="X1011" s="459"/>
      <c r="Y1011" s="459"/>
      <c r="Z1011" s="294"/>
      <c r="AA1011" s="294"/>
      <c r="AB1011" s="294"/>
      <c r="AC1011" s="294"/>
    </row>
    <row r="1012" spans="1:29" ht="31.5" x14ac:dyDescent="0.25">
      <c r="A1012" s="19">
        <v>24</v>
      </c>
      <c r="B1012" s="35" t="s">
        <v>6250</v>
      </c>
      <c r="C1012" s="35" t="s">
        <v>1877</v>
      </c>
      <c r="D1012" s="19" t="s">
        <v>1878</v>
      </c>
      <c r="E1012" s="36">
        <v>364.9</v>
      </c>
      <c r="F1012" s="36">
        <v>1767.5</v>
      </c>
      <c r="G1012" s="115" t="s">
        <v>275</v>
      </c>
      <c r="H1012" s="196" t="s">
        <v>21</v>
      </c>
      <c r="I1012" s="19" t="s">
        <v>22</v>
      </c>
      <c r="J1012" s="19"/>
      <c r="K1012" s="459"/>
      <c r="L1012" s="459"/>
      <c r="M1012" s="459"/>
      <c r="N1012" s="459"/>
      <c r="O1012" s="459"/>
      <c r="P1012" s="459"/>
      <c r="Q1012" s="459"/>
      <c r="R1012" s="459"/>
      <c r="S1012" s="459"/>
      <c r="T1012" s="459"/>
      <c r="U1012" s="459"/>
      <c r="V1012" s="459"/>
      <c r="W1012" s="459"/>
      <c r="X1012" s="459"/>
      <c r="Y1012" s="459"/>
      <c r="Z1012" s="294"/>
      <c r="AA1012" s="294"/>
      <c r="AB1012" s="294"/>
      <c r="AC1012" s="294"/>
    </row>
    <row r="1013" spans="1:29" ht="31.5" x14ac:dyDescent="0.25">
      <c r="A1013" s="19">
        <v>25</v>
      </c>
      <c r="B1013" s="35" t="s">
        <v>6250</v>
      </c>
      <c r="C1013" s="35" t="s">
        <v>1879</v>
      </c>
      <c r="D1013" s="19" t="s">
        <v>1847</v>
      </c>
      <c r="E1013" s="36">
        <v>146.46</v>
      </c>
      <c r="F1013" s="36">
        <v>664</v>
      </c>
      <c r="G1013" s="115" t="s">
        <v>275</v>
      </c>
      <c r="H1013" s="196" t="s">
        <v>21</v>
      </c>
      <c r="I1013" s="19" t="s">
        <v>22</v>
      </c>
      <c r="J1013" s="19"/>
      <c r="K1013" s="459"/>
      <c r="L1013" s="459"/>
      <c r="M1013" s="459"/>
      <c r="N1013" s="459"/>
      <c r="O1013" s="459"/>
      <c r="P1013" s="459"/>
      <c r="Q1013" s="459"/>
      <c r="R1013" s="459"/>
      <c r="S1013" s="459"/>
      <c r="T1013" s="459"/>
      <c r="U1013" s="459"/>
      <c r="V1013" s="459"/>
      <c r="W1013" s="459"/>
      <c r="X1013" s="459"/>
      <c r="Y1013" s="459"/>
      <c r="Z1013" s="294"/>
      <c r="AA1013" s="294"/>
      <c r="AB1013" s="294"/>
      <c r="AC1013" s="294"/>
    </row>
    <row r="1014" spans="1:29" ht="31.5" x14ac:dyDescent="0.25">
      <c r="A1014" s="19">
        <v>26</v>
      </c>
      <c r="B1014" s="35" t="s">
        <v>6250</v>
      </c>
      <c r="C1014" s="35" t="s">
        <v>1865</v>
      </c>
      <c r="D1014" s="19" t="s">
        <v>1880</v>
      </c>
      <c r="E1014" s="36">
        <v>283.2</v>
      </c>
      <c r="F1014" s="36">
        <v>0</v>
      </c>
      <c r="G1014" s="115" t="s">
        <v>275</v>
      </c>
      <c r="H1014" s="196" t="s">
        <v>21</v>
      </c>
      <c r="I1014" s="19" t="s">
        <v>22</v>
      </c>
      <c r="J1014" s="19"/>
      <c r="K1014" s="459"/>
      <c r="L1014" s="459"/>
      <c r="M1014" s="459"/>
      <c r="N1014" s="459"/>
      <c r="O1014" s="459"/>
      <c r="P1014" s="459"/>
      <c r="Q1014" s="459"/>
      <c r="R1014" s="459"/>
      <c r="S1014" s="459"/>
      <c r="T1014" s="459"/>
      <c r="U1014" s="459"/>
      <c r="V1014" s="459"/>
      <c r="W1014" s="459"/>
      <c r="X1014" s="459"/>
      <c r="Y1014" s="459"/>
      <c r="Z1014" s="294"/>
      <c r="AA1014" s="294"/>
      <c r="AB1014" s="294"/>
      <c r="AC1014" s="294"/>
    </row>
    <row r="1015" spans="1:29" ht="31.5" x14ac:dyDescent="0.25">
      <c r="A1015" s="19">
        <v>27</v>
      </c>
      <c r="B1015" s="35" t="s">
        <v>6250</v>
      </c>
      <c r="C1015" s="35" t="s">
        <v>1881</v>
      </c>
      <c r="D1015" s="19" t="s">
        <v>1882</v>
      </c>
      <c r="E1015" s="36">
        <v>39.700000000000003</v>
      </c>
      <c r="F1015" s="36">
        <v>0</v>
      </c>
      <c r="G1015" s="115" t="s">
        <v>275</v>
      </c>
      <c r="H1015" s="196" t="s">
        <v>21</v>
      </c>
      <c r="I1015" s="19" t="s">
        <v>22</v>
      </c>
      <c r="J1015" s="19"/>
      <c r="K1015" s="459"/>
      <c r="L1015" s="459"/>
      <c r="M1015" s="459"/>
      <c r="N1015" s="459"/>
      <c r="O1015" s="459"/>
      <c r="P1015" s="459"/>
      <c r="Q1015" s="459"/>
      <c r="R1015" s="459"/>
      <c r="S1015" s="459"/>
      <c r="T1015" s="459"/>
      <c r="U1015" s="459"/>
      <c r="V1015" s="459"/>
      <c r="W1015" s="459"/>
      <c r="X1015" s="459"/>
      <c r="Y1015" s="459"/>
      <c r="Z1015" s="294"/>
      <c r="AA1015" s="294"/>
      <c r="AB1015" s="294"/>
      <c r="AC1015" s="294"/>
    </row>
    <row r="1016" spans="1:29" ht="31.5" x14ac:dyDescent="0.25">
      <c r="A1016" s="19">
        <v>28</v>
      </c>
      <c r="B1016" s="35" t="s">
        <v>6250</v>
      </c>
      <c r="C1016" s="35" t="s">
        <v>1869</v>
      </c>
      <c r="D1016" s="19" t="s">
        <v>1883</v>
      </c>
      <c r="E1016" s="36">
        <v>73</v>
      </c>
      <c r="F1016" s="36">
        <v>0</v>
      </c>
      <c r="G1016" s="115" t="s">
        <v>275</v>
      </c>
      <c r="H1016" s="196" t="s">
        <v>21</v>
      </c>
      <c r="I1016" s="19" t="s">
        <v>22</v>
      </c>
      <c r="J1016" s="19"/>
      <c r="K1016" s="459"/>
      <c r="L1016" s="459"/>
      <c r="M1016" s="459"/>
      <c r="N1016" s="459"/>
      <c r="O1016" s="459"/>
      <c r="P1016" s="459"/>
      <c r="Q1016" s="459"/>
      <c r="R1016" s="459"/>
      <c r="S1016" s="459"/>
      <c r="T1016" s="459"/>
      <c r="U1016" s="459"/>
      <c r="V1016" s="459"/>
      <c r="W1016" s="459"/>
      <c r="X1016" s="459"/>
      <c r="Y1016" s="459"/>
      <c r="Z1016" s="294"/>
      <c r="AA1016" s="294"/>
      <c r="AB1016" s="294"/>
      <c r="AC1016" s="294"/>
    </row>
    <row r="1017" spans="1:29" ht="31.5" x14ac:dyDescent="0.25">
      <c r="A1017" s="19">
        <v>29</v>
      </c>
      <c r="B1017" s="35" t="s">
        <v>6250</v>
      </c>
      <c r="C1017" s="35" t="s">
        <v>1867</v>
      </c>
      <c r="D1017" s="19" t="s">
        <v>1868</v>
      </c>
      <c r="E1017" s="36">
        <v>32</v>
      </c>
      <c r="F1017" s="36">
        <v>0</v>
      </c>
      <c r="G1017" s="115" t="s">
        <v>275</v>
      </c>
      <c r="H1017" s="196" t="s">
        <v>21</v>
      </c>
      <c r="I1017" s="19" t="s">
        <v>22</v>
      </c>
      <c r="J1017" s="19"/>
      <c r="K1017" s="459"/>
      <c r="L1017" s="459"/>
      <c r="M1017" s="459"/>
      <c r="N1017" s="459"/>
      <c r="O1017" s="459"/>
      <c r="P1017" s="459"/>
      <c r="Q1017" s="459"/>
      <c r="R1017" s="459"/>
      <c r="S1017" s="459"/>
      <c r="T1017" s="459"/>
      <c r="U1017" s="459"/>
      <c r="V1017" s="459"/>
      <c r="W1017" s="459"/>
      <c r="X1017" s="459"/>
      <c r="Y1017" s="459"/>
      <c r="Z1017" s="294"/>
      <c r="AA1017" s="294"/>
      <c r="AB1017" s="294"/>
      <c r="AC1017" s="294"/>
    </row>
    <row r="1018" spans="1:29" ht="31.5" x14ac:dyDescent="0.25">
      <c r="A1018" s="19">
        <v>30</v>
      </c>
      <c r="B1018" s="35" t="s">
        <v>6250</v>
      </c>
      <c r="C1018" s="35" t="s">
        <v>1884</v>
      </c>
      <c r="D1018" s="19" t="s">
        <v>1836</v>
      </c>
      <c r="E1018" s="36">
        <v>458.9</v>
      </c>
      <c r="F1018" s="36">
        <v>1238.2</v>
      </c>
      <c r="G1018" s="102" t="s">
        <v>1272</v>
      </c>
      <c r="H1018" s="196" t="s">
        <v>21</v>
      </c>
      <c r="I1018" s="19" t="s">
        <v>22</v>
      </c>
      <c r="J1018" s="19"/>
      <c r="K1018" s="459"/>
      <c r="L1018" s="459"/>
      <c r="M1018" s="459"/>
      <c r="N1018" s="459"/>
      <c r="O1018" s="459"/>
      <c r="P1018" s="459"/>
      <c r="Q1018" s="459"/>
      <c r="R1018" s="459"/>
      <c r="S1018" s="459"/>
      <c r="T1018" s="459"/>
      <c r="U1018" s="459"/>
      <c r="V1018" s="459"/>
      <c r="W1018" s="459"/>
      <c r="X1018" s="459"/>
      <c r="Y1018" s="459"/>
      <c r="Z1018" s="294"/>
      <c r="AA1018" s="294"/>
      <c r="AB1018" s="294"/>
      <c r="AC1018" s="294"/>
    </row>
    <row r="1019" spans="1:29" ht="31.5" x14ac:dyDescent="0.25">
      <c r="A1019" s="19">
        <v>31</v>
      </c>
      <c r="B1019" s="35" t="s">
        <v>6250</v>
      </c>
      <c r="C1019" s="35" t="s">
        <v>2890</v>
      </c>
      <c r="D1019" s="19" t="s">
        <v>1885</v>
      </c>
      <c r="E1019" s="36">
        <v>265.39999999999998</v>
      </c>
      <c r="F1019" s="36">
        <v>1261</v>
      </c>
      <c r="G1019" s="102" t="s">
        <v>1272</v>
      </c>
      <c r="H1019" s="196" t="s">
        <v>21</v>
      </c>
      <c r="I1019" s="19" t="s">
        <v>22</v>
      </c>
      <c r="J1019" s="19"/>
      <c r="K1019" s="459"/>
      <c r="L1019" s="459"/>
      <c r="M1019" s="459"/>
      <c r="N1019" s="459"/>
      <c r="O1019" s="459"/>
      <c r="P1019" s="459"/>
      <c r="Q1019" s="459"/>
      <c r="R1019" s="459"/>
      <c r="S1019" s="459"/>
      <c r="T1019" s="459"/>
      <c r="U1019" s="459"/>
      <c r="V1019" s="459"/>
      <c r="W1019" s="459"/>
      <c r="X1019" s="459"/>
      <c r="Y1019" s="459"/>
      <c r="Z1019" s="294"/>
      <c r="AA1019" s="294"/>
      <c r="AB1019" s="294"/>
      <c r="AC1019" s="294"/>
    </row>
    <row r="1020" spans="1:29" ht="31.5" x14ac:dyDescent="0.25">
      <c r="A1020" s="19">
        <v>32</v>
      </c>
      <c r="B1020" s="35" t="s">
        <v>6250</v>
      </c>
      <c r="C1020" s="35" t="s">
        <v>1886</v>
      </c>
      <c r="D1020" s="19" t="s">
        <v>1887</v>
      </c>
      <c r="E1020" s="36">
        <v>368.4</v>
      </c>
      <c r="F1020" s="36">
        <v>679.4</v>
      </c>
      <c r="G1020" s="102" t="s">
        <v>1272</v>
      </c>
      <c r="H1020" s="196" t="s">
        <v>21</v>
      </c>
      <c r="I1020" s="19" t="s">
        <v>22</v>
      </c>
      <c r="J1020" s="19"/>
      <c r="K1020" s="459"/>
      <c r="L1020" s="459"/>
      <c r="M1020" s="459"/>
      <c r="N1020" s="459"/>
      <c r="O1020" s="459"/>
      <c r="P1020" s="459"/>
      <c r="Q1020" s="459"/>
      <c r="R1020" s="459"/>
      <c r="S1020" s="459"/>
      <c r="T1020" s="459"/>
      <c r="U1020" s="459"/>
      <c r="V1020" s="459"/>
      <c r="W1020" s="459"/>
      <c r="X1020" s="459"/>
      <c r="Y1020" s="459"/>
      <c r="Z1020" s="294"/>
      <c r="AA1020" s="294"/>
      <c r="AB1020" s="294"/>
      <c r="AC1020" s="294"/>
    </row>
    <row r="1021" spans="1:29" ht="31.5" x14ac:dyDescent="0.25">
      <c r="A1021" s="19">
        <v>33</v>
      </c>
      <c r="B1021" s="35" t="s">
        <v>6250</v>
      </c>
      <c r="C1021" s="35" t="s">
        <v>1888</v>
      </c>
      <c r="D1021" s="19" t="s">
        <v>1887</v>
      </c>
      <c r="E1021" s="36">
        <v>18.100000000000001</v>
      </c>
      <c r="F1021" s="36">
        <v>342</v>
      </c>
      <c r="G1021" s="102" t="s">
        <v>1272</v>
      </c>
      <c r="H1021" s="196" t="s">
        <v>21</v>
      </c>
      <c r="I1021" s="19" t="s">
        <v>22</v>
      </c>
      <c r="J1021" s="19"/>
      <c r="K1021" s="459"/>
      <c r="L1021" s="459"/>
      <c r="M1021" s="459"/>
      <c r="N1021" s="459"/>
      <c r="O1021" s="459"/>
      <c r="P1021" s="459"/>
      <c r="Q1021" s="459"/>
      <c r="R1021" s="459"/>
      <c r="S1021" s="459"/>
      <c r="T1021" s="459"/>
      <c r="U1021" s="459"/>
      <c r="V1021" s="459"/>
      <c r="W1021" s="459"/>
      <c r="X1021" s="459"/>
      <c r="Y1021" s="459"/>
      <c r="Z1021" s="294"/>
      <c r="AA1021" s="294"/>
      <c r="AB1021" s="294"/>
      <c r="AC1021" s="294"/>
    </row>
    <row r="1022" spans="1:29" x14ac:dyDescent="0.25">
      <c r="A1022" s="30"/>
      <c r="B1022" s="31" t="s">
        <v>6311</v>
      </c>
      <c r="C1022" s="31"/>
      <c r="D1022" s="32"/>
      <c r="E1022" s="33"/>
      <c r="F1022" s="33"/>
      <c r="G1022" s="34"/>
      <c r="H1022" s="32"/>
      <c r="I1022" s="32"/>
      <c r="J1022" s="32"/>
      <c r="K1022" s="459"/>
      <c r="L1022" s="459"/>
      <c r="M1022" s="459"/>
      <c r="N1022" s="459"/>
      <c r="O1022" s="459"/>
      <c r="P1022" s="459"/>
      <c r="Q1022" s="459"/>
      <c r="R1022" s="459"/>
      <c r="S1022" s="459"/>
      <c r="T1022" s="459"/>
      <c r="U1022" s="459"/>
      <c r="V1022" s="459"/>
      <c r="W1022" s="459"/>
      <c r="X1022" s="459"/>
      <c r="Y1022" s="459"/>
      <c r="Z1022" s="294"/>
      <c r="AA1022" s="294"/>
      <c r="AB1022" s="294"/>
      <c r="AC1022" s="294"/>
    </row>
    <row r="1023" spans="1:29" ht="63" x14ac:dyDescent="0.25">
      <c r="A1023" s="19">
        <v>1</v>
      </c>
      <c r="B1023" s="35" t="s">
        <v>6311</v>
      </c>
      <c r="C1023" s="119" t="s">
        <v>1889</v>
      </c>
      <c r="D1023" s="102" t="s">
        <v>1890</v>
      </c>
      <c r="E1023" s="118">
        <v>752</v>
      </c>
      <c r="F1023" s="118">
        <v>1493</v>
      </c>
      <c r="G1023" s="115" t="s">
        <v>275</v>
      </c>
      <c r="H1023" s="115" t="s">
        <v>243</v>
      </c>
      <c r="I1023" s="19" t="s">
        <v>22</v>
      </c>
      <c r="J1023" s="19" t="s">
        <v>2652</v>
      </c>
      <c r="K1023" s="459"/>
      <c r="L1023" s="459"/>
      <c r="M1023" s="459"/>
      <c r="N1023" s="459"/>
      <c r="O1023" s="459"/>
      <c r="P1023" s="459"/>
      <c r="Q1023" s="459"/>
      <c r="R1023" s="459"/>
      <c r="S1023" s="459"/>
      <c r="T1023" s="459"/>
      <c r="U1023" s="459"/>
      <c r="V1023" s="459"/>
      <c r="W1023" s="459"/>
      <c r="X1023" s="459"/>
      <c r="Y1023" s="459"/>
      <c r="Z1023" s="294"/>
      <c r="AA1023" s="294"/>
      <c r="AB1023" s="294"/>
      <c r="AC1023" s="294"/>
    </row>
    <row r="1024" spans="1:29" ht="31.5" x14ac:dyDescent="0.25">
      <c r="A1024" s="19">
        <v>2</v>
      </c>
      <c r="B1024" s="35" t="s">
        <v>6311</v>
      </c>
      <c r="C1024" s="119" t="s">
        <v>1891</v>
      </c>
      <c r="D1024" s="102" t="s">
        <v>1892</v>
      </c>
      <c r="E1024" s="118">
        <v>965.4</v>
      </c>
      <c r="F1024" s="118">
        <v>2325</v>
      </c>
      <c r="G1024" s="115" t="s">
        <v>275</v>
      </c>
      <c r="H1024" s="196" t="s">
        <v>21</v>
      </c>
      <c r="I1024" s="19" t="s">
        <v>22</v>
      </c>
      <c r="J1024" s="19"/>
      <c r="K1024" s="459"/>
      <c r="L1024" s="459"/>
      <c r="M1024" s="459"/>
      <c r="N1024" s="459"/>
      <c r="O1024" s="459"/>
      <c r="P1024" s="459"/>
      <c r="Q1024" s="459"/>
      <c r="R1024" s="459"/>
      <c r="S1024" s="459"/>
      <c r="T1024" s="459"/>
      <c r="U1024" s="459"/>
      <c r="V1024" s="459"/>
      <c r="W1024" s="459"/>
      <c r="X1024" s="459"/>
      <c r="Y1024" s="459"/>
      <c r="Z1024" s="294"/>
      <c r="AA1024" s="294"/>
      <c r="AB1024" s="294"/>
      <c r="AC1024" s="294"/>
    </row>
    <row r="1025" spans="1:29" ht="31.5" x14ac:dyDescent="0.25">
      <c r="A1025" s="19">
        <v>3</v>
      </c>
      <c r="B1025" s="35" t="s">
        <v>6311</v>
      </c>
      <c r="C1025" s="119" t="s">
        <v>6335</v>
      </c>
      <c r="D1025" s="102" t="s">
        <v>1893</v>
      </c>
      <c r="E1025" s="118">
        <v>1055</v>
      </c>
      <c r="F1025" s="118">
        <v>4436</v>
      </c>
      <c r="G1025" s="115" t="s">
        <v>275</v>
      </c>
      <c r="H1025" s="196" t="s">
        <v>21</v>
      </c>
      <c r="I1025" s="19" t="s">
        <v>22</v>
      </c>
      <c r="J1025" s="19"/>
      <c r="K1025" s="459"/>
      <c r="L1025" s="459"/>
      <c r="M1025" s="459"/>
      <c r="N1025" s="459"/>
      <c r="O1025" s="459"/>
      <c r="P1025" s="459"/>
      <c r="Q1025" s="459"/>
      <c r="R1025" s="459"/>
      <c r="S1025" s="459"/>
      <c r="T1025" s="459"/>
      <c r="U1025" s="459"/>
      <c r="V1025" s="459"/>
      <c r="W1025" s="459"/>
      <c r="X1025" s="459"/>
      <c r="Y1025" s="459"/>
      <c r="Z1025" s="294"/>
      <c r="AA1025" s="294"/>
      <c r="AB1025" s="294"/>
      <c r="AC1025" s="294"/>
    </row>
    <row r="1026" spans="1:29" ht="31.5" x14ac:dyDescent="0.25">
      <c r="A1026" s="19">
        <v>4</v>
      </c>
      <c r="B1026" s="35" t="s">
        <v>6311</v>
      </c>
      <c r="C1026" s="119" t="s">
        <v>1894</v>
      </c>
      <c r="D1026" s="102" t="s">
        <v>1895</v>
      </c>
      <c r="E1026" s="118">
        <v>1429</v>
      </c>
      <c r="F1026" s="118">
        <v>6268</v>
      </c>
      <c r="G1026" s="115" t="s">
        <v>275</v>
      </c>
      <c r="H1026" s="196" t="s">
        <v>21</v>
      </c>
      <c r="I1026" s="19" t="s">
        <v>22</v>
      </c>
      <c r="J1026" s="19"/>
      <c r="K1026" s="459"/>
      <c r="L1026" s="459"/>
      <c r="M1026" s="459"/>
      <c r="N1026" s="459"/>
      <c r="O1026" s="459"/>
      <c r="P1026" s="459"/>
      <c r="Q1026" s="459"/>
      <c r="R1026" s="459"/>
      <c r="S1026" s="459"/>
      <c r="T1026" s="459"/>
      <c r="U1026" s="459"/>
      <c r="V1026" s="459"/>
      <c r="W1026" s="459"/>
      <c r="X1026" s="459"/>
      <c r="Y1026" s="459"/>
      <c r="Z1026" s="294"/>
      <c r="AA1026" s="294"/>
      <c r="AB1026" s="294"/>
      <c r="AC1026" s="294"/>
    </row>
    <row r="1027" spans="1:29" ht="31.5" x14ac:dyDescent="0.25">
      <c r="A1027" s="19">
        <v>5</v>
      </c>
      <c r="B1027" s="35" t="s">
        <v>6311</v>
      </c>
      <c r="C1027" s="119" t="s">
        <v>1896</v>
      </c>
      <c r="D1027" s="102" t="s">
        <v>1897</v>
      </c>
      <c r="E1027" s="118">
        <v>4123</v>
      </c>
      <c r="F1027" s="118">
        <v>7599</v>
      </c>
      <c r="G1027" s="115" t="s">
        <v>275</v>
      </c>
      <c r="H1027" s="196" t="s">
        <v>21</v>
      </c>
      <c r="I1027" s="19" t="s">
        <v>22</v>
      </c>
      <c r="J1027" s="19"/>
      <c r="K1027" s="459"/>
      <c r="L1027" s="459"/>
      <c r="M1027" s="459"/>
      <c r="N1027" s="459"/>
      <c r="O1027" s="459"/>
      <c r="P1027" s="459"/>
      <c r="Q1027" s="459"/>
      <c r="R1027" s="459"/>
      <c r="S1027" s="459"/>
      <c r="T1027" s="459"/>
      <c r="U1027" s="459"/>
      <c r="V1027" s="459"/>
      <c r="W1027" s="459"/>
      <c r="X1027" s="459"/>
      <c r="Y1027" s="459"/>
      <c r="Z1027" s="294"/>
      <c r="AA1027" s="294"/>
      <c r="AB1027" s="294"/>
      <c r="AC1027" s="294"/>
    </row>
    <row r="1028" spans="1:29" ht="31.5" x14ac:dyDescent="0.25">
      <c r="A1028" s="19">
        <v>6</v>
      </c>
      <c r="B1028" s="35" t="s">
        <v>6311</v>
      </c>
      <c r="C1028" s="119" t="s">
        <v>1898</v>
      </c>
      <c r="D1028" s="102" t="s">
        <v>1899</v>
      </c>
      <c r="E1028" s="118">
        <v>1919.6</v>
      </c>
      <c r="F1028" s="118">
        <v>5058.7</v>
      </c>
      <c r="G1028" s="115" t="s">
        <v>275</v>
      </c>
      <c r="H1028" s="196" t="s">
        <v>21</v>
      </c>
      <c r="I1028" s="19" t="s">
        <v>22</v>
      </c>
      <c r="J1028" s="19"/>
      <c r="K1028" s="459"/>
      <c r="L1028" s="459"/>
      <c r="M1028" s="459"/>
      <c r="N1028" s="459"/>
      <c r="O1028" s="459"/>
      <c r="P1028" s="459"/>
      <c r="Q1028" s="459"/>
      <c r="R1028" s="459"/>
      <c r="S1028" s="459"/>
      <c r="T1028" s="459"/>
      <c r="U1028" s="459"/>
      <c r="V1028" s="459"/>
      <c r="W1028" s="459"/>
      <c r="X1028" s="459"/>
      <c r="Y1028" s="459"/>
      <c r="Z1028" s="294"/>
      <c r="AA1028" s="294"/>
      <c r="AB1028" s="294"/>
      <c r="AC1028" s="294"/>
    </row>
    <row r="1029" spans="1:29" ht="31.5" x14ac:dyDescent="0.25">
      <c r="A1029" s="19">
        <v>7</v>
      </c>
      <c r="B1029" s="35" t="s">
        <v>6311</v>
      </c>
      <c r="C1029" s="119" t="s">
        <v>1900</v>
      </c>
      <c r="D1029" s="102" t="s">
        <v>1892</v>
      </c>
      <c r="E1029" s="118">
        <v>1184</v>
      </c>
      <c r="F1029" s="118">
        <v>3333</v>
      </c>
      <c r="G1029" s="115" t="s">
        <v>275</v>
      </c>
      <c r="H1029" s="196" t="s">
        <v>21</v>
      </c>
      <c r="I1029" s="19" t="s">
        <v>22</v>
      </c>
      <c r="J1029" s="19"/>
      <c r="K1029" s="459"/>
      <c r="L1029" s="459"/>
      <c r="M1029" s="459"/>
      <c r="N1029" s="459"/>
      <c r="O1029" s="459"/>
      <c r="P1029" s="459"/>
      <c r="Q1029" s="459"/>
      <c r="R1029" s="459"/>
      <c r="S1029" s="459"/>
      <c r="T1029" s="459"/>
      <c r="U1029" s="459"/>
      <c r="V1029" s="459"/>
      <c r="W1029" s="459"/>
      <c r="X1029" s="459"/>
      <c r="Y1029" s="459"/>
      <c r="Z1029" s="294"/>
      <c r="AA1029" s="294"/>
      <c r="AB1029" s="294"/>
      <c r="AC1029" s="294"/>
    </row>
    <row r="1030" spans="1:29" ht="31.5" x14ac:dyDescent="0.25">
      <c r="A1030" s="19">
        <v>8</v>
      </c>
      <c r="B1030" s="35" t="s">
        <v>6311</v>
      </c>
      <c r="C1030" s="119" t="s">
        <v>1901</v>
      </c>
      <c r="D1030" s="102" t="s">
        <v>1902</v>
      </c>
      <c r="E1030" s="118">
        <v>312</v>
      </c>
      <c r="F1030" s="118">
        <v>1201</v>
      </c>
      <c r="G1030" s="115" t="s">
        <v>275</v>
      </c>
      <c r="H1030" s="196" t="s">
        <v>21</v>
      </c>
      <c r="I1030" s="19" t="s">
        <v>22</v>
      </c>
      <c r="J1030" s="19"/>
      <c r="K1030" s="459"/>
      <c r="L1030" s="459"/>
      <c r="M1030" s="459"/>
      <c r="N1030" s="459"/>
      <c r="O1030" s="459"/>
      <c r="P1030" s="459"/>
      <c r="Q1030" s="459"/>
      <c r="R1030" s="459"/>
      <c r="S1030" s="459"/>
      <c r="T1030" s="459"/>
      <c r="U1030" s="459"/>
      <c r="V1030" s="459"/>
      <c r="W1030" s="459"/>
      <c r="X1030" s="459"/>
      <c r="Y1030" s="459"/>
      <c r="Z1030" s="294"/>
      <c r="AA1030" s="294"/>
      <c r="AB1030" s="294"/>
      <c r="AC1030" s="294"/>
    </row>
    <row r="1031" spans="1:29" ht="31.5" x14ac:dyDescent="0.25">
      <c r="A1031" s="19">
        <v>9</v>
      </c>
      <c r="B1031" s="35" t="s">
        <v>6311</v>
      </c>
      <c r="C1031" s="122" t="s">
        <v>1903</v>
      </c>
      <c r="D1031" s="123" t="s">
        <v>1904</v>
      </c>
      <c r="E1031" s="118">
        <v>260</v>
      </c>
      <c r="F1031" s="118">
        <v>3304</v>
      </c>
      <c r="G1031" s="115" t="s">
        <v>275</v>
      </c>
      <c r="H1031" s="196" t="s">
        <v>21</v>
      </c>
      <c r="I1031" s="102" t="s">
        <v>22</v>
      </c>
      <c r="J1031" s="19"/>
      <c r="K1031" s="459"/>
      <c r="L1031" s="459"/>
      <c r="M1031" s="459"/>
      <c r="N1031" s="459"/>
      <c r="O1031" s="459"/>
      <c r="P1031" s="459"/>
      <c r="Q1031" s="459"/>
      <c r="R1031" s="459"/>
      <c r="S1031" s="459"/>
      <c r="T1031" s="459"/>
      <c r="U1031" s="459"/>
      <c r="V1031" s="459"/>
      <c r="W1031" s="459"/>
      <c r="X1031" s="459"/>
      <c r="Y1031" s="459"/>
      <c r="Z1031" s="294"/>
      <c r="AA1031" s="294"/>
      <c r="AB1031" s="294"/>
      <c r="AC1031" s="294"/>
    </row>
    <row r="1032" spans="1:29" ht="47.25" x14ac:dyDescent="0.25">
      <c r="A1032" s="19">
        <v>10</v>
      </c>
      <c r="B1032" s="35" t="s">
        <v>6311</v>
      </c>
      <c r="C1032" s="122" t="s">
        <v>1905</v>
      </c>
      <c r="D1032" s="123" t="s">
        <v>1906</v>
      </c>
      <c r="E1032" s="118">
        <v>71</v>
      </c>
      <c r="F1032" s="118">
        <v>1111</v>
      </c>
      <c r="G1032" s="115" t="s">
        <v>275</v>
      </c>
      <c r="H1032" s="115" t="s">
        <v>243</v>
      </c>
      <c r="I1032" s="102" t="s">
        <v>2801</v>
      </c>
      <c r="J1032" s="19" t="s">
        <v>1907</v>
      </c>
      <c r="K1032" s="459"/>
      <c r="L1032" s="459"/>
      <c r="M1032" s="459"/>
      <c r="N1032" s="459"/>
      <c r="O1032" s="459"/>
      <c r="P1032" s="459"/>
      <c r="Q1032" s="459"/>
      <c r="R1032" s="459"/>
      <c r="S1032" s="459"/>
      <c r="T1032" s="459"/>
      <c r="U1032" s="459"/>
      <c r="V1032" s="459"/>
      <c r="W1032" s="459"/>
      <c r="X1032" s="459"/>
      <c r="Y1032" s="459"/>
      <c r="Z1032" s="294"/>
      <c r="AA1032" s="294"/>
      <c r="AB1032" s="294"/>
      <c r="AC1032" s="294"/>
    </row>
    <row r="1033" spans="1:29" ht="47.25" x14ac:dyDescent="0.25">
      <c r="A1033" s="19">
        <v>11</v>
      </c>
      <c r="B1033" s="35" t="s">
        <v>6311</v>
      </c>
      <c r="C1033" s="122" t="s">
        <v>1908</v>
      </c>
      <c r="D1033" s="115" t="s">
        <v>1909</v>
      </c>
      <c r="E1033" s="118">
        <v>100</v>
      </c>
      <c r="F1033" s="118">
        <v>1013</v>
      </c>
      <c r="G1033" s="115" t="s">
        <v>275</v>
      </c>
      <c r="H1033" s="115" t="s">
        <v>243</v>
      </c>
      <c r="I1033" s="19" t="s">
        <v>2801</v>
      </c>
      <c r="J1033" s="124" t="s">
        <v>1907</v>
      </c>
      <c r="K1033" s="459"/>
      <c r="L1033" s="459"/>
      <c r="M1033" s="459"/>
      <c r="N1033" s="459"/>
      <c r="O1033" s="459"/>
      <c r="P1033" s="459"/>
      <c r="Q1033" s="459"/>
      <c r="R1033" s="459"/>
      <c r="S1033" s="459"/>
      <c r="T1033" s="459"/>
      <c r="U1033" s="459"/>
      <c r="V1033" s="459"/>
      <c r="W1033" s="459"/>
      <c r="X1033" s="459"/>
      <c r="Y1033" s="459"/>
      <c r="Z1033" s="294"/>
      <c r="AA1033" s="294"/>
      <c r="AB1033" s="294"/>
      <c r="AC1033" s="294"/>
    </row>
    <row r="1034" spans="1:29" ht="47.25" x14ac:dyDescent="0.25">
      <c r="A1034" s="19">
        <v>12</v>
      </c>
      <c r="B1034" s="35" t="s">
        <v>6311</v>
      </c>
      <c r="C1034" s="119" t="s">
        <v>1910</v>
      </c>
      <c r="D1034" s="102" t="s">
        <v>1911</v>
      </c>
      <c r="E1034" s="118"/>
      <c r="F1034" s="118">
        <v>1114</v>
      </c>
      <c r="G1034" s="37" t="s">
        <v>1912</v>
      </c>
      <c r="H1034" s="196" t="s">
        <v>21</v>
      </c>
      <c r="I1034" s="19" t="s">
        <v>22</v>
      </c>
      <c r="J1034" s="124"/>
      <c r="K1034" s="459"/>
      <c r="L1034" s="459"/>
      <c r="M1034" s="459"/>
      <c r="N1034" s="459"/>
      <c r="O1034" s="459"/>
      <c r="P1034" s="459"/>
      <c r="Q1034" s="459"/>
      <c r="R1034" s="459"/>
      <c r="S1034" s="459"/>
      <c r="T1034" s="459"/>
      <c r="U1034" s="459"/>
      <c r="V1034" s="459"/>
      <c r="W1034" s="459"/>
      <c r="X1034" s="459"/>
      <c r="Y1034" s="459"/>
      <c r="Z1034" s="294"/>
      <c r="AA1034" s="294"/>
      <c r="AB1034" s="294"/>
      <c r="AC1034" s="294"/>
    </row>
    <row r="1035" spans="1:29" ht="31.5" x14ac:dyDescent="0.25">
      <c r="A1035" s="19">
        <v>13</v>
      </c>
      <c r="B1035" s="35" t="s">
        <v>6311</v>
      </c>
      <c r="C1035" s="119" t="s">
        <v>1913</v>
      </c>
      <c r="D1035" s="102" t="s">
        <v>1914</v>
      </c>
      <c r="E1035" s="118">
        <v>3587</v>
      </c>
      <c r="F1035" s="118">
        <v>11061.5</v>
      </c>
      <c r="G1035" s="115" t="s">
        <v>275</v>
      </c>
      <c r="H1035" s="196" t="s">
        <v>21</v>
      </c>
      <c r="I1035" s="19" t="s">
        <v>22</v>
      </c>
      <c r="J1035" s="124"/>
      <c r="K1035" s="459"/>
      <c r="L1035" s="459"/>
      <c r="M1035" s="459"/>
      <c r="N1035" s="459"/>
      <c r="O1035" s="459"/>
      <c r="P1035" s="459"/>
      <c r="Q1035" s="459"/>
      <c r="R1035" s="459"/>
      <c r="S1035" s="459"/>
      <c r="T1035" s="459"/>
      <c r="U1035" s="459"/>
      <c r="V1035" s="459"/>
      <c r="W1035" s="459"/>
      <c r="X1035" s="459"/>
      <c r="Y1035" s="459"/>
      <c r="Z1035" s="294"/>
      <c r="AA1035" s="294"/>
      <c r="AB1035" s="294"/>
      <c r="AC1035" s="294"/>
    </row>
    <row r="1036" spans="1:29" ht="31.5" x14ac:dyDescent="0.25">
      <c r="A1036" s="19">
        <v>14</v>
      </c>
      <c r="B1036" s="35" t="s">
        <v>6311</v>
      </c>
      <c r="C1036" s="119" t="s">
        <v>1915</v>
      </c>
      <c r="D1036" s="102" t="s">
        <v>1914</v>
      </c>
      <c r="E1036" s="118">
        <v>295</v>
      </c>
      <c r="F1036" s="118">
        <v>1775.5</v>
      </c>
      <c r="G1036" s="115" t="s">
        <v>275</v>
      </c>
      <c r="H1036" s="196" t="s">
        <v>21</v>
      </c>
      <c r="I1036" s="19" t="s">
        <v>22</v>
      </c>
      <c r="J1036" s="19"/>
      <c r="K1036" s="459"/>
      <c r="L1036" s="459"/>
      <c r="M1036" s="459"/>
      <c r="N1036" s="459"/>
      <c r="O1036" s="459"/>
      <c r="P1036" s="459"/>
      <c r="Q1036" s="459"/>
      <c r="R1036" s="459"/>
      <c r="S1036" s="459"/>
      <c r="T1036" s="459"/>
      <c r="U1036" s="459"/>
      <c r="V1036" s="459"/>
      <c r="W1036" s="459"/>
      <c r="X1036" s="459"/>
      <c r="Y1036" s="459"/>
      <c r="Z1036" s="294"/>
      <c r="AA1036" s="294"/>
      <c r="AB1036" s="294"/>
      <c r="AC1036" s="294"/>
    </row>
    <row r="1037" spans="1:29" ht="31.5" x14ac:dyDescent="0.25">
      <c r="A1037" s="19">
        <v>15</v>
      </c>
      <c r="B1037" s="35" t="s">
        <v>6311</v>
      </c>
      <c r="C1037" s="119" t="s">
        <v>1916</v>
      </c>
      <c r="D1037" s="102" t="s">
        <v>1917</v>
      </c>
      <c r="E1037" s="118">
        <v>150</v>
      </c>
      <c r="F1037" s="118">
        <v>1232</v>
      </c>
      <c r="G1037" s="115" t="s">
        <v>275</v>
      </c>
      <c r="H1037" s="196" t="s">
        <v>21</v>
      </c>
      <c r="I1037" s="19" t="s">
        <v>22</v>
      </c>
      <c r="J1037" s="19"/>
      <c r="K1037" s="459"/>
      <c r="L1037" s="459"/>
      <c r="M1037" s="459"/>
      <c r="N1037" s="459"/>
      <c r="O1037" s="459"/>
      <c r="P1037" s="459"/>
      <c r="Q1037" s="459"/>
      <c r="R1037" s="459"/>
      <c r="S1037" s="459"/>
      <c r="T1037" s="459"/>
      <c r="U1037" s="459"/>
      <c r="V1037" s="459"/>
      <c r="W1037" s="459"/>
      <c r="X1037" s="459"/>
      <c r="Y1037" s="459"/>
      <c r="Z1037" s="294"/>
      <c r="AA1037" s="294"/>
      <c r="AB1037" s="294"/>
      <c r="AC1037" s="294"/>
    </row>
    <row r="1038" spans="1:29" ht="31.5" x14ac:dyDescent="0.25">
      <c r="A1038" s="19">
        <v>16</v>
      </c>
      <c r="B1038" s="35" t="s">
        <v>6311</v>
      </c>
      <c r="C1038" s="122" t="s">
        <v>1918</v>
      </c>
      <c r="D1038" s="123" t="s">
        <v>1919</v>
      </c>
      <c r="E1038" s="118">
        <v>210</v>
      </c>
      <c r="F1038" s="118">
        <v>1091.3</v>
      </c>
      <c r="G1038" s="115" t="s">
        <v>275</v>
      </c>
      <c r="H1038" s="196" t="s">
        <v>21</v>
      </c>
      <c r="I1038" s="102" t="s">
        <v>22</v>
      </c>
      <c r="J1038" s="19"/>
      <c r="K1038" s="459"/>
      <c r="L1038" s="459"/>
      <c r="M1038" s="459"/>
      <c r="N1038" s="459"/>
      <c r="O1038" s="459"/>
      <c r="P1038" s="459"/>
      <c r="Q1038" s="459"/>
      <c r="R1038" s="459"/>
      <c r="S1038" s="459"/>
      <c r="T1038" s="459"/>
      <c r="U1038" s="459"/>
      <c r="V1038" s="459"/>
      <c r="W1038" s="459"/>
      <c r="X1038" s="459"/>
      <c r="Y1038" s="459"/>
      <c r="Z1038" s="294"/>
      <c r="AA1038" s="294"/>
      <c r="AB1038" s="294"/>
      <c r="AC1038" s="294"/>
    </row>
    <row r="1039" spans="1:29" ht="47.25" x14ac:dyDescent="0.25">
      <c r="A1039" s="19">
        <v>17</v>
      </c>
      <c r="B1039" s="35" t="s">
        <v>6311</v>
      </c>
      <c r="C1039" s="122" t="s">
        <v>1920</v>
      </c>
      <c r="D1039" s="123" t="s">
        <v>1921</v>
      </c>
      <c r="E1039" s="118">
        <v>90</v>
      </c>
      <c r="F1039" s="118">
        <v>150</v>
      </c>
      <c r="G1039" s="115" t="s">
        <v>275</v>
      </c>
      <c r="H1039" s="115" t="s">
        <v>243</v>
      </c>
      <c r="I1039" s="102" t="s">
        <v>2801</v>
      </c>
      <c r="J1039" s="19" t="s">
        <v>1907</v>
      </c>
      <c r="K1039" s="459"/>
      <c r="L1039" s="459"/>
      <c r="M1039" s="459"/>
      <c r="N1039" s="459"/>
      <c r="O1039" s="459"/>
      <c r="P1039" s="459"/>
      <c r="Q1039" s="459"/>
      <c r="R1039" s="459"/>
      <c r="S1039" s="459"/>
      <c r="T1039" s="459"/>
      <c r="U1039" s="459"/>
      <c r="V1039" s="459"/>
      <c r="W1039" s="459"/>
      <c r="X1039" s="459"/>
      <c r="Y1039" s="459"/>
      <c r="Z1039" s="294"/>
      <c r="AA1039" s="294"/>
      <c r="AB1039" s="294"/>
      <c r="AC1039" s="294"/>
    </row>
    <row r="1040" spans="1:29" ht="47.25" x14ac:dyDescent="0.25">
      <c r="A1040" s="19">
        <v>18</v>
      </c>
      <c r="B1040" s="35" t="s">
        <v>6311</v>
      </c>
      <c r="C1040" s="119" t="s">
        <v>1922</v>
      </c>
      <c r="D1040" s="102" t="s">
        <v>1923</v>
      </c>
      <c r="E1040" s="118">
        <v>100</v>
      </c>
      <c r="F1040" s="118">
        <v>5056</v>
      </c>
      <c r="G1040" s="115" t="s">
        <v>275</v>
      </c>
      <c r="H1040" s="115" t="s">
        <v>243</v>
      </c>
      <c r="I1040" s="19" t="s">
        <v>2801</v>
      </c>
      <c r="J1040" s="19" t="s">
        <v>1907</v>
      </c>
      <c r="K1040" s="459"/>
      <c r="L1040" s="459"/>
      <c r="M1040" s="459"/>
      <c r="N1040" s="459"/>
      <c r="O1040" s="459"/>
      <c r="P1040" s="459"/>
      <c r="Q1040" s="459"/>
      <c r="R1040" s="459"/>
      <c r="S1040" s="459"/>
      <c r="T1040" s="459"/>
      <c r="U1040" s="459"/>
      <c r="V1040" s="459"/>
      <c r="W1040" s="459"/>
      <c r="X1040" s="459"/>
      <c r="Y1040" s="459"/>
      <c r="Z1040" s="294"/>
      <c r="AA1040" s="294"/>
      <c r="AB1040" s="294"/>
      <c r="AC1040" s="294"/>
    </row>
    <row r="1041" spans="1:29" ht="31.5" x14ac:dyDescent="0.25">
      <c r="A1041" s="19">
        <v>19</v>
      </c>
      <c r="B1041" s="35" t="s">
        <v>6311</v>
      </c>
      <c r="C1041" s="119" t="s">
        <v>1924</v>
      </c>
      <c r="D1041" s="102" t="s">
        <v>1925</v>
      </c>
      <c r="E1041" s="118">
        <v>1318.8</v>
      </c>
      <c r="F1041" s="118">
        <v>4433.5</v>
      </c>
      <c r="G1041" s="115" t="s">
        <v>275</v>
      </c>
      <c r="H1041" s="196" t="s">
        <v>21</v>
      </c>
      <c r="I1041" s="19" t="s">
        <v>22</v>
      </c>
      <c r="J1041" s="19"/>
      <c r="K1041" s="459"/>
      <c r="L1041" s="459"/>
      <c r="M1041" s="459"/>
      <c r="N1041" s="459"/>
      <c r="O1041" s="459"/>
      <c r="P1041" s="459"/>
      <c r="Q1041" s="459"/>
      <c r="R1041" s="459"/>
      <c r="S1041" s="459"/>
      <c r="T1041" s="459"/>
      <c r="U1041" s="459"/>
      <c r="V1041" s="459"/>
      <c r="W1041" s="459"/>
      <c r="X1041" s="459"/>
      <c r="Y1041" s="459"/>
      <c r="Z1041" s="294"/>
      <c r="AA1041" s="294"/>
      <c r="AB1041" s="294"/>
      <c r="AC1041" s="294"/>
    </row>
    <row r="1042" spans="1:29" ht="31.5" x14ac:dyDescent="0.25">
      <c r="A1042" s="19">
        <v>20</v>
      </c>
      <c r="B1042" s="35" t="s">
        <v>6311</v>
      </c>
      <c r="C1042" s="119" t="s">
        <v>1926</v>
      </c>
      <c r="D1042" s="102" t="s">
        <v>1927</v>
      </c>
      <c r="E1042" s="118">
        <v>266</v>
      </c>
      <c r="F1042" s="118">
        <v>2035.2</v>
      </c>
      <c r="G1042" s="115" t="s">
        <v>275</v>
      </c>
      <c r="H1042" s="196" t="s">
        <v>21</v>
      </c>
      <c r="I1042" s="19" t="s">
        <v>22</v>
      </c>
      <c r="J1042" s="19"/>
      <c r="K1042" s="459"/>
      <c r="L1042" s="459"/>
      <c r="M1042" s="459"/>
      <c r="N1042" s="459"/>
      <c r="O1042" s="459"/>
      <c r="P1042" s="459"/>
      <c r="Q1042" s="459"/>
      <c r="R1042" s="459"/>
      <c r="S1042" s="459"/>
      <c r="T1042" s="459"/>
      <c r="U1042" s="459"/>
      <c r="V1042" s="459"/>
      <c r="W1042" s="459"/>
      <c r="X1042" s="459"/>
      <c r="Y1042" s="459"/>
      <c r="Z1042" s="294"/>
      <c r="AA1042" s="294"/>
      <c r="AB1042" s="294"/>
      <c r="AC1042" s="294"/>
    </row>
    <row r="1043" spans="1:29" ht="31.5" x14ac:dyDescent="0.25">
      <c r="A1043" s="19">
        <v>21</v>
      </c>
      <c r="B1043" s="35" t="s">
        <v>6311</v>
      </c>
      <c r="C1043" s="119" t="s">
        <v>1928</v>
      </c>
      <c r="D1043" s="102" t="s">
        <v>1929</v>
      </c>
      <c r="E1043" s="118">
        <v>800.4</v>
      </c>
      <c r="F1043" s="118">
        <v>3218</v>
      </c>
      <c r="G1043" s="115" t="s">
        <v>275</v>
      </c>
      <c r="H1043" s="196" t="s">
        <v>21</v>
      </c>
      <c r="I1043" s="19" t="s">
        <v>22</v>
      </c>
      <c r="J1043" s="19"/>
      <c r="K1043" s="459"/>
      <c r="L1043" s="459"/>
      <c r="M1043" s="459"/>
      <c r="N1043" s="459"/>
      <c r="O1043" s="459"/>
      <c r="P1043" s="459"/>
      <c r="Q1043" s="459"/>
      <c r="R1043" s="459"/>
      <c r="S1043" s="459"/>
      <c r="T1043" s="459"/>
      <c r="U1043" s="459"/>
      <c r="V1043" s="459"/>
      <c r="W1043" s="459"/>
      <c r="X1043" s="459"/>
      <c r="Y1043" s="459"/>
      <c r="Z1043" s="294"/>
      <c r="AA1043" s="294"/>
      <c r="AB1043" s="294"/>
      <c r="AC1043" s="294"/>
    </row>
    <row r="1044" spans="1:29" ht="31.5" x14ac:dyDescent="0.25">
      <c r="A1044" s="19">
        <v>22</v>
      </c>
      <c r="B1044" s="35" t="s">
        <v>6311</v>
      </c>
      <c r="C1044" s="119" t="s">
        <v>1905</v>
      </c>
      <c r="D1044" s="102" t="s">
        <v>1906</v>
      </c>
      <c r="E1044" s="118">
        <v>80</v>
      </c>
      <c r="F1044" s="118">
        <v>560</v>
      </c>
      <c r="G1044" s="115" t="s">
        <v>275</v>
      </c>
      <c r="H1044" s="196" t="s">
        <v>21</v>
      </c>
      <c r="I1044" s="19" t="s">
        <v>22</v>
      </c>
      <c r="J1044" s="19"/>
      <c r="K1044" s="459"/>
      <c r="L1044" s="459"/>
      <c r="M1044" s="459"/>
      <c r="N1044" s="459"/>
      <c r="O1044" s="459"/>
      <c r="P1044" s="459"/>
      <c r="Q1044" s="459"/>
      <c r="R1044" s="459"/>
      <c r="S1044" s="459"/>
      <c r="T1044" s="459"/>
      <c r="U1044" s="459"/>
      <c r="V1044" s="459"/>
      <c r="W1044" s="459"/>
      <c r="X1044" s="459"/>
      <c r="Y1044" s="459"/>
      <c r="Z1044" s="294"/>
      <c r="AA1044" s="294"/>
      <c r="AB1044" s="294"/>
      <c r="AC1044" s="294"/>
    </row>
    <row r="1045" spans="1:29" ht="31.5" x14ac:dyDescent="0.25">
      <c r="A1045" s="19">
        <v>23</v>
      </c>
      <c r="B1045" s="35" t="s">
        <v>6311</v>
      </c>
      <c r="C1045" s="119" t="s">
        <v>1930</v>
      </c>
      <c r="D1045" s="102" t="s">
        <v>1902</v>
      </c>
      <c r="E1045" s="118">
        <v>120</v>
      </c>
      <c r="F1045" s="118">
        <v>381</v>
      </c>
      <c r="G1045" s="115" t="s">
        <v>275</v>
      </c>
      <c r="H1045" s="196" t="s">
        <v>21</v>
      </c>
      <c r="I1045" s="19" t="s">
        <v>22</v>
      </c>
      <c r="J1045" s="19"/>
      <c r="K1045" s="459"/>
      <c r="L1045" s="459"/>
      <c r="M1045" s="459"/>
      <c r="N1045" s="459"/>
      <c r="O1045" s="459"/>
      <c r="P1045" s="459"/>
      <c r="Q1045" s="459"/>
      <c r="R1045" s="459"/>
      <c r="S1045" s="459"/>
      <c r="T1045" s="459"/>
      <c r="U1045" s="459"/>
      <c r="V1045" s="459"/>
      <c r="W1045" s="459"/>
      <c r="X1045" s="459"/>
      <c r="Y1045" s="459"/>
      <c r="Z1045" s="294"/>
      <c r="AA1045" s="294"/>
      <c r="AB1045" s="294"/>
      <c r="AC1045" s="294"/>
    </row>
    <row r="1046" spans="1:29" ht="31.5" x14ac:dyDescent="0.25">
      <c r="A1046" s="19">
        <v>24</v>
      </c>
      <c r="B1046" s="35" t="s">
        <v>6311</v>
      </c>
      <c r="C1046" s="119" t="s">
        <v>1931</v>
      </c>
      <c r="D1046" s="102" t="s">
        <v>1904</v>
      </c>
      <c r="E1046" s="118">
        <v>178</v>
      </c>
      <c r="F1046" s="118">
        <v>780</v>
      </c>
      <c r="G1046" s="115" t="s">
        <v>275</v>
      </c>
      <c r="H1046" s="196" t="s">
        <v>21</v>
      </c>
      <c r="I1046" s="19" t="s">
        <v>22</v>
      </c>
      <c r="J1046" s="19"/>
      <c r="K1046" s="459"/>
      <c r="L1046" s="459"/>
      <c r="M1046" s="459"/>
      <c r="N1046" s="459"/>
      <c r="O1046" s="459"/>
      <c r="P1046" s="459"/>
      <c r="Q1046" s="459"/>
      <c r="R1046" s="459"/>
      <c r="S1046" s="459"/>
      <c r="T1046" s="459"/>
      <c r="U1046" s="459"/>
      <c r="V1046" s="459"/>
      <c r="W1046" s="459"/>
      <c r="X1046" s="459"/>
      <c r="Y1046" s="459"/>
      <c r="Z1046" s="294"/>
      <c r="AA1046" s="294"/>
      <c r="AB1046" s="294"/>
      <c r="AC1046" s="294"/>
    </row>
    <row r="1047" spans="1:29" ht="31.5" x14ac:dyDescent="0.25">
      <c r="A1047" s="19">
        <v>25</v>
      </c>
      <c r="B1047" s="35" t="s">
        <v>6311</v>
      </c>
      <c r="C1047" s="119" t="s">
        <v>1932</v>
      </c>
      <c r="D1047" s="102" t="s">
        <v>1933</v>
      </c>
      <c r="E1047" s="118">
        <v>4042</v>
      </c>
      <c r="F1047" s="118">
        <v>3707.5</v>
      </c>
      <c r="G1047" s="115" t="s">
        <v>275</v>
      </c>
      <c r="H1047" s="196" t="s">
        <v>21</v>
      </c>
      <c r="I1047" s="19" t="s">
        <v>22</v>
      </c>
      <c r="J1047" s="19"/>
      <c r="K1047" s="459"/>
      <c r="L1047" s="459"/>
      <c r="M1047" s="459"/>
      <c r="N1047" s="459"/>
      <c r="O1047" s="459"/>
      <c r="P1047" s="459"/>
      <c r="Q1047" s="459"/>
      <c r="R1047" s="459"/>
      <c r="S1047" s="459"/>
      <c r="T1047" s="459"/>
      <c r="U1047" s="459"/>
      <c r="V1047" s="459"/>
      <c r="W1047" s="459"/>
      <c r="X1047" s="459"/>
      <c r="Y1047" s="459"/>
      <c r="Z1047" s="294"/>
      <c r="AA1047" s="294"/>
      <c r="AB1047" s="294"/>
      <c r="AC1047" s="294"/>
    </row>
    <row r="1048" spans="1:29" ht="31.5" x14ac:dyDescent="0.25">
      <c r="A1048" s="19">
        <v>26</v>
      </c>
      <c r="B1048" s="35" t="s">
        <v>6311</v>
      </c>
      <c r="C1048" s="119" t="s">
        <v>1918</v>
      </c>
      <c r="D1048" s="102" t="s">
        <v>1934</v>
      </c>
      <c r="E1048" s="118">
        <v>2014</v>
      </c>
      <c r="F1048" s="118">
        <v>1649</v>
      </c>
      <c r="G1048" s="115" t="s">
        <v>275</v>
      </c>
      <c r="H1048" s="196" t="s">
        <v>21</v>
      </c>
      <c r="I1048" s="19" t="s">
        <v>22</v>
      </c>
      <c r="J1048" s="19"/>
      <c r="K1048" s="459"/>
      <c r="L1048" s="459"/>
      <c r="M1048" s="459"/>
      <c r="N1048" s="459"/>
      <c r="O1048" s="459"/>
      <c r="P1048" s="459"/>
      <c r="Q1048" s="459"/>
      <c r="R1048" s="459"/>
      <c r="S1048" s="459"/>
      <c r="T1048" s="459"/>
      <c r="U1048" s="459"/>
      <c r="V1048" s="459"/>
      <c r="W1048" s="459"/>
      <c r="X1048" s="459"/>
      <c r="Y1048" s="459"/>
      <c r="Z1048" s="294"/>
      <c r="AA1048" s="294"/>
      <c r="AB1048" s="294"/>
      <c r="AC1048" s="294"/>
    </row>
    <row r="1049" spans="1:29" ht="31.5" x14ac:dyDescent="0.25">
      <c r="A1049" s="19">
        <v>27</v>
      </c>
      <c r="B1049" s="35" t="s">
        <v>6311</v>
      </c>
      <c r="C1049" s="119" t="s">
        <v>1935</v>
      </c>
      <c r="D1049" s="125" t="s">
        <v>1936</v>
      </c>
      <c r="E1049" s="118">
        <v>1328</v>
      </c>
      <c r="F1049" s="118">
        <v>5030.6000000000004</v>
      </c>
      <c r="G1049" s="115" t="s">
        <v>275</v>
      </c>
      <c r="H1049" s="196" t="s">
        <v>21</v>
      </c>
      <c r="I1049" s="19" t="s">
        <v>22</v>
      </c>
      <c r="J1049" s="19"/>
      <c r="K1049" s="459"/>
      <c r="L1049" s="459"/>
      <c r="M1049" s="459"/>
      <c r="N1049" s="459"/>
      <c r="O1049" s="459"/>
      <c r="P1049" s="459"/>
      <c r="Q1049" s="459"/>
      <c r="R1049" s="459"/>
      <c r="S1049" s="459"/>
      <c r="T1049" s="459"/>
      <c r="U1049" s="459"/>
      <c r="V1049" s="459"/>
      <c r="W1049" s="459"/>
      <c r="X1049" s="459"/>
      <c r="Y1049" s="459"/>
      <c r="Z1049" s="294"/>
      <c r="AA1049" s="294"/>
      <c r="AB1049" s="294"/>
      <c r="AC1049" s="294"/>
    </row>
    <row r="1050" spans="1:29" ht="31.5" x14ac:dyDescent="0.25">
      <c r="A1050" s="19">
        <v>28</v>
      </c>
      <c r="B1050" s="35" t="s">
        <v>6311</v>
      </c>
      <c r="C1050" s="119" t="s">
        <v>1937</v>
      </c>
      <c r="D1050" s="125" t="s">
        <v>1925</v>
      </c>
      <c r="E1050" s="118">
        <v>1593.4</v>
      </c>
      <c r="F1050" s="118">
        <v>2779</v>
      </c>
      <c r="G1050" s="115" t="s">
        <v>275</v>
      </c>
      <c r="H1050" s="196" t="s">
        <v>21</v>
      </c>
      <c r="I1050" s="19" t="s">
        <v>22</v>
      </c>
      <c r="J1050" s="19"/>
      <c r="K1050" s="459"/>
      <c r="L1050" s="459"/>
      <c r="M1050" s="459"/>
      <c r="N1050" s="459"/>
      <c r="O1050" s="459"/>
      <c r="P1050" s="459"/>
      <c r="Q1050" s="459"/>
      <c r="R1050" s="459"/>
      <c r="S1050" s="459"/>
      <c r="T1050" s="459"/>
      <c r="U1050" s="459"/>
      <c r="V1050" s="459"/>
      <c r="W1050" s="459"/>
      <c r="X1050" s="459"/>
      <c r="Y1050" s="459"/>
      <c r="Z1050" s="294"/>
      <c r="AA1050" s="294"/>
      <c r="AB1050" s="294"/>
      <c r="AC1050" s="294"/>
    </row>
    <row r="1051" spans="1:29" ht="31.5" x14ac:dyDescent="0.25">
      <c r="A1051" s="19">
        <v>29</v>
      </c>
      <c r="B1051" s="35" t="s">
        <v>6311</v>
      </c>
      <c r="C1051" s="119" t="s">
        <v>1938</v>
      </c>
      <c r="D1051" s="102" t="s">
        <v>1939</v>
      </c>
      <c r="E1051" s="118">
        <v>208.5</v>
      </c>
      <c r="F1051" s="118">
        <v>1395.4</v>
      </c>
      <c r="G1051" s="115" t="s">
        <v>275</v>
      </c>
      <c r="H1051" s="196" t="s">
        <v>21</v>
      </c>
      <c r="I1051" s="19" t="s">
        <v>22</v>
      </c>
      <c r="J1051" s="19"/>
      <c r="K1051" s="459"/>
      <c r="L1051" s="459"/>
      <c r="M1051" s="459"/>
      <c r="N1051" s="459"/>
      <c r="O1051" s="459"/>
      <c r="P1051" s="459"/>
      <c r="Q1051" s="459"/>
      <c r="R1051" s="459"/>
      <c r="S1051" s="459"/>
      <c r="T1051" s="459"/>
      <c r="U1051" s="459"/>
      <c r="V1051" s="459"/>
      <c r="W1051" s="459"/>
      <c r="X1051" s="459"/>
      <c r="Y1051" s="459"/>
      <c r="Z1051" s="294"/>
      <c r="AA1051" s="294"/>
      <c r="AB1051" s="294"/>
      <c r="AC1051" s="294"/>
    </row>
    <row r="1052" spans="1:29" ht="31.5" x14ac:dyDescent="0.25">
      <c r="A1052" s="19">
        <v>30</v>
      </c>
      <c r="B1052" s="35" t="s">
        <v>6311</v>
      </c>
      <c r="C1052" s="119" t="s">
        <v>1940</v>
      </c>
      <c r="D1052" s="102" t="s">
        <v>1936</v>
      </c>
      <c r="E1052" s="118">
        <v>489</v>
      </c>
      <c r="F1052" s="118">
        <v>4113.8999999999996</v>
      </c>
      <c r="G1052" s="102" t="s">
        <v>1272</v>
      </c>
      <c r="H1052" s="196" t="s">
        <v>21</v>
      </c>
      <c r="I1052" s="19" t="s">
        <v>22</v>
      </c>
      <c r="J1052" s="19"/>
      <c r="K1052" s="459"/>
      <c r="L1052" s="459"/>
      <c r="M1052" s="459"/>
      <c r="N1052" s="459"/>
      <c r="O1052" s="459"/>
      <c r="P1052" s="459"/>
      <c r="Q1052" s="459"/>
      <c r="R1052" s="459"/>
      <c r="S1052" s="459"/>
      <c r="T1052" s="459"/>
      <c r="U1052" s="459"/>
      <c r="V1052" s="459"/>
      <c r="W1052" s="459"/>
      <c r="X1052" s="459"/>
      <c r="Y1052" s="459"/>
      <c r="Z1052" s="294"/>
      <c r="AA1052" s="294"/>
      <c r="AB1052" s="294"/>
      <c r="AC1052" s="294"/>
    </row>
    <row r="1053" spans="1:29" ht="31.5" x14ac:dyDescent="0.25">
      <c r="A1053" s="19">
        <v>31</v>
      </c>
      <c r="B1053" s="35" t="s">
        <v>6311</v>
      </c>
      <c r="C1053" s="119" t="s">
        <v>1941</v>
      </c>
      <c r="D1053" s="102" t="s">
        <v>1925</v>
      </c>
      <c r="E1053" s="118">
        <v>343.7</v>
      </c>
      <c r="F1053" s="118">
        <v>758.4</v>
      </c>
      <c r="G1053" s="102" t="s">
        <v>1272</v>
      </c>
      <c r="H1053" s="196" t="s">
        <v>21</v>
      </c>
      <c r="I1053" s="19" t="s">
        <v>22</v>
      </c>
      <c r="J1053" s="19"/>
      <c r="K1053" s="459"/>
      <c r="L1053" s="459"/>
      <c r="M1053" s="459"/>
      <c r="N1053" s="459"/>
      <c r="O1053" s="459"/>
      <c r="P1053" s="459"/>
      <c r="Q1053" s="459"/>
      <c r="R1053" s="459"/>
      <c r="S1053" s="459"/>
      <c r="T1053" s="459"/>
      <c r="U1053" s="459"/>
      <c r="V1053" s="459"/>
      <c r="W1053" s="459"/>
      <c r="X1053" s="459"/>
      <c r="Y1053" s="459"/>
      <c r="Z1053" s="294"/>
      <c r="AA1053" s="294"/>
      <c r="AB1053" s="294"/>
      <c r="AC1053" s="294"/>
    </row>
    <row r="1054" spans="1:29" ht="31.5" x14ac:dyDescent="0.25">
      <c r="A1054" s="19">
        <v>32</v>
      </c>
      <c r="B1054" s="35" t="s">
        <v>6311</v>
      </c>
      <c r="C1054" s="119" t="s">
        <v>3340</v>
      </c>
      <c r="D1054" s="102" t="s">
        <v>1890</v>
      </c>
      <c r="E1054" s="118">
        <v>219.8</v>
      </c>
      <c r="F1054" s="118">
        <v>611.4</v>
      </c>
      <c r="G1054" s="102" t="s">
        <v>1272</v>
      </c>
      <c r="H1054" s="115" t="s">
        <v>243</v>
      </c>
      <c r="I1054" s="19" t="s">
        <v>37</v>
      </c>
      <c r="J1054" s="19" t="s">
        <v>2324</v>
      </c>
      <c r="K1054" s="459"/>
      <c r="L1054" s="459"/>
      <c r="M1054" s="459"/>
      <c r="N1054" s="459"/>
      <c r="O1054" s="459"/>
      <c r="P1054" s="459"/>
      <c r="Q1054" s="459"/>
      <c r="R1054" s="459"/>
      <c r="S1054" s="459"/>
      <c r="T1054" s="459"/>
      <c r="U1054" s="459"/>
      <c r="V1054" s="459"/>
      <c r="W1054" s="459"/>
      <c r="X1054" s="459"/>
      <c r="Y1054" s="459"/>
      <c r="Z1054" s="294"/>
      <c r="AA1054" s="294"/>
      <c r="AB1054" s="294"/>
      <c r="AC1054" s="294"/>
    </row>
    <row r="1055" spans="1:29" ht="31.5" x14ac:dyDescent="0.25">
      <c r="A1055" s="19">
        <v>33</v>
      </c>
      <c r="B1055" s="35" t="s">
        <v>6311</v>
      </c>
      <c r="C1055" s="119" t="s">
        <v>3341</v>
      </c>
      <c r="D1055" s="102" t="s">
        <v>1925</v>
      </c>
      <c r="E1055" s="118">
        <v>180.5</v>
      </c>
      <c r="F1055" s="118">
        <v>373.8</v>
      </c>
      <c r="G1055" s="102" t="s">
        <v>1272</v>
      </c>
      <c r="H1055" s="102" t="s">
        <v>203</v>
      </c>
      <c r="I1055" s="19" t="s">
        <v>22</v>
      </c>
      <c r="J1055" s="19" t="s">
        <v>2891</v>
      </c>
      <c r="K1055" s="459"/>
      <c r="L1055" s="459"/>
      <c r="M1055" s="459"/>
      <c r="N1055" s="459"/>
      <c r="O1055" s="459"/>
      <c r="P1055" s="459"/>
      <c r="Q1055" s="459"/>
      <c r="R1055" s="459"/>
      <c r="S1055" s="459"/>
      <c r="T1055" s="459"/>
      <c r="U1055" s="459"/>
      <c r="V1055" s="459"/>
      <c r="W1055" s="459"/>
      <c r="X1055" s="459"/>
      <c r="Y1055" s="459"/>
      <c r="Z1055" s="294"/>
      <c r="AA1055" s="294"/>
      <c r="AB1055" s="294"/>
      <c r="AC1055" s="294"/>
    </row>
    <row r="1056" spans="1:29" ht="31.5" x14ac:dyDescent="0.25">
      <c r="A1056" s="19">
        <v>34</v>
      </c>
      <c r="B1056" s="35" t="s">
        <v>6311</v>
      </c>
      <c r="C1056" s="119" t="s">
        <v>1942</v>
      </c>
      <c r="D1056" s="102" t="s">
        <v>1892</v>
      </c>
      <c r="E1056" s="118">
        <v>419.6</v>
      </c>
      <c r="F1056" s="118">
        <v>2327</v>
      </c>
      <c r="G1056" s="102" t="s">
        <v>1272</v>
      </c>
      <c r="H1056" s="196" t="s">
        <v>21</v>
      </c>
      <c r="I1056" s="19" t="s">
        <v>22</v>
      </c>
      <c r="J1056" s="19" t="s">
        <v>1736</v>
      </c>
      <c r="K1056" s="459"/>
      <c r="L1056" s="459"/>
      <c r="M1056" s="459"/>
      <c r="N1056" s="459"/>
      <c r="O1056" s="459"/>
      <c r="P1056" s="459"/>
      <c r="Q1056" s="459"/>
      <c r="R1056" s="459"/>
      <c r="S1056" s="459"/>
      <c r="T1056" s="459"/>
      <c r="U1056" s="459"/>
      <c r="V1056" s="459"/>
      <c r="W1056" s="459"/>
      <c r="X1056" s="459"/>
      <c r="Y1056" s="459"/>
      <c r="Z1056" s="294"/>
      <c r="AA1056" s="294"/>
      <c r="AB1056" s="294"/>
      <c r="AC1056" s="294"/>
    </row>
    <row r="1057" spans="1:29" x14ac:dyDescent="0.25">
      <c r="A1057" s="30"/>
      <c r="B1057" s="31" t="s">
        <v>6251</v>
      </c>
      <c r="C1057" s="31"/>
      <c r="D1057" s="32"/>
      <c r="E1057" s="33" t="s">
        <v>1736</v>
      </c>
      <c r="F1057" s="33" t="s">
        <v>1736</v>
      </c>
      <c r="G1057" s="34"/>
      <c r="H1057" s="32"/>
      <c r="I1057" s="32"/>
      <c r="J1057" s="32"/>
      <c r="K1057" s="459"/>
      <c r="L1057" s="459"/>
      <c r="M1057" s="459"/>
      <c r="N1057" s="459"/>
      <c r="O1057" s="459"/>
      <c r="P1057" s="459"/>
      <c r="Q1057" s="459"/>
      <c r="R1057" s="459"/>
      <c r="S1057" s="459"/>
      <c r="T1057" s="459"/>
      <c r="U1057" s="459"/>
      <c r="V1057" s="459"/>
      <c r="W1057" s="459"/>
      <c r="X1057" s="459"/>
      <c r="Y1057" s="459"/>
      <c r="Z1057" s="294"/>
      <c r="AA1057" s="294"/>
      <c r="AB1057" s="294"/>
      <c r="AC1057" s="294"/>
    </row>
    <row r="1058" spans="1:29" ht="31.5" x14ac:dyDescent="0.25">
      <c r="A1058" s="102">
        <v>1</v>
      </c>
      <c r="B1058" s="119" t="s">
        <v>6251</v>
      </c>
      <c r="C1058" s="35" t="s">
        <v>1943</v>
      </c>
      <c r="D1058" s="19" t="s">
        <v>1963</v>
      </c>
      <c r="E1058" s="36">
        <v>539.1</v>
      </c>
      <c r="F1058" s="36">
        <v>2471.5</v>
      </c>
      <c r="G1058" s="115" t="s">
        <v>275</v>
      </c>
      <c r="H1058" s="196" t="s">
        <v>21</v>
      </c>
      <c r="I1058" s="102" t="s">
        <v>22</v>
      </c>
      <c r="J1058" s="19" t="s">
        <v>1736</v>
      </c>
      <c r="K1058" s="459"/>
      <c r="L1058" s="459"/>
      <c r="M1058" s="459"/>
      <c r="N1058" s="459"/>
      <c r="O1058" s="459"/>
      <c r="P1058" s="459"/>
      <c r="Q1058" s="459"/>
      <c r="R1058" s="459"/>
      <c r="S1058" s="459"/>
      <c r="T1058" s="459"/>
      <c r="U1058" s="459"/>
      <c r="V1058" s="459"/>
      <c r="W1058" s="459"/>
      <c r="X1058" s="459"/>
      <c r="Y1058" s="459"/>
      <c r="Z1058" s="294"/>
      <c r="AA1058" s="294"/>
      <c r="AB1058" s="294"/>
      <c r="AC1058" s="294"/>
    </row>
    <row r="1059" spans="1:29" ht="31.5" x14ac:dyDescent="0.25">
      <c r="A1059" s="102">
        <v>2</v>
      </c>
      <c r="B1059" s="119" t="s">
        <v>6251</v>
      </c>
      <c r="C1059" s="35" t="s">
        <v>1944</v>
      </c>
      <c r="D1059" s="19" t="s">
        <v>1963</v>
      </c>
      <c r="E1059" s="36">
        <v>343.1</v>
      </c>
      <c r="F1059" s="36">
        <v>1100</v>
      </c>
      <c r="G1059" s="115" t="s">
        <v>275</v>
      </c>
      <c r="H1059" s="196" t="s">
        <v>21</v>
      </c>
      <c r="I1059" s="102" t="s">
        <v>22</v>
      </c>
      <c r="J1059" s="102" t="s">
        <v>1736</v>
      </c>
      <c r="K1059" s="459"/>
      <c r="L1059" s="459"/>
      <c r="M1059" s="459"/>
      <c r="N1059" s="459"/>
      <c r="O1059" s="459"/>
      <c r="P1059" s="459"/>
      <c r="Q1059" s="459"/>
      <c r="R1059" s="459"/>
      <c r="S1059" s="459"/>
      <c r="T1059" s="459"/>
      <c r="U1059" s="459"/>
      <c r="V1059" s="459"/>
      <c r="W1059" s="459"/>
      <c r="X1059" s="459"/>
      <c r="Y1059" s="459"/>
      <c r="Z1059" s="294"/>
      <c r="AA1059" s="294"/>
      <c r="AB1059" s="294"/>
      <c r="AC1059" s="294"/>
    </row>
    <row r="1060" spans="1:29" ht="47.25" x14ac:dyDescent="0.25">
      <c r="A1060" s="102">
        <v>3</v>
      </c>
      <c r="B1060" s="119" t="s">
        <v>6251</v>
      </c>
      <c r="C1060" s="35" t="s">
        <v>3342</v>
      </c>
      <c r="D1060" s="19" t="s">
        <v>3343</v>
      </c>
      <c r="E1060" s="36">
        <v>550.79999999999995</v>
      </c>
      <c r="F1060" s="36">
        <v>1938.4</v>
      </c>
      <c r="G1060" s="115" t="s">
        <v>275</v>
      </c>
      <c r="H1060" s="115" t="s">
        <v>243</v>
      </c>
      <c r="I1060" s="102" t="s">
        <v>2831</v>
      </c>
      <c r="J1060" s="102" t="s">
        <v>1945</v>
      </c>
      <c r="K1060" s="459"/>
      <c r="L1060" s="459"/>
      <c r="M1060" s="459"/>
      <c r="N1060" s="459"/>
      <c r="O1060" s="459"/>
      <c r="P1060" s="459"/>
      <c r="Q1060" s="459"/>
      <c r="R1060" s="459"/>
      <c r="S1060" s="459"/>
      <c r="T1060" s="459"/>
      <c r="U1060" s="459"/>
      <c r="V1060" s="459"/>
      <c r="W1060" s="459"/>
      <c r="X1060" s="459"/>
      <c r="Y1060" s="459"/>
      <c r="Z1060" s="294"/>
      <c r="AA1060" s="294"/>
      <c r="AB1060" s="294"/>
      <c r="AC1060" s="294"/>
    </row>
    <row r="1061" spans="1:29" ht="47.25" x14ac:dyDescent="0.25">
      <c r="A1061" s="102">
        <v>4</v>
      </c>
      <c r="B1061" s="119" t="s">
        <v>6251</v>
      </c>
      <c r="C1061" s="119" t="s">
        <v>3344</v>
      </c>
      <c r="D1061" s="125" t="s">
        <v>3345</v>
      </c>
      <c r="E1061" s="36">
        <v>489.7</v>
      </c>
      <c r="F1061" s="36">
        <v>3081.4</v>
      </c>
      <c r="G1061" s="115" t="s">
        <v>275</v>
      </c>
      <c r="H1061" s="115" t="s">
        <v>243</v>
      </c>
      <c r="I1061" s="102" t="s">
        <v>2831</v>
      </c>
      <c r="J1061" s="19" t="s">
        <v>1946</v>
      </c>
      <c r="K1061" s="459"/>
      <c r="L1061" s="459"/>
      <c r="M1061" s="459"/>
      <c r="N1061" s="459"/>
      <c r="O1061" s="459"/>
      <c r="P1061" s="459"/>
      <c r="Q1061" s="459"/>
      <c r="R1061" s="459"/>
      <c r="S1061" s="459"/>
      <c r="T1061" s="459"/>
      <c r="U1061" s="459"/>
      <c r="V1061" s="459"/>
      <c r="W1061" s="459"/>
      <c r="X1061" s="459"/>
      <c r="Y1061" s="459"/>
      <c r="Z1061" s="294"/>
      <c r="AA1061" s="294"/>
      <c r="AB1061" s="294"/>
      <c r="AC1061" s="294"/>
    </row>
    <row r="1062" spans="1:29" ht="47.25" x14ac:dyDescent="0.25">
      <c r="A1062" s="102">
        <v>5</v>
      </c>
      <c r="B1062" s="119" t="s">
        <v>6251</v>
      </c>
      <c r="C1062" s="122" t="s">
        <v>3346</v>
      </c>
      <c r="D1062" s="102" t="s">
        <v>3347</v>
      </c>
      <c r="E1062" s="118">
        <v>681.4</v>
      </c>
      <c r="F1062" s="118">
        <v>2439.9</v>
      </c>
      <c r="G1062" s="115" t="s">
        <v>275</v>
      </c>
      <c r="H1062" s="102" t="s">
        <v>245</v>
      </c>
      <c r="I1062" s="102" t="s">
        <v>22</v>
      </c>
      <c r="J1062" s="102" t="s">
        <v>2892</v>
      </c>
      <c r="K1062" s="459"/>
      <c r="L1062" s="459"/>
      <c r="M1062" s="459"/>
      <c r="N1062" s="459"/>
      <c r="O1062" s="459"/>
      <c r="P1062" s="459"/>
      <c r="Q1062" s="459"/>
      <c r="R1062" s="459"/>
      <c r="S1062" s="459"/>
      <c r="T1062" s="459"/>
      <c r="U1062" s="459"/>
      <c r="V1062" s="459"/>
      <c r="W1062" s="459"/>
      <c r="X1062" s="459"/>
      <c r="Y1062" s="459"/>
      <c r="Z1062" s="294"/>
      <c r="AA1062" s="294"/>
      <c r="AB1062" s="294"/>
      <c r="AC1062" s="294"/>
    </row>
    <row r="1063" spans="1:29" ht="47.25" x14ac:dyDescent="0.25">
      <c r="A1063" s="102">
        <v>6</v>
      </c>
      <c r="B1063" s="119" t="s">
        <v>6251</v>
      </c>
      <c r="C1063" s="122" t="s">
        <v>1947</v>
      </c>
      <c r="D1063" s="102" t="s">
        <v>1948</v>
      </c>
      <c r="E1063" s="118">
        <v>80</v>
      </c>
      <c r="F1063" s="118">
        <v>706</v>
      </c>
      <c r="G1063" s="115" t="s">
        <v>275</v>
      </c>
      <c r="H1063" s="115" t="s">
        <v>243</v>
      </c>
      <c r="I1063" s="102" t="s">
        <v>2831</v>
      </c>
      <c r="J1063" s="102" t="s">
        <v>1945</v>
      </c>
      <c r="K1063" s="459"/>
      <c r="L1063" s="459"/>
      <c r="M1063" s="459"/>
      <c r="N1063" s="459"/>
      <c r="O1063" s="459"/>
      <c r="P1063" s="459"/>
      <c r="Q1063" s="459"/>
      <c r="R1063" s="459"/>
      <c r="S1063" s="459"/>
      <c r="T1063" s="459"/>
      <c r="U1063" s="459"/>
      <c r="V1063" s="459"/>
      <c r="W1063" s="459"/>
      <c r="X1063" s="459"/>
      <c r="Y1063" s="459"/>
      <c r="Z1063" s="294"/>
      <c r="AA1063" s="294"/>
      <c r="AB1063" s="294"/>
      <c r="AC1063" s="294"/>
    </row>
    <row r="1064" spans="1:29" ht="47.25" x14ac:dyDescent="0.25">
      <c r="A1064" s="102">
        <v>7</v>
      </c>
      <c r="B1064" s="119" t="s">
        <v>6251</v>
      </c>
      <c r="C1064" s="119" t="s">
        <v>1949</v>
      </c>
      <c r="D1064" s="102" t="s">
        <v>3348</v>
      </c>
      <c r="E1064" s="118">
        <v>100.3</v>
      </c>
      <c r="F1064" s="118">
        <v>321</v>
      </c>
      <c r="G1064" s="115" t="s">
        <v>275</v>
      </c>
      <c r="H1064" s="115" t="s">
        <v>243</v>
      </c>
      <c r="I1064" s="102" t="s">
        <v>2831</v>
      </c>
      <c r="J1064" s="102" t="s">
        <v>1946</v>
      </c>
      <c r="K1064" s="459"/>
      <c r="L1064" s="459"/>
      <c r="M1064" s="459"/>
      <c r="N1064" s="459"/>
      <c r="O1064" s="459"/>
      <c r="P1064" s="459"/>
      <c r="Q1064" s="459"/>
      <c r="R1064" s="459"/>
      <c r="S1064" s="459"/>
      <c r="T1064" s="459"/>
      <c r="U1064" s="459"/>
      <c r="V1064" s="459"/>
      <c r="W1064" s="459"/>
      <c r="X1064" s="459"/>
      <c r="Y1064" s="459"/>
      <c r="Z1064" s="294"/>
      <c r="AA1064" s="294"/>
      <c r="AB1064" s="294"/>
      <c r="AC1064" s="294"/>
    </row>
    <row r="1065" spans="1:29" ht="31.5" x14ac:dyDescent="0.25">
      <c r="A1065" s="102">
        <v>8</v>
      </c>
      <c r="B1065" s="119" t="s">
        <v>6251</v>
      </c>
      <c r="C1065" s="122" t="s">
        <v>1950</v>
      </c>
      <c r="D1065" s="102" t="s">
        <v>3349</v>
      </c>
      <c r="E1065" s="118">
        <v>1760.1</v>
      </c>
      <c r="F1065" s="118">
        <v>12311.6</v>
      </c>
      <c r="G1065" s="115" t="s">
        <v>275</v>
      </c>
      <c r="H1065" s="196" t="s">
        <v>21</v>
      </c>
      <c r="I1065" s="102" t="s">
        <v>22</v>
      </c>
      <c r="J1065" s="102" t="s">
        <v>1736</v>
      </c>
      <c r="K1065" s="459"/>
      <c r="L1065" s="459"/>
      <c r="M1065" s="459"/>
      <c r="N1065" s="459"/>
      <c r="O1065" s="459"/>
      <c r="P1065" s="459"/>
      <c r="Q1065" s="459"/>
      <c r="R1065" s="459"/>
      <c r="S1065" s="459"/>
      <c r="T1065" s="459"/>
      <c r="U1065" s="459"/>
      <c r="V1065" s="459"/>
      <c r="W1065" s="459"/>
      <c r="X1065" s="459"/>
      <c r="Y1065" s="459"/>
      <c r="Z1065" s="294"/>
      <c r="AA1065" s="294"/>
      <c r="AB1065" s="294"/>
      <c r="AC1065" s="294"/>
    </row>
    <row r="1066" spans="1:29" ht="31.5" x14ac:dyDescent="0.25">
      <c r="A1066" s="102">
        <v>9</v>
      </c>
      <c r="B1066" s="119" t="s">
        <v>6251</v>
      </c>
      <c r="C1066" s="119" t="s">
        <v>1951</v>
      </c>
      <c r="D1066" s="102" t="s">
        <v>3350</v>
      </c>
      <c r="E1066" s="118">
        <v>2303.9</v>
      </c>
      <c r="F1066" s="118">
        <v>13688</v>
      </c>
      <c r="G1066" s="115" t="s">
        <v>275</v>
      </c>
      <c r="H1066" s="196" t="s">
        <v>21</v>
      </c>
      <c r="I1066" s="102" t="s">
        <v>22</v>
      </c>
      <c r="J1066" s="102" t="s">
        <v>1736</v>
      </c>
      <c r="K1066" s="459"/>
      <c r="L1066" s="459"/>
      <c r="M1066" s="459"/>
      <c r="N1066" s="459"/>
      <c r="O1066" s="459"/>
      <c r="P1066" s="459"/>
      <c r="Q1066" s="459"/>
      <c r="R1066" s="459"/>
      <c r="S1066" s="459"/>
      <c r="T1066" s="459"/>
      <c r="U1066" s="459"/>
      <c r="V1066" s="459"/>
      <c r="W1066" s="459"/>
      <c r="X1066" s="459"/>
      <c r="Y1066" s="459"/>
      <c r="Z1066" s="294"/>
      <c r="AA1066" s="294"/>
      <c r="AB1066" s="294"/>
      <c r="AC1066" s="294"/>
    </row>
    <row r="1067" spans="1:29" ht="31.5" x14ac:dyDescent="0.25">
      <c r="A1067" s="102">
        <v>10</v>
      </c>
      <c r="B1067" s="119" t="s">
        <v>6251</v>
      </c>
      <c r="C1067" s="119" t="s">
        <v>1952</v>
      </c>
      <c r="D1067" s="102" t="s">
        <v>3345</v>
      </c>
      <c r="E1067" s="118">
        <v>920.3</v>
      </c>
      <c r="F1067" s="118">
        <v>9765.1</v>
      </c>
      <c r="G1067" s="115" t="s">
        <v>275</v>
      </c>
      <c r="H1067" s="196" t="s">
        <v>21</v>
      </c>
      <c r="I1067" s="102" t="s">
        <v>22</v>
      </c>
      <c r="J1067" s="102" t="s">
        <v>1736</v>
      </c>
      <c r="K1067" s="459"/>
      <c r="L1067" s="459"/>
      <c r="M1067" s="459"/>
      <c r="N1067" s="459"/>
      <c r="O1067" s="459"/>
      <c r="P1067" s="459"/>
      <c r="Q1067" s="459"/>
      <c r="R1067" s="459"/>
      <c r="S1067" s="459"/>
      <c r="T1067" s="459"/>
      <c r="U1067" s="459"/>
      <c r="V1067" s="459"/>
      <c r="W1067" s="459"/>
      <c r="X1067" s="459"/>
      <c r="Y1067" s="459"/>
      <c r="Z1067" s="294"/>
      <c r="AA1067" s="294"/>
      <c r="AB1067" s="294"/>
      <c r="AC1067" s="294"/>
    </row>
    <row r="1068" spans="1:29" ht="31.5" x14ac:dyDescent="0.25">
      <c r="A1068" s="102">
        <v>11</v>
      </c>
      <c r="B1068" s="119" t="s">
        <v>6251</v>
      </c>
      <c r="C1068" s="122" t="s">
        <v>1953</v>
      </c>
      <c r="D1068" s="102" t="s">
        <v>3345</v>
      </c>
      <c r="E1068" s="118">
        <v>1676.6</v>
      </c>
      <c r="F1068" s="118">
        <v>5895.5</v>
      </c>
      <c r="G1068" s="115" t="s">
        <v>275</v>
      </c>
      <c r="H1068" s="196" t="s">
        <v>21</v>
      </c>
      <c r="I1068" s="102" t="s">
        <v>22</v>
      </c>
      <c r="J1068" s="102" t="s">
        <v>2893</v>
      </c>
      <c r="K1068" s="459"/>
      <c r="L1068" s="459"/>
      <c r="M1068" s="459"/>
      <c r="N1068" s="459"/>
      <c r="O1068" s="459"/>
      <c r="P1068" s="459"/>
      <c r="Q1068" s="459"/>
      <c r="R1068" s="459"/>
      <c r="S1068" s="459"/>
      <c r="T1068" s="459"/>
      <c r="U1068" s="459"/>
      <c r="V1068" s="459"/>
      <c r="W1068" s="459"/>
      <c r="X1068" s="459"/>
      <c r="Y1068" s="459"/>
      <c r="Z1068" s="294"/>
      <c r="AA1068" s="294"/>
      <c r="AB1068" s="294"/>
      <c r="AC1068" s="294"/>
    </row>
    <row r="1069" spans="1:29" ht="31.5" x14ac:dyDescent="0.25">
      <c r="A1069" s="102">
        <v>12</v>
      </c>
      <c r="B1069" s="119" t="s">
        <v>6251</v>
      </c>
      <c r="C1069" s="119" t="s">
        <v>1955</v>
      </c>
      <c r="D1069" s="102" t="s">
        <v>3347</v>
      </c>
      <c r="E1069" s="118">
        <v>1893.4</v>
      </c>
      <c r="F1069" s="118">
        <v>6367.2</v>
      </c>
      <c r="G1069" s="115" t="s">
        <v>275</v>
      </c>
      <c r="H1069" s="196" t="s">
        <v>21</v>
      </c>
      <c r="I1069" s="102" t="s">
        <v>22</v>
      </c>
      <c r="J1069" s="102" t="s">
        <v>1736</v>
      </c>
      <c r="K1069" s="459"/>
      <c r="L1069" s="459"/>
      <c r="M1069" s="459"/>
      <c r="N1069" s="459"/>
      <c r="O1069" s="459"/>
      <c r="P1069" s="459"/>
      <c r="Q1069" s="459"/>
      <c r="R1069" s="459"/>
      <c r="S1069" s="459"/>
      <c r="T1069" s="459"/>
      <c r="U1069" s="459"/>
      <c r="V1069" s="459"/>
      <c r="W1069" s="459"/>
      <c r="X1069" s="459"/>
      <c r="Y1069" s="459"/>
      <c r="Z1069" s="294"/>
      <c r="AA1069" s="294"/>
      <c r="AB1069" s="294"/>
      <c r="AC1069" s="294"/>
    </row>
    <row r="1070" spans="1:29" ht="31.5" x14ac:dyDescent="0.25">
      <c r="A1070" s="102">
        <v>13</v>
      </c>
      <c r="B1070" s="119" t="s">
        <v>6251</v>
      </c>
      <c r="C1070" s="122" t="s">
        <v>1956</v>
      </c>
      <c r="D1070" s="102" t="s">
        <v>3351</v>
      </c>
      <c r="E1070" s="118">
        <v>1504.1</v>
      </c>
      <c r="F1070" s="118">
        <v>6249.9</v>
      </c>
      <c r="G1070" s="115" t="s">
        <v>275</v>
      </c>
      <c r="H1070" s="196" t="s">
        <v>21</v>
      </c>
      <c r="I1070" s="102" t="s">
        <v>22</v>
      </c>
      <c r="J1070" s="102" t="s">
        <v>1736</v>
      </c>
      <c r="K1070" s="459"/>
      <c r="L1070" s="459"/>
      <c r="M1070" s="459"/>
      <c r="N1070" s="459"/>
      <c r="O1070" s="459"/>
      <c r="P1070" s="459"/>
      <c r="Q1070" s="459"/>
      <c r="R1070" s="459"/>
      <c r="S1070" s="459"/>
      <c r="T1070" s="459"/>
      <c r="U1070" s="459"/>
      <c r="V1070" s="459"/>
      <c r="W1070" s="459"/>
      <c r="X1070" s="459"/>
      <c r="Y1070" s="459"/>
      <c r="Z1070" s="294"/>
      <c r="AA1070" s="294"/>
      <c r="AB1070" s="294"/>
      <c r="AC1070" s="294"/>
    </row>
    <row r="1071" spans="1:29" ht="31.5" x14ac:dyDescent="0.25">
      <c r="A1071" s="102">
        <v>14</v>
      </c>
      <c r="B1071" s="119" t="s">
        <v>6251</v>
      </c>
      <c r="C1071" s="119" t="s">
        <v>1957</v>
      </c>
      <c r="D1071" s="102" t="s">
        <v>1954</v>
      </c>
      <c r="E1071" s="118">
        <v>1015.9</v>
      </c>
      <c r="F1071" s="118">
        <v>2501.4</v>
      </c>
      <c r="G1071" s="115" t="s">
        <v>275</v>
      </c>
      <c r="H1071" s="196" t="s">
        <v>21</v>
      </c>
      <c r="I1071" s="102" t="s">
        <v>22</v>
      </c>
      <c r="J1071" s="102" t="s">
        <v>1736</v>
      </c>
      <c r="K1071" s="459"/>
      <c r="L1071" s="459"/>
      <c r="M1071" s="459"/>
      <c r="N1071" s="459"/>
      <c r="O1071" s="459"/>
      <c r="P1071" s="459"/>
      <c r="Q1071" s="459"/>
      <c r="R1071" s="459"/>
      <c r="S1071" s="459"/>
      <c r="T1071" s="459"/>
      <c r="U1071" s="459"/>
      <c r="V1071" s="459"/>
      <c r="W1071" s="459"/>
      <c r="X1071" s="459"/>
      <c r="Y1071" s="459"/>
      <c r="Z1071" s="294"/>
      <c r="AA1071" s="294"/>
      <c r="AB1071" s="294"/>
      <c r="AC1071" s="294"/>
    </row>
    <row r="1072" spans="1:29" ht="31.5" x14ac:dyDescent="0.25">
      <c r="A1072" s="102">
        <v>15</v>
      </c>
      <c r="B1072" s="119" t="s">
        <v>6251</v>
      </c>
      <c r="C1072" s="122" t="s">
        <v>1958</v>
      </c>
      <c r="D1072" s="102" t="s">
        <v>3347</v>
      </c>
      <c r="E1072" s="118">
        <v>1463</v>
      </c>
      <c r="F1072" s="118">
        <v>4950.5</v>
      </c>
      <c r="G1072" s="115" t="s">
        <v>275</v>
      </c>
      <c r="H1072" s="196" t="s">
        <v>21</v>
      </c>
      <c r="I1072" s="102" t="s">
        <v>22</v>
      </c>
      <c r="J1072" s="102" t="s">
        <v>1736</v>
      </c>
      <c r="K1072" s="459"/>
      <c r="L1072" s="459"/>
      <c r="M1072" s="459"/>
      <c r="N1072" s="459"/>
      <c r="O1072" s="459"/>
      <c r="P1072" s="459"/>
      <c r="Q1072" s="459"/>
      <c r="R1072" s="459"/>
      <c r="S1072" s="459"/>
      <c r="T1072" s="459"/>
      <c r="U1072" s="459"/>
      <c r="V1072" s="459"/>
      <c r="W1072" s="459"/>
      <c r="X1072" s="459"/>
      <c r="Y1072" s="459"/>
      <c r="Z1072" s="294"/>
      <c r="AA1072" s="294"/>
      <c r="AB1072" s="294"/>
      <c r="AC1072" s="294"/>
    </row>
    <row r="1073" spans="1:29" ht="31.5" x14ac:dyDescent="0.25">
      <c r="A1073" s="102">
        <v>16</v>
      </c>
      <c r="B1073" s="119" t="s">
        <v>6251</v>
      </c>
      <c r="C1073" s="119" t="s">
        <v>1959</v>
      </c>
      <c r="D1073" s="102" t="s">
        <v>1960</v>
      </c>
      <c r="E1073" s="118">
        <v>1375.2</v>
      </c>
      <c r="F1073" s="118">
        <v>5073.5</v>
      </c>
      <c r="G1073" s="115" t="s">
        <v>275</v>
      </c>
      <c r="H1073" s="196" t="s">
        <v>21</v>
      </c>
      <c r="I1073" s="102" t="s">
        <v>22</v>
      </c>
      <c r="J1073" s="102" t="s">
        <v>1736</v>
      </c>
      <c r="K1073" s="459"/>
      <c r="L1073" s="459"/>
      <c r="M1073" s="459"/>
      <c r="N1073" s="459"/>
      <c r="O1073" s="459"/>
      <c r="P1073" s="459"/>
      <c r="Q1073" s="459"/>
      <c r="R1073" s="459"/>
      <c r="S1073" s="459"/>
      <c r="T1073" s="459"/>
      <c r="U1073" s="459"/>
      <c r="V1073" s="459"/>
      <c r="W1073" s="459"/>
      <c r="X1073" s="459"/>
      <c r="Y1073" s="459"/>
      <c r="Z1073" s="294"/>
      <c r="AA1073" s="294"/>
      <c r="AB1073" s="294"/>
      <c r="AC1073" s="294"/>
    </row>
    <row r="1074" spans="1:29" ht="31.5" x14ac:dyDescent="0.25">
      <c r="A1074" s="102">
        <v>17</v>
      </c>
      <c r="B1074" s="119" t="s">
        <v>6251</v>
      </c>
      <c r="C1074" s="119" t="s">
        <v>1961</v>
      </c>
      <c r="D1074" s="102" t="s">
        <v>3352</v>
      </c>
      <c r="E1074" s="118">
        <v>1784.9</v>
      </c>
      <c r="F1074" s="118">
        <v>7096.6</v>
      </c>
      <c r="G1074" s="115" t="s">
        <v>275</v>
      </c>
      <c r="H1074" s="196" t="s">
        <v>21</v>
      </c>
      <c r="I1074" s="102" t="s">
        <v>22</v>
      </c>
      <c r="J1074" s="102" t="s">
        <v>1736</v>
      </c>
      <c r="K1074" s="459"/>
      <c r="L1074" s="459"/>
      <c r="M1074" s="459"/>
      <c r="N1074" s="459"/>
      <c r="O1074" s="459"/>
      <c r="P1074" s="459"/>
      <c r="Q1074" s="459"/>
      <c r="R1074" s="459"/>
      <c r="S1074" s="459"/>
      <c r="T1074" s="459"/>
      <c r="U1074" s="459"/>
      <c r="V1074" s="459"/>
      <c r="W1074" s="459"/>
      <c r="X1074" s="459"/>
      <c r="Y1074" s="459"/>
      <c r="Z1074" s="294"/>
      <c r="AA1074" s="294"/>
      <c r="AB1074" s="294"/>
      <c r="AC1074" s="294"/>
    </row>
    <row r="1075" spans="1:29" ht="31.5" x14ac:dyDescent="0.25">
      <c r="A1075" s="102">
        <v>18</v>
      </c>
      <c r="B1075" s="119" t="s">
        <v>6251</v>
      </c>
      <c r="C1075" s="119" t="s">
        <v>1962</v>
      </c>
      <c r="D1075" s="102" t="s">
        <v>1963</v>
      </c>
      <c r="E1075" s="118">
        <v>457.3</v>
      </c>
      <c r="F1075" s="118">
        <v>1184.5</v>
      </c>
      <c r="G1075" s="102" t="s">
        <v>1272</v>
      </c>
      <c r="H1075" s="196" t="s">
        <v>21</v>
      </c>
      <c r="I1075" s="102" t="s">
        <v>22</v>
      </c>
      <c r="J1075" s="102"/>
      <c r="K1075" s="459"/>
      <c r="L1075" s="459"/>
      <c r="M1075" s="459"/>
      <c r="N1075" s="459"/>
      <c r="O1075" s="459"/>
      <c r="P1075" s="459"/>
      <c r="Q1075" s="459"/>
      <c r="R1075" s="459"/>
      <c r="S1075" s="459"/>
      <c r="T1075" s="459"/>
      <c r="U1075" s="459"/>
      <c r="V1075" s="459"/>
      <c r="W1075" s="459"/>
      <c r="X1075" s="459"/>
      <c r="Y1075" s="459"/>
      <c r="Z1075" s="294"/>
      <c r="AA1075" s="294"/>
      <c r="AB1075" s="294"/>
      <c r="AC1075" s="294"/>
    </row>
    <row r="1076" spans="1:29" ht="31.5" x14ac:dyDescent="0.25">
      <c r="A1076" s="102">
        <v>19</v>
      </c>
      <c r="B1076" s="119" t="s">
        <v>6251</v>
      </c>
      <c r="C1076" s="119" t="s">
        <v>1964</v>
      </c>
      <c r="D1076" s="102" t="s">
        <v>1965</v>
      </c>
      <c r="E1076" s="118">
        <v>245.2</v>
      </c>
      <c r="F1076" s="118">
        <v>1574</v>
      </c>
      <c r="G1076" s="102" t="s">
        <v>1272</v>
      </c>
      <c r="H1076" s="196" t="s">
        <v>21</v>
      </c>
      <c r="I1076" s="102" t="s">
        <v>22</v>
      </c>
      <c r="J1076" s="102"/>
      <c r="K1076" s="459"/>
      <c r="L1076" s="459"/>
      <c r="M1076" s="459"/>
      <c r="N1076" s="459"/>
      <c r="O1076" s="459"/>
      <c r="P1076" s="459"/>
      <c r="Q1076" s="459"/>
      <c r="R1076" s="459"/>
      <c r="S1076" s="459"/>
      <c r="T1076" s="459"/>
      <c r="U1076" s="459"/>
      <c r="V1076" s="459"/>
      <c r="W1076" s="459"/>
      <c r="X1076" s="459"/>
      <c r="Y1076" s="459"/>
      <c r="Z1076" s="294"/>
      <c r="AA1076" s="294"/>
      <c r="AB1076" s="294"/>
      <c r="AC1076" s="294"/>
    </row>
    <row r="1077" spans="1:29" ht="31.5" x14ac:dyDescent="0.25">
      <c r="A1077" s="102">
        <v>20</v>
      </c>
      <c r="B1077" s="119" t="s">
        <v>6251</v>
      </c>
      <c r="C1077" s="119" t="s">
        <v>1966</v>
      </c>
      <c r="D1077" s="102" t="s">
        <v>1967</v>
      </c>
      <c r="E1077" s="118">
        <v>331.1</v>
      </c>
      <c r="F1077" s="118">
        <v>1059</v>
      </c>
      <c r="G1077" s="102" t="s">
        <v>1272</v>
      </c>
      <c r="H1077" s="196" t="s">
        <v>21</v>
      </c>
      <c r="I1077" s="102" t="s">
        <v>22</v>
      </c>
      <c r="J1077" s="102"/>
      <c r="K1077" s="459"/>
      <c r="L1077" s="459"/>
      <c r="M1077" s="459"/>
      <c r="N1077" s="459"/>
      <c r="O1077" s="459"/>
      <c r="P1077" s="459"/>
      <c r="Q1077" s="459"/>
      <c r="R1077" s="459"/>
      <c r="S1077" s="459"/>
      <c r="T1077" s="459"/>
      <c r="U1077" s="459"/>
      <c r="V1077" s="459"/>
      <c r="W1077" s="459"/>
      <c r="X1077" s="459"/>
      <c r="Y1077" s="459"/>
      <c r="Z1077" s="294"/>
      <c r="AA1077" s="294"/>
      <c r="AB1077" s="294"/>
      <c r="AC1077" s="294"/>
    </row>
    <row r="1078" spans="1:29" ht="31.5" x14ac:dyDescent="0.25">
      <c r="A1078" s="102">
        <v>21</v>
      </c>
      <c r="B1078" s="119" t="s">
        <v>6251</v>
      </c>
      <c r="C1078" s="119" t="s">
        <v>1968</v>
      </c>
      <c r="D1078" s="102" t="s">
        <v>1969</v>
      </c>
      <c r="E1078" s="118">
        <v>307.2</v>
      </c>
      <c r="F1078" s="118">
        <v>1268.2</v>
      </c>
      <c r="G1078" s="102" t="s">
        <v>1272</v>
      </c>
      <c r="H1078" s="115" t="s">
        <v>243</v>
      </c>
      <c r="I1078" s="102" t="s">
        <v>22</v>
      </c>
      <c r="J1078" s="102"/>
      <c r="K1078" s="459"/>
      <c r="L1078" s="459"/>
      <c r="M1078" s="459"/>
      <c r="N1078" s="459"/>
      <c r="O1078" s="459"/>
      <c r="P1078" s="459"/>
      <c r="Q1078" s="459"/>
      <c r="R1078" s="459"/>
      <c r="S1078" s="459"/>
      <c r="T1078" s="459"/>
      <c r="U1078" s="459"/>
      <c r="V1078" s="459"/>
      <c r="W1078" s="459"/>
      <c r="X1078" s="459"/>
      <c r="Y1078" s="459"/>
      <c r="Z1078" s="294"/>
      <c r="AA1078" s="294"/>
      <c r="AB1078" s="294"/>
      <c r="AC1078" s="294"/>
    </row>
    <row r="1079" spans="1:29" ht="31.5" x14ac:dyDescent="0.25">
      <c r="A1079" s="102">
        <v>22</v>
      </c>
      <c r="B1079" s="119" t="s">
        <v>6251</v>
      </c>
      <c r="C1079" s="119" t="s">
        <v>6336</v>
      </c>
      <c r="D1079" s="102" t="s">
        <v>1970</v>
      </c>
      <c r="E1079" s="118">
        <v>0</v>
      </c>
      <c r="F1079" s="118">
        <v>207</v>
      </c>
      <c r="G1079" s="102" t="s">
        <v>1272</v>
      </c>
      <c r="H1079" s="115" t="s">
        <v>243</v>
      </c>
      <c r="I1079" s="102" t="s">
        <v>37</v>
      </c>
      <c r="J1079" s="102" t="s">
        <v>2661</v>
      </c>
      <c r="K1079" s="459"/>
      <c r="L1079" s="459"/>
      <c r="M1079" s="459"/>
      <c r="N1079" s="459"/>
      <c r="O1079" s="459"/>
      <c r="P1079" s="459"/>
      <c r="Q1079" s="459"/>
      <c r="R1079" s="459"/>
      <c r="S1079" s="459"/>
      <c r="T1079" s="459"/>
      <c r="U1079" s="459"/>
      <c r="V1079" s="459"/>
      <c r="W1079" s="459"/>
      <c r="X1079" s="459"/>
      <c r="Y1079" s="459"/>
      <c r="Z1079" s="294"/>
      <c r="AA1079" s="294"/>
      <c r="AB1079" s="294"/>
      <c r="AC1079" s="294"/>
    </row>
    <row r="1080" spans="1:29" x14ac:dyDescent="0.25">
      <c r="A1080" s="30"/>
      <c r="B1080" s="31" t="s">
        <v>6252</v>
      </c>
      <c r="C1080" s="31"/>
      <c r="D1080" s="32"/>
      <c r="E1080" s="33"/>
      <c r="F1080" s="33"/>
      <c r="G1080" s="34"/>
      <c r="H1080" s="32"/>
      <c r="I1080" s="32"/>
      <c r="J1080" s="32"/>
      <c r="K1080" s="459"/>
      <c r="L1080" s="459"/>
      <c r="M1080" s="459"/>
      <c r="N1080" s="459"/>
      <c r="O1080" s="459"/>
      <c r="P1080" s="459"/>
      <c r="Q1080" s="459"/>
      <c r="R1080" s="459"/>
      <c r="S1080" s="459"/>
      <c r="T1080" s="459"/>
      <c r="U1080" s="459"/>
      <c r="V1080" s="459"/>
      <c r="W1080" s="459"/>
      <c r="X1080" s="459"/>
      <c r="Y1080" s="459"/>
      <c r="Z1080" s="294"/>
      <c r="AA1080" s="294"/>
      <c r="AB1080" s="294"/>
      <c r="AC1080" s="294"/>
    </row>
    <row r="1081" spans="1:29" ht="31.5" x14ac:dyDescent="0.25">
      <c r="A1081" s="102">
        <v>1</v>
      </c>
      <c r="B1081" s="119" t="s">
        <v>6252</v>
      </c>
      <c r="C1081" s="119" t="s">
        <v>3353</v>
      </c>
      <c r="D1081" s="102" t="s">
        <v>1971</v>
      </c>
      <c r="E1081" s="118">
        <v>1040.9000000000001</v>
      </c>
      <c r="F1081" s="118">
        <v>4236</v>
      </c>
      <c r="G1081" s="115" t="s">
        <v>275</v>
      </c>
      <c r="H1081" s="196" t="s">
        <v>21</v>
      </c>
      <c r="I1081" s="126" t="s">
        <v>22</v>
      </c>
      <c r="J1081" s="102"/>
      <c r="K1081" s="459"/>
      <c r="L1081" s="459"/>
      <c r="M1081" s="459"/>
      <c r="N1081" s="459"/>
      <c r="O1081" s="459"/>
      <c r="P1081" s="459"/>
      <c r="Q1081" s="459"/>
      <c r="R1081" s="459"/>
      <c r="S1081" s="459"/>
      <c r="T1081" s="459"/>
      <c r="U1081" s="459"/>
      <c r="V1081" s="459"/>
      <c r="W1081" s="459"/>
      <c r="X1081" s="459"/>
      <c r="Y1081" s="459"/>
      <c r="Z1081" s="294"/>
      <c r="AA1081" s="294"/>
      <c r="AB1081" s="294"/>
      <c r="AC1081" s="294"/>
    </row>
    <row r="1082" spans="1:29" ht="31.5" x14ac:dyDescent="0.25">
      <c r="A1082" s="102">
        <v>2</v>
      </c>
      <c r="B1082" s="119" t="s">
        <v>6252</v>
      </c>
      <c r="C1082" s="119" t="s">
        <v>3083</v>
      </c>
      <c r="D1082" s="102" t="s">
        <v>1972</v>
      </c>
      <c r="E1082" s="118">
        <v>1014.5</v>
      </c>
      <c r="F1082" s="118">
        <v>3280.6</v>
      </c>
      <c r="G1082" s="115" t="s">
        <v>275</v>
      </c>
      <c r="H1082" s="115" t="s">
        <v>243</v>
      </c>
      <c r="I1082" s="121" t="s">
        <v>22</v>
      </c>
      <c r="J1082" s="102" t="s">
        <v>1973</v>
      </c>
      <c r="K1082" s="459"/>
      <c r="L1082" s="459"/>
      <c r="M1082" s="459"/>
      <c r="N1082" s="459"/>
      <c r="O1082" s="459"/>
      <c r="P1082" s="459"/>
      <c r="Q1082" s="459"/>
      <c r="R1082" s="459"/>
      <c r="S1082" s="459"/>
      <c r="T1082" s="459"/>
      <c r="U1082" s="459"/>
      <c r="V1082" s="459"/>
      <c r="W1082" s="459"/>
      <c r="X1082" s="459"/>
      <c r="Y1082" s="459"/>
      <c r="Z1082" s="294"/>
      <c r="AA1082" s="294"/>
      <c r="AB1082" s="294"/>
      <c r="AC1082" s="294"/>
    </row>
    <row r="1083" spans="1:29" ht="47.25" x14ac:dyDescent="0.25">
      <c r="A1083" s="102">
        <v>3</v>
      </c>
      <c r="B1083" s="119" t="s">
        <v>6252</v>
      </c>
      <c r="C1083" s="122" t="s">
        <v>3354</v>
      </c>
      <c r="D1083" s="102" t="s">
        <v>1971</v>
      </c>
      <c r="E1083" s="118">
        <v>1284.9000000000001</v>
      </c>
      <c r="F1083" s="118">
        <v>4899.8</v>
      </c>
      <c r="G1083" s="102" t="s">
        <v>1436</v>
      </c>
      <c r="H1083" s="102" t="s">
        <v>245</v>
      </c>
      <c r="I1083" s="102" t="s">
        <v>22</v>
      </c>
      <c r="J1083" s="102" t="s">
        <v>1809</v>
      </c>
      <c r="K1083" s="459"/>
      <c r="L1083" s="459"/>
      <c r="M1083" s="459"/>
      <c r="N1083" s="459"/>
      <c r="O1083" s="459"/>
      <c r="P1083" s="459"/>
      <c r="Q1083" s="459"/>
      <c r="R1083" s="459"/>
      <c r="S1083" s="459"/>
      <c r="T1083" s="459"/>
      <c r="U1083" s="459"/>
      <c r="V1083" s="459"/>
      <c r="W1083" s="459"/>
      <c r="X1083" s="459"/>
      <c r="Y1083" s="459"/>
      <c r="Z1083" s="294"/>
      <c r="AA1083" s="294"/>
      <c r="AB1083" s="294"/>
      <c r="AC1083" s="294"/>
    </row>
    <row r="1084" spans="1:29" ht="31.5" x14ac:dyDescent="0.25">
      <c r="A1084" s="102">
        <v>4</v>
      </c>
      <c r="B1084" s="119" t="s">
        <v>6252</v>
      </c>
      <c r="C1084" s="119" t="s">
        <v>1974</v>
      </c>
      <c r="D1084" s="102" t="s">
        <v>1975</v>
      </c>
      <c r="E1084" s="118">
        <v>1214.7</v>
      </c>
      <c r="F1084" s="118">
        <v>4847.3999999999996</v>
      </c>
      <c r="G1084" s="115" t="s">
        <v>275</v>
      </c>
      <c r="H1084" s="196" t="s">
        <v>21</v>
      </c>
      <c r="I1084" s="126" t="s">
        <v>22</v>
      </c>
      <c r="J1084" s="102"/>
      <c r="K1084" s="459"/>
      <c r="L1084" s="459"/>
      <c r="M1084" s="459"/>
      <c r="N1084" s="459"/>
      <c r="O1084" s="459"/>
      <c r="P1084" s="459"/>
      <c r="Q1084" s="459"/>
      <c r="R1084" s="459"/>
      <c r="S1084" s="459"/>
      <c r="T1084" s="459"/>
      <c r="U1084" s="459"/>
      <c r="V1084" s="459"/>
      <c r="W1084" s="459"/>
      <c r="X1084" s="459"/>
      <c r="Y1084" s="459"/>
      <c r="Z1084" s="294"/>
      <c r="AA1084" s="294"/>
      <c r="AB1084" s="294"/>
      <c r="AC1084" s="294"/>
    </row>
    <row r="1085" spans="1:29" ht="31.5" x14ac:dyDescent="0.25">
      <c r="A1085" s="102">
        <v>5</v>
      </c>
      <c r="B1085" s="119" t="s">
        <v>6252</v>
      </c>
      <c r="C1085" s="122" t="s">
        <v>1976</v>
      </c>
      <c r="D1085" s="102" t="s">
        <v>1975</v>
      </c>
      <c r="E1085" s="118">
        <v>592.4</v>
      </c>
      <c r="F1085" s="118">
        <v>2393.4</v>
      </c>
      <c r="G1085" s="115" t="s">
        <v>275</v>
      </c>
      <c r="H1085" s="196" t="s">
        <v>21</v>
      </c>
      <c r="I1085" s="126" t="s">
        <v>22</v>
      </c>
      <c r="J1085" s="102"/>
      <c r="K1085" s="459"/>
      <c r="L1085" s="459"/>
      <c r="M1085" s="459"/>
      <c r="N1085" s="459"/>
      <c r="O1085" s="459"/>
      <c r="P1085" s="459"/>
      <c r="Q1085" s="459"/>
      <c r="R1085" s="459"/>
      <c r="S1085" s="459"/>
      <c r="T1085" s="459"/>
      <c r="U1085" s="459"/>
      <c r="V1085" s="459"/>
      <c r="W1085" s="459"/>
      <c r="X1085" s="459"/>
      <c r="Y1085" s="459"/>
      <c r="Z1085" s="294"/>
      <c r="AA1085" s="294"/>
      <c r="AB1085" s="294"/>
      <c r="AC1085" s="294"/>
    </row>
    <row r="1086" spans="1:29" ht="31.5" x14ac:dyDescent="0.25">
      <c r="A1086" s="102">
        <v>6</v>
      </c>
      <c r="B1086" s="119" t="s">
        <v>6252</v>
      </c>
      <c r="C1086" s="122" t="s">
        <v>1977</v>
      </c>
      <c r="D1086" s="102" t="s">
        <v>1978</v>
      </c>
      <c r="E1086" s="118">
        <v>1365.4</v>
      </c>
      <c r="F1086" s="118">
        <v>4899.8999999999996</v>
      </c>
      <c r="G1086" s="115" t="s">
        <v>275</v>
      </c>
      <c r="H1086" s="196" t="s">
        <v>21</v>
      </c>
      <c r="I1086" s="126" t="s">
        <v>22</v>
      </c>
      <c r="J1086" s="102"/>
      <c r="K1086" s="459"/>
      <c r="L1086" s="459"/>
      <c r="M1086" s="459"/>
      <c r="N1086" s="459"/>
      <c r="O1086" s="459"/>
      <c r="P1086" s="459"/>
      <c r="Q1086" s="459"/>
      <c r="R1086" s="459"/>
      <c r="S1086" s="459"/>
      <c r="T1086" s="459"/>
      <c r="U1086" s="459"/>
      <c r="V1086" s="459"/>
      <c r="W1086" s="459"/>
      <c r="X1086" s="459"/>
      <c r="Y1086" s="459"/>
      <c r="Z1086" s="294"/>
      <c r="AA1086" s="294"/>
      <c r="AB1086" s="294"/>
      <c r="AC1086" s="294"/>
    </row>
    <row r="1087" spans="1:29" ht="31.5" x14ac:dyDescent="0.25">
      <c r="A1087" s="102">
        <v>7</v>
      </c>
      <c r="B1087" s="119" t="s">
        <v>6252</v>
      </c>
      <c r="C1087" s="122" t="s">
        <v>1979</v>
      </c>
      <c r="D1087" s="102" t="s">
        <v>1972</v>
      </c>
      <c r="E1087" s="118">
        <v>691.9</v>
      </c>
      <c r="F1087" s="118">
        <v>2526</v>
      </c>
      <c r="G1087" s="115" t="s">
        <v>275</v>
      </c>
      <c r="H1087" s="196" t="s">
        <v>21</v>
      </c>
      <c r="I1087" s="126" t="s">
        <v>22</v>
      </c>
      <c r="J1087" s="102"/>
      <c r="K1087" s="459"/>
      <c r="L1087" s="459"/>
      <c r="M1087" s="459"/>
      <c r="N1087" s="459"/>
      <c r="O1087" s="459"/>
      <c r="P1087" s="459"/>
      <c r="Q1087" s="459"/>
      <c r="R1087" s="459"/>
      <c r="S1087" s="459"/>
      <c r="T1087" s="459"/>
      <c r="U1087" s="459"/>
      <c r="V1087" s="459"/>
      <c r="W1087" s="459"/>
      <c r="X1087" s="459"/>
      <c r="Y1087" s="459"/>
      <c r="Z1087" s="294"/>
      <c r="AA1087" s="294"/>
      <c r="AB1087" s="294"/>
      <c r="AC1087" s="294"/>
    </row>
    <row r="1088" spans="1:29" ht="31.5" x14ac:dyDescent="0.25">
      <c r="A1088" s="102">
        <v>8</v>
      </c>
      <c r="B1088" s="119" t="s">
        <v>6252</v>
      </c>
      <c r="C1088" s="122" t="s">
        <v>1980</v>
      </c>
      <c r="D1088" s="102" t="s">
        <v>1981</v>
      </c>
      <c r="E1088" s="118">
        <v>2812.8</v>
      </c>
      <c r="F1088" s="118">
        <v>6384.6</v>
      </c>
      <c r="G1088" s="115" t="s">
        <v>275</v>
      </c>
      <c r="H1088" s="196" t="s">
        <v>21</v>
      </c>
      <c r="I1088" s="126" t="s">
        <v>22</v>
      </c>
      <c r="J1088" s="102"/>
      <c r="K1088" s="459"/>
      <c r="L1088" s="459"/>
      <c r="M1088" s="459"/>
      <c r="N1088" s="459"/>
      <c r="O1088" s="459"/>
      <c r="P1088" s="459"/>
      <c r="Q1088" s="459"/>
      <c r="R1088" s="459"/>
      <c r="S1088" s="459"/>
      <c r="T1088" s="459"/>
      <c r="U1088" s="459"/>
      <c r="V1088" s="459"/>
      <c r="W1088" s="459"/>
      <c r="X1088" s="459"/>
      <c r="Y1088" s="459"/>
      <c r="Z1088" s="294"/>
      <c r="AA1088" s="294"/>
      <c r="AB1088" s="294"/>
      <c r="AC1088" s="294"/>
    </row>
    <row r="1089" spans="1:29" ht="31.5" x14ac:dyDescent="0.25">
      <c r="A1089" s="102">
        <v>9</v>
      </c>
      <c r="B1089" s="119" t="s">
        <v>6252</v>
      </c>
      <c r="C1089" s="122" t="s">
        <v>1982</v>
      </c>
      <c r="D1089" s="102" t="s">
        <v>1975</v>
      </c>
      <c r="E1089" s="118">
        <v>3172</v>
      </c>
      <c r="F1089" s="118">
        <v>14456</v>
      </c>
      <c r="G1089" s="115" t="s">
        <v>275</v>
      </c>
      <c r="H1089" s="196" t="s">
        <v>21</v>
      </c>
      <c r="I1089" s="126" t="s">
        <v>22</v>
      </c>
      <c r="J1089" s="102"/>
      <c r="K1089" s="459"/>
      <c r="L1089" s="459"/>
      <c r="M1089" s="459"/>
      <c r="N1089" s="459"/>
      <c r="O1089" s="459"/>
      <c r="P1089" s="459"/>
      <c r="Q1089" s="459"/>
      <c r="R1089" s="459"/>
      <c r="S1089" s="459"/>
      <c r="T1089" s="459"/>
      <c r="U1089" s="459"/>
      <c r="V1089" s="459"/>
      <c r="W1089" s="459"/>
      <c r="X1089" s="459"/>
      <c r="Y1089" s="459"/>
      <c r="Z1089" s="294"/>
      <c r="AA1089" s="294"/>
      <c r="AB1089" s="294"/>
      <c r="AC1089" s="294"/>
    </row>
    <row r="1090" spans="1:29" ht="31.5" x14ac:dyDescent="0.25">
      <c r="A1090" s="102">
        <v>10</v>
      </c>
      <c r="B1090" s="119" t="s">
        <v>6252</v>
      </c>
      <c r="C1090" s="119" t="s">
        <v>1983</v>
      </c>
      <c r="D1090" s="102" t="s">
        <v>1984</v>
      </c>
      <c r="E1090" s="118">
        <v>1541.5</v>
      </c>
      <c r="F1090" s="118">
        <v>14000</v>
      </c>
      <c r="G1090" s="115" t="s">
        <v>275</v>
      </c>
      <c r="H1090" s="196" t="s">
        <v>21</v>
      </c>
      <c r="I1090" s="126" t="s">
        <v>22</v>
      </c>
      <c r="J1090" s="102"/>
      <c r="K1090" s="459"/>
      <c r="L1090" s="459"/>
      <c r="M1090" s="459"/>
      <c r="N1090" s="459"/>
      <c r="O1090" s="459"/>
      <c r="P1090" s="459"/>
      <c r="Q1090" s="459"/>
      <c r="R1090" s="459"/>
      <c r="S1090" s="459"/>
      <c r="T1090" s="459"/>
      <c r="U1090" s="459"/>
      <c r="V1090" s="459"/>
      <c r="W1090" s="459"/>
      <c r="X1090" s="459"/>
      <c r="Y1090" s="459"/>
      <c r="Z1090" s="294"/>
      <c r="AA1090" s="294"/>
      <c r="AB1090" s="294"/>
      <c r="AC1090" s="294"/>
    </row>
    <row r="1091" spans="1:29" ht="31.5" x14ac:dyDescent="0.25">
      <c r="A1091" s="102">
        <v>11</v>
      </c>
      <c r="B1091" s="119" t="s">
        <v>6252</v>
      </c>
      <c r="C1091" s="122" t="s">
        <v>1985</v>
      </c>
      <c r="D1091" s="102" t="s">
        <v>1972</v>
      </c>
      <c r="E1091" s="118">
        <v>889.8</v>
      </c>
      <c r="F1091" s="118">
        <v>5345</v>
      </c>
      <c r="G1091" s="115" t="s">
        <v>275</v>
      </c>
      <c r="H1091" s="196" t="s">
        <v>21</v>
      </c>
      <c r="I1091" s="126" t="s">
        <v>22</v>
      </c>
      <c r="J1091" s="102"/>
      <c r="K1091" s="459"/>
      <c r="L1091" s="459"/>
      <c r="M1091" s="459"/>
      <c r="N1091" s="459"/>
      <c r="O1091" s="459"/>
      <c r="P1091" s="459"/>
      <c r="Q1091" s="459"/>
      <c r="R1091" s="459"/>
      <c r="S1091" s="459"/>
      <c r="T1091" s="459"/>
      <c r="U1091" s="459"/>
      <c r="V1091" s="459"/>
      <c r="W1091" s="459"/>
      <c r="X1091" s="459"/>
      <c r="Y1091" s="459"/>
      <c r="Z1091" s="294"/>
      <c r="AA1091" s="294"/>
      <c r="AB1091" s="294"/>
      <c r="AC1091" s="294"/>
    </row>
    <row r="1092" spans="1:29" ht="31.5" x14ac:dyDescent="0.25">
      <c r="A1092" s="102">
        <v>12</v>
      </c>
      <c r="B1092" s="119" t="s">
        <v>6252</v>
      </c>
      <c r="C1092" s="122" t="s">
        <v>1986</v>
      </c>
      <c r="D1092" s="102" t="s">
        <v>1975</v>
      </c>
      <c r="E1092" s="118">
        <v>742.8</v>
      </c>
      <c r="F1092" s="118">
        <v>8369</v>
      </c>
      <c r="G1092" s="115" t="s">
        <v>275</v>
      </c>
      <c r="H1092" s="196" t="s">
        <v>21</v>
      </c>
      <c r="I1092" s="126" t="s">
        <v>22</v>
      </c>
      <c r="J1092" s="102"/>
      <c r="K1092" s="459"/>
      <c r="L1092" s="459"/>
      <c r="M1092" s="459"/>
      <c r="N1092" s="459"/>
      <c r="O1092" s="459"/>
      <c r="P1092" s="459"/>
      <c r="Q1092" s="459"/>
      <c r="R1092" s="459"/>
      <c r="S1092" s="459"/>
      <c r="T1092" s="459"/>
      <c r="U1092" s="459"/>
      <c r="V1092" s="459"/>
      <c r="W1092" s="459"/>
      <c r="X1092" s="459"/>
      <c r="Y1092" s="459"/>
      <c r="Z1092" s="294"/>
      <c r="AA1092" s="294"/>
      <c r="AB1092" s="294"/>
      <c r="AC1092" s="294"/>
    </row>
    <row r="1093" spans="1:29" ht="31.5" x14ac:dyDescent="0.25">
      <c r="A1093" s="102">
        <v>13</v>
      </c>
      <c r="B1093" s="119" t="s">
        <v>6252</v>
      </c>
      <c r="C1093" s="122" t="s">
        <v>1987</v>
      </c>
      <c r="D1093" s="102" t="s">
        <v>1988</v>
      </c>
      <c r="E1093" s="118">
        <v>971.3</v>
      </c>
      <c r="F1093" s="118">
        <v>5307</v>
      </c>
      <c r="G1093" s="115" t="s">
        <v>275</v>
      </c>
      <c r="H1093" s="196" t="s">
        <v>21</v>
      </c>
      <c r="I1093" s="126" t="s">
        <v>22</v>
      </c>
      <c r="J1093" s="102"/>
      <c r="K1093" s="459"/>
      <c r="L1093" s="459"/>
      <c r="M1093" s="459"/>
      <c r="N1093" s="459"/>
      <c r="O1093" s="459"/>
      <c r="P1093" s="459"/>
      <c r="Q1093" s="459"/>
      <c r="R1093" s="459"/>
      <c r="S1093" s="459"/>
      <c r="T1093" s="459"/>
      <c r="U1093" s="459"/>
      <c r="V1093" s="459"/>
      <c r="W1093" s="459"/>
      <c r="X1093" s="459"/>
      <c r="Y1093" s="459"/>
      <c r="Z1093" s="294"/>
      <c r="AA1093" s="294"/>
      <c r="AB1093" s="294"/>
      <c r="AC1093" s="294"/>
    </row>
    <row r="1094" spans="1:29" ht="31.5" x14ac:dyDescent="0.25">
      <c r="A1094" s="102">
        <v>14</v>
      </c>
      <c r="B1094" s="119" t="s">
        <v>6252</v>
      </c>
      <c r="C1094" s="122" t="s">
        <v>1989</v>
      </c>
      <c r="D1094" s="102" t="s">
        <v>1981</v>
      </c>
      <c r="E1094" s="118">
        <v>1636.3</v>
      </c>
      <c r="F1094" s="118">
        <v>10978</v>
      </c>
      <c r="G1094" s="115" t="s">
        <v>275</v>
      </c>
      <c r="H1094" s="196" t="s">
        <v>21</v>
      </c>
      <c r="I1094" s="126" t="s">
        <v>22</v>
      </c>
      <c r="J1094" s="102"/>
      <c r="K1094" s="459"/>
      <c r="L1094" s="459"/>
      <c r="M1094" s="459"/>
      <c r="N1094" s="459"/>
      <c r="O1094" s="459"/>
      <c r="P1094" s="459"/>
      <c r="Q1094" s="459"/>
      <c r="R1094" s="459"/>
      <c r="S1094" s="459"/>
      <c r="T1094" s="459"/>
      <c r="U1094" s="459"/>
      <c r="V1094" s="459"/>
      <c r="W1094" s="459"/>
      <c r="X1094" s="459"/>
      <c r="Y1094" s="459"/>
      <c r="Z1094" s="294"/>
      <c r="AA1094" s="294"/>
      <c r="AB1094" s="294"/>
      <c r="AC1094" s="294"/>
    </row>
    <row r="1095" spans="1:29" ht="31.5" x14ac:dyDescent="0.25">
      <c r="A1095" s="102">
        <v>15</v>
      </c>
      <c r="B1095" s="119" t="s">
        <v>6252</v>
      </c>
      <c r="C1095" s="119" t="s">
        <v>1990</v>
      </c>
      <c r="D1095" s="102" t="s">
        <v>1981</v>
      </c>
      <c r="E1095" s="118">
        <v>265.60000000000002</v>
      </c>
      <c r="F1095" s="118">
        <v>1249</v>
      </c>
      <c r="G1095" s="115" t="s">
        <v>275</v>
      </c>
      <c r="H1095" s="196" t="s">
        <v>21</v>
      </c>
      <c r="I1095" s="126" t="s">
        <v>22</v>
      </c>
      <c r="J1095" s="102"/>
      <c r="K1095" s="459"/>
      <c r="L1095" s="459"/>
      <c r="M1095" s="459"/>
      <c r="N1095" s="459"/>
      <c r="O1095" s="459"/>
      <c r="P1095" s="459"/>
      <c r="Q1095" s="459"/>
      <c r="R1095" s="459"/>
      <c r="S1095" s="459"/>
      <c r="T1095" s="459"/>
      <c r="U1095" s="459"/>
      <c r="V1095" s="459"/>
      <c r="W1095" s="459"/>
      <c r="X1095" s="459"/>
      <c r="Y1095" s="459"/>
      <c r="Z1095" s="294"/>
      <c r="AA1095" s="294"/>
      <c r="AB1095" s="294"/>
      <c r="AC1095" s="294"/>
    </row>
    <row r="1096" spans="1:29" ht="31.5" x14ac:dyDescent="0.25">
      <c r="A1096" s="102">
        <v>16</v>
      </c>
      <c r="B1096" s="119" t="s">
        <v>6252</v>
      </c>
      <c r="C1096" s="119" t="s">
        <v>1991</v>
      </c>
      <c r="D1096" s="102" t="s">
        <v>1992</v>
      </c>
      <c r="E1096" s="118">
        <v>340.8</v>
      </c>
      <c r="F1096" s="118">
        <v>2470</v>
      </c>
      <c r="G1096" s="115" t="s">
        <v>275</v>
      </c>
      <c r="H1096" s="115" t="s">
        <v>243</v>
      </c>
      <c r="I1096" s="126" t="s">
        <v>37</v>
      </c>
      <c r="J1096" s="102" t="s">
        <v>1993</v>
      </c>
      <c r="K1096" s="459"/>
      <c r="L1096" s="459"/>
      <c r="M1096" s="459"/>
      <c r="N1096" s="459"/>
      <c r="O1096" s="459"/>
      <c r="P1096" s="459"/>
      <c r="Q1096" s="459"/>
      <c r="R1096" s="459"/>
      <c r="S1096" s="459"/>
      <c r="T1096" s="459"/>
      <c r="U1096" s="459"/>
      <c r="V1096" s="459"/>
      <c r="W1096" s="459"/>
      <c r="X1096" s="459"/>
      <c r="Y1096" s="459"/>
      <c r="Z1096" s="294"/>
      <c r="AA1096" s="294"/>
      <c r="AB1096" s="294"/>
      <c r="AC1096" s="294"/>
    </row>
    <row r="1097" spans="1:29" ht="31.5" x14ac:dyDescent="0.25">
      <c r="A1097" s="102">
        <v>17</v>
      </c>
      <c r="B1097" s="119" t="s">
        <v>6252</v>
      </c>
      <c r="C1097" s="119" t="s">
        <v>1994</v>
      </c>
      <c r="D1097" s="102" t="s">
        <v>1981</v>
      </c>
      <c r="E1097" s="118">
        <v>832</v>
      </c>
      <c r="F1097" s="118">
        <v>3368</v>
      </c>
      <c r="G1097" s="102" t="s">
        <v>1272</v>
      </c>
      <c r="H1097" s="196" t="s">
        <v>21</v>
      </c>
      <c r="I1097" s="126" t="s">
        <v>22</v>
      </c>
      <c r="J1097" s="102"/>
      <c r="K1097" s="459"/>
      <c r="L1097" s="459"/>
      <c r="M1097" s="459"/>
      <c r="N1097" s="459"/>
      <c r="O1097" s="459"/>
      <c r="P1097" s="459"/>
      <c r="Q1097" s="459"/>
      <c r="R1097" s="459"/>
      <c r="S1097" s="459"/>
      <c r="T1097" s="459"/>
      <c r="U1097" s="459"/>
      <c r="V1097" s="459"/>
      <c r="W1097" s="459"/>
      <c r="X1097" s="459"/>
      <c r="Y1097" s="459"/>
      <c r="Z1097" s="294"/>
      <c r="AA1097" s="294"/>
      <c r="AB1097" s="294"/>
      <c r="AC1097" s="294"/>
    </row>
    <row r="1098" spans="1:29" ht="31.5" x14ac:dyDescent="0.25">
      <c r="A1098" s="102">
        <v>18</v>
      </c>
      <c r="B1098" s="119" t="s">
        <v>6252</v>
      </c>
      <c r="C1098" s="119" t="s">
        <v>1995</v>
      </c>
      <c r="D1098" s="102" t="s">
        <v>1981</v>
      </c>
      <c r="E1098" s="118">
        <v>106.9</v>
      </c>
      <c r="F1098" s="118">
        <v>941</v>
      </c>
      <c r="G1098" s="102" t="s">
        <v>1272</v>
      </c>
      <c r="H1098" s="196" t="s">
        <v>21</v>
      </c>
      <c r="I1098" s="126" t="s">
        <v>22</v>
      </c>
      <c r="J1098" s="102"/>
      <c r="K1098" s="459"/>
      <c r="L1098" s="459"/>
      <c r="M1098" s="459"/>
      <c r="N1098" s="459"/>
      <c r="O1098" s="459"/>
      <c r="P1098" s="459"/>
      <c r="Q1098" s="459"/>
      <c r="R1098" s="459"/>
      <c r="S1098" s="459"/>
      <c r="T1098" s="459"/>
      <c r="U1098" s="459"/>
      <c r="V1098" s="459"/>
      <c r="W1098" s="459"/>
      <c r="X1098" s="459"/>
      <c r="Y1098" s="459"/>
      <c r="Z1098" s="294"/>
      <c r="AA1098" s="294"/>
      <c r="AB1098" s="294"/>
      <c r="AC1098" s="294"/>
    </row>
    <row r="1099" spans="1:29" ht="31.5" x14ac:dyDescent="0.25">
      <c r="A1099" s="102">
        <v>19</v>
      </c>
      <c r="B1099" s="119" t="s">
        <v>6252</v>
      </c>
      <c r="C1099" s="119" t="s">
        <v>1996</v>
      </c>
      <c r="D1099" s="102" t="s">
        <v>1971</v>
      </c>
      <c r="E1099" s="118">
        <v>297.3</v>
      </c>
      <c r="F1099" s="118">
        <v>1562</v>
      </c>
      <c r="G1099" s="102" t="s">
        <v>1272</v>
      </c>
      <c r="H1099" s="196" t="s">
        <v>21</v>
      </c>
      <c r="I1099" s="126" t="s">
        <v>22</v>
      </c>
      <c r="J1099" s="102"/>
      <c r="K1099" s="459"/>
      <c r="L1099" s="459"/>
      <c r="M1099" s="459"/>
      <c r="N1099" s="459"/>
      <c r="O1099" s="459"/>
      <c r="P1099" s="459"/>
      <c r="Q1099" s="459"/>
      <c r="R1099" s="459"/>
      <c r="S1099" s="459"/>
      <c r="T1099" s="459"/>
      <c r="U1099" s="459"/>
      <c r="V1099" s="459"/>
      <c r="W1099" s="459"/>
      <c r="X1099" s="459"/>
      <c r="Y1099" s="459"/>
      <c r="Z1099" s="294"/>
      <c r="AA1099" s="294"/>
      <c r="AB1099" s="294"/>
      <c r="AC1099" s="294"/>
    </row>
    <row r="1100" spans="1:29" ht="31.5" x14ac:dyDescent="0.25">
      <c r="A1100" s="102">
        <v>20</v>
      </c>
      <c r="B1100" s="119" t="s">
        <v>6252</v>
      </c>
      <c r="C1100" s="119" t="s">
        <v>1996</v>
      </c>
      <c r="D1100" s="102" t="s">
        <v>1971</v>
      </c>
      <c r="E1100" s="118"/>
      <c r="F1100" s="118">
        <v>105.5</v>
      </c>
      <c r="G1100" s="102" t="s">
        <v>1272</v>
      </c>
      <c r="H1100" s="196" t="s">
        <v>21</v>
      </c>
      <c r="I1100" s="126" t="s">
        <v>22</v>
      </c>
      <c r="J1100" s="102"/>
      <c r="K1100" s="459"/>
      <c r="L1100" s="459"/>
      <c r="M1100" s="459"/>
      <c r="N1100" s="459"/>
      <c r="O1100" s="459"/>
      <c r="P1100" s="459"/>
      <c r="Q1100" s="459"/>
      <c r="R1100" s="459"/>
      <c r="S1100" s="459"/>
      <c r="T1100" s="459"/>
      <c r="U1100" s="459"/>
      <c r="V1100" s="459"/>
      <c r="W1100" s="459"/>
      <c r="X1100" s="459"/>
      <c r="Y1100" s="459"/>
      <c r="Z1100" s="294"/>
      <c r="AA1100" s="294"/>
      <c r="AB1100" s="294"/>
      <c r="AC1100" s="294"/>
    </row>
    <row r="1101" spans="1:29" ht="31.5" x14ac:dyDescent="0.25">
      <c r="A1101" s="102">
        <v>21</v>
      </c>
      <c r="B1101" s="119" t="s">
        <v>6252</v>
      </c>
      <c r="C1101" s="119" t="s">
        <v>1997</v>
      </c>
      <c r="D1101" s="102" t="s">
        <v>1972</v>
      </c>
      <c r="E1101" s="118">
        <v>412.1</v>
      </c>
      <c r="F1101" s="118">
        <v>2797.1</v>
      </c>
      <c r="G1101" s="102" t="s">
        <v>1272</v>
      </c>
      <c r="H1101" s="196" t="s">
        <v>21</v>
      </c>
      <c r="I1101" s="126" t="s">
        <v>22</v>
      </c>
      <c r="J1101" s="102"/>
      <c r="K1101" s="459"/>
      <c r="L1101" s="459"/>
      <c r="M1101" s="459"/>
      <c r="N1101" s="459"/>
      <c r="O1101" s="459"/>
      <c r="P1101" s="459"/>
      <c r="Q1101" s="459"/>
      <c r="R1101" s="459"/>
      <c r="S1101" s="459"/>
      <c r="T1101" s="459"/>
      <c r="U1101" s="459"/>
      <c r="V1101" s="459"/>
      <c r="W1101" s="459"/>
      <c r="X1101" s="459"/>
      <c r="Y1101" s="459"/>
      <c r="Z1101" s="294"/>
      <c r="AA1101" s="294"/>
      <c r="AB1101" s="294"/>
      <c r="AC1101" s="294"/>
    </row>
    <row r="1102" spans="1:29" ht="31.5" x14ac:dyDescent="0.25">
      <c r="A1102" s="102">
        <v>22</v>
      </c>
      <c r="B1102" s="119" t="s">
        <v>6252</v>
      </c>
      <c r="C1102" s="119" t="s">
        <v>1998</v>
      </c>
      <c r="D1102" s="102" t="s">
        <v>1975</v>
      </c>
      <c r="E1102" s="118">
        <v>96.2</v>
      </c>
      <c r="F1102" s="118">
        <v>1015.8</v>
      </c>
      <c r="G1102" s="102" t="s">
        <v>1272</v>
      </c>
      <c r="H1102" s="115" t="s">
        <v>243</v>
      </c>
      <c r="I1102" s="126" t="s">
        <v>37</v>
      </c>
      <c r="J1102" s="102" t="s">
        <v>2672</v>
      </c>
      <c r="K1102" s="459"/>
      <c r="L1102" s="459"/>
      <c r="M1102" s="459"/>
      <c r="N1102" s="459"/>
      <c r="O1102" s="459"/>
      <c r="P1102" s="459"/>
      <c r="Q1102" s="459"/>
      <c r="R1102" s="459"/>
      <c r="S1102" s="459"/>
      <c r="T1102" s="459"/>
      <c r="U1102" s="459"/>
      <c r="V1102" s="459"/>
      <c r="W1102" s="459"/>
      <c r="X1102" s="459"/>
      <c r="Y1102" s="459"/>
      <c r="Z1102" s="294"/>
      <c r="AA1102" s="294"/>
      <c r="AB1102" s="294"/>
      <c r="AC1102" s="294"/>
    </row>
    <row r="1103" spans="1:29" ht="47.25" x14ac:dyDescent="0.25">
      <c r="A1103" s="102">
        <v>23</v>
      </c>
      <c r="B1103" s="119" t="s">
        <v>6252</v>
      </c>
      <c r="C1103" s="119" t="s">
        <v>1999</v>
      </c>
      <c r="D1103" s="102" t="s">
        <v>1971</v>
      </c>
      <c r="E1103" s="118"/>
      <c r="F1103" s="118">
        <v>257.3</v>
      </c>
      <c r="G1103" s="102" t="s">
        <v>1272</v>
      </c>
      <c r="H1103" s="115" t="s">
        <v>243</v>
      </c>
      <c r="I1103" s="126" t="s">
        <v>37</v>
      </c>
      <c r="J1103" s="102"/>
      <c r="K1103" s="459"/>
      <c r="L1103" s="459"/>
      <c r="M1103" s="459"/>
      <c r="N1103" s="459"/>
      <c r="O1103" s="459"/>
      <c r="P1103" s="459"/>
      <c r="Q1103" s="459"/>
      <c r="R1103" s="459"/>
      <c r="S1103" s="459"/>
      <c r="T1103" s="459"/>
      <c r="U1103" s="459"/>
      <c r="V1103" s="459"/>
      <c r="W1103" s="459"/>
      <c r="X1103" s="459"/>
      <c r="Y1103" s="459"/>
      <c r="Z1103" s="294"/>
      <c r="AA1103" s="294"/>
      <c r="AB1103" s="294"/>
      <c r="AC1103" s="294"/>
    </row>
    <row r="1104" spans="1:29" ht="31.5" x14ac:dyDescent="0.25">
      <c r="A1104" s="102">
        <v>24</v>
      </c>
      <c r="B1104" s="119" t="s">
        <v>6252</v>
      </c>
      <c r="C1104" s="119" t="s">
        <v>2000</v>
      </c>
      <c r="D1104" s="102" t="s">
        <v>1971</v>
      </c>
      <c r="E1104" s="118"/>
      <c r="F1104" s="118">
        <v>61.7</v>
      </c>
      <c r="G1104" s="102" t="s">
        <v>1272</v>
      </c>
      <c r="H1104" s="102" t="s">
        <v>203</v>
      </c>
      <c r="I1104" s="126" t="s">
        <v>22</v>
      </c>
      <c r="J1104" s="102" t="s">
        <v>2894</v>
      </c>
      <c r="K1104" s="459"/>
      <c r="L1104" s="459"/>
      <c r="M1104" s="459"/>
      <c r="N1104" s="459"/>
      <c r="O1104" s="459"/>
      <c r="P1104" s="459"/>
      <c r="Q1104" s="459"/>
      <c r="R1104" s="459"/>
      <c r="S1104" s="459"/>
      <c r="T1104" s="459"/>
      <c r="U1104" s="459"/>
      <c r="V1104" s="459"/>
      <c r="W1104" s="459"/>
      <c r="X1104" s="459"/>
      <c r="Y1104" s="459"/>
      <c r="Z1104" s="294"/>
      <c r="AA1104" s="294"/>
      <c r="AB1104" s="294"/>
      <c r="AC1104" s="294"/>
    </row>
    <row r="1105" spans="1:29" ht="31.5" x14ac:dyDescent="0.25">
      <c r="A1105" s="102">
        <v>25</v>
      </c>
      <c r="B1105" s="119" t="s">
        <v>6252</v>
      </c>
      <c r="C1105" s="119" t="s">
        <v>2001</v>
      </c>
      <c r="D1105" s="102" t="s">
        <v>1972</v>
      </c>
      <c r="E1105" s="118"/>
      <c r="F1105" s="118">
        <v>364.9</v>
      </c>
      <c r="G1105" s="102" t="s">
        <v>1272</v>
      </c>
      <c r="H1105" s="115" t="s">
        <v>243</v>
      </c>
      <c r="I1105" s="126" t="s">
        <v>37</v>
      </c>
      <c r="J1105" s="102" t="s">
        <v>2676</v>
      </c>
      <c r="K1105" s="459"/>
      <c r="L1105" s="459"/>
      <c r="M1105" s="459"/>
      <c r="N1105" s="459"/>
      <c r="O1105" s="459"/>
      <c r="P1105" s="459"/>
      <c r="Q1105" s="459"/>
      <c r="R1105" s="459"/>
      <c r="S1105" s="459"/>
      <c r="T1105" s="459"/>
      <c r="U1105" s="459"/>
      <c r="V1105" s="459"/>
      <c r="W1105" s="459"/>
      <c r="X1105" s="459"/>
      <c r="Y1105" s="459"/>
      <c r="Z1105" s="294"/>
      <c r="AA1105" s="294"/>
      <c r="AB1105" s="294"/>
      <c r="AC1105" s="294"/>
    </row>
    <row r="1106" spans="1:29" x14ac:dyDescent="0.25">
      <c r="A1106" s="30"/>
      <c r="B1106" s="31" t="s">
        <v>6253</v>
      </c>
      <c r="C1106" s="31"/>
      <c r="D1106" s="32"/>
      <c r="E1106" s="33"/>
      <c r="F1106" s="33"/>
      <c r="G1106" s="34"/>
      <c r="H1106" s="32"/>
      <c r="I1106" s="32"/>
      <c r="J1106" s="32"/>
      <c r="K1106" s="459"/>
      <c r="L1106" s="459"/>
      <c r="M1106" s="459"/>
      <c r="N1106" s="459"/>
      <c r="O1106" s="459"/>
      <c r="P1106" s="459"/>
      <c r="Q1106" s="459"/>
      <c r="R1106" s="459"/>
      <c r="S1106" s="459"/>
      <c r="T1106" s="459"/>
      <c r="U1106" s="459"/>
      <c r="V1106" s="459"/>
      <c r="W1106" s="459"/>
      <c r="X1106" s="459"/>
      <c r="Y1106" s="459"/>
      <c r="Z1106" s="294"/>
      <c r="AA1106" s="294"/>
      <c r="AB1106" s="294"/>
      <c r="AC1106" s="294"/>
    </row>
    <row r="1107" spans="1:29" ht="31.5" x14ac:dyDescent="0.25">
      <c r="A1107" s="102">
        <v>1</v>
      </c>
      <c r="B1107" s="119" t="s">
        <v>6253</v>
      </c>
      <c r="C1107" s="119" t="s">
        <v>3355</v>
      </c>
      <c r="D1107" s="102" t="s">
        <v>2002</v>
      </c>
      <c r="E1107" s="36">
        <v>363</v>
      </c>
      <c r="F1107" s="118">
        <v>1222</v>
      </c>
      <c r="G1107" s="115" t="s">
        <v>275</v>
      </c>
      <c r="H1107" s="196" t="s">
        <v>21</v>
      </c>
      <c r="I1107" s="102" t="s">
        <v>22</v>
      </c>
      <c r="J1107" s="102" t="s">
        <v>1736</v>
      </c>
      <c r="K1107" s="459"/>
      <c r="L1107" s="459"/>
      <c r="M1107" s="459"/>
      <c r="N1107" s="459"/>
      <c r="O1107" s="459"/>
      <c r="P1107" s="459"/>
      <c r="Q1107" s="459"/>
      <c r="R1107" s="459"/>
      <c r="S1107" s="459"/>
      <c r="T1107" s="459"/>
      <c r="U1107" s="459"/>
      <c r="V1107" s="459"/>
      <c r="W1107" s="459"/>
      <c r="X1107" s="459"/>
      <c r="Y1107" s="459"/>
      <c r="Z1107" s="294"/>
      <c r="AA1107" s="294"/>
      <c r="AB1107" s="294"/>
      <c r="AC1107" s="294"/>
    </row>
    <row r="1108" spans="1:29" ht="31.5" x14ac:dyDescent="0.25">
      <c r="A1108" s="102">
        <v>2</v>
      </c>
      <c r="B1108" s="119" t="s">
        <v>6253</v>
      </c>
      <c r="C1108" s="119" t="s">
        <v>3356</v>
      </c>
      <c r="D1108" s="102" t="s">
        <v>2003</v>
      </c>
      <c r="E1108" s="36">
        <v>395</v>
      </c>
      <c r="F1108" s="118">
        <v>1233</v>
      </c>
      <c r="G1108" s="115" t="s">
        <v>275</v>
      </c>
      <c r="H1108" s="196" t="s">
        <v>21</v>
      </c>
      <c r="I1108" s="121" t="s">
        <v>22</v>
      </c>
      <c r="J1108" s="102" t="s">
        <v>1736</v>
      </c>
      <c r="K1108" s="459"/>
      <c r="L1108" s="459"/>
      <c r="M1108" s="459"/>
      <c r="N1108" s="459"/>
      <c r="O1108" s="459"/>
      <c r="P1108" s="459"/>
      <c r="Q1108" s="459"/>
      <c r="R1108" s="459"/>
      <c r="S1108" s="459"/>
      <c r="T1108" s="459"/>
      <c r="U1108" s="459"/>
      <c r="V1108" s="459"/>
      <c r="W1108" s="459"/>
      <c r="X1108" s="459"/>
      <c r="Y1108" s="459"/>
      <c r="Z1108" s="294"/>
      <c r="AA1108" s="294"/>
      <c r="AB1108" s="294"/>
      <c r="AC1108" s="294"/>
    </row>
    <row r="1109" spans="1:29" ht="47.25" x14ac:dyDescent="0.25">
      <c r="A1109" s="102">
        <v>3</v>
      </c>
      <c r="B1109" s="119" t="s">
        <v>6253</v>
      </c>
      <c r="C1109" s="119" t="s">
        <v>1083</v>
      </c>
      <c r="D1109" s="102" t="s">
        <v>2004</v>
      </c>
      <c r="E1109" s="36">
        <v>736</v>
      </c>
      <c r="F1109" s="118">
        <v>1881</v>
      </c>
      <c r="G1109" s="115" t="s">
        <v>275</v>
      </c>
      <c r="H1109" s="102" t="s">
        <v>245</v>
      </c>
      <c r="I1109" s="102" t="s">
        <v>22</v>
      </c>
      <c r="J1109" s="102" t="s">
        <v>1809</v>
      </c>
      <c r="K1109" s="459"/>
      <c r="L1109" s="459"/>
      <c r="M1109" s="459"/>
      <c r="N1109" s="459"/>
      <c r="O1109" s="459"/>
      <c r="P1109" s="459"/>
      <c r="Q1109" s="459"/>
      <c r="R1109" s="459"/>
      <c r="S1109" s="459"/>
      <c r="T1109" s="459"/>
      <c r="U1109" s="459"/>
      <c r="V1109" s="459"/>
      <c r="W1109" s="459"/>
      <c r="X1109" s="459"/>
      <c r="Y1109" s="459"/>
      <c r="Z1109" s="294"/>
      <c r="AA1109" s="294"/>
      <c r="AB1109" s="294"/>
      <c r="AC1109" s="294"/>
    </row>
    <row r="1110" spans="1:29" ht="31.5" x14ac:dyDescent="0.25">
      <c r="A1110" s="102">
        <v>4</v>
      </c>
      <c r="B1110" s="119" t="s">
        <v>6253</v>
      </c>
      <c r="C1110" s="119" t="s">
        <v>2005</v>
      </c>
      <c r="D1110" s="102" t="s">
        <v>2006</v>
      </c>
      <c r="E1110" s="36">
        <v>1121</v>
      </c>
      <c r="F1110" s="118">
        <v>12821</v>
      </c>
      <c r="G1110" s="115" t="s">
        <v>275</v>
      </c>
      <c r="H1110" s="196" t="s">
        <v>21</v>
      </c>
      <c r="I1110" s="102" t="s">
        <v>22</v>
      </c>
      <c r="J1110" s="102" t="s">
        <v>1736</v>
      </c>
      <c r="K1110" s="459"/>
      <c r="L1110" s="459"/>
      <c r="M1110" s="459"/>
      <c r="N1110" s="459"/>
      <c r="O1110" s="459"/>
      <c r="P1110" s="459"/>
      <c r="Q1110" s="459"/>
      <c r="R1110" s="459"/>
      <c r="S1110" s="459"/>
      <c r="T1110" s="459"/>
      <c r="U1110" s="459"/>
      <c r="V1110" s="459"/>
      <c r="W1110" s="459"/>
      <c r="X1110" s="459"/>
      <c r="Y1110" s="459"/>
      <c r="Z1110" s="294"/>
      <c r="AA1110" s="294"/>
      <c r="AB1110" s="294"/>
      <c r="AC1110" s="294"/>
    </row>
    <row r="1111" spans="1:29" ht="31.5" x14ac:dyDescent="0.25">
      <c r="A1111" s="102">
        <v>5</v>
      </c>
      <c r="B1111" s="119" t="s">
        <v>6253</v>
      </c>
      <c r="C1111" s="119" t="s">
        <v>2007</v>
      </c>
      <c r="D1111" s="102" t="s">
        <v>2008</v>
      </c>
      <c r="E1111" s="36">
        <v>1251.7</v>
      </c>
      <c r="F1111" s="118">
        <v>6467.8</v>
      </c>
      <c r="G1111" s="115" t="s">
        <v>275</v>
      </c>
      <c r="H1111" s="196" t="s">
        <v>21</v>
      </c>
      <c r="I1111" s="102" t="s">
        <v>22</v>
      </c>
      <c r="J1111" s="102" t="s">
        <v>1736</v>
      </c>
      <c r="K1111" s="459"/>
      <c r="L1111" s="459"/>
      <c r="M1111" s="459"/>
      <c r="N1111" s="459"/>
      <c r="O1111" s="459"/>
      <c r="P1111" s="459"/>
      <c r="Q1111" s="459"/>
      <c r="R1111" s="459"/>
      <c r="S1111" s="459"/>
      <c r="T1111" s="459"/>
      <c r="U1111" s="459"/>
      <c r="V1111" s="459"/>
      <c r="W1111" s="459"/>
      <c r="X1111" s="459"/>
      <c r="Y1111" s="459"/>
      <c r="Z1111" s="294"/>
      <c r="AA1111" s="294"/>
      <c r="AB1111" s="294"/>
      <c r="AC1111" s="294"/>
    </row>
    <row r="1112" spans="1:29" ht="31.5" x14ac:dyDescent="0.25">
      <c r="A1112" s="102">
        <v>6</v>
      </c>
      <c r="B1112" s="119" t="s">
        <v>6253</v>
      </c>
      <c r="C1112" s="127" t="s">
        <v>2009</v>
      </c>
      <c r="D1112" s="102" t="s">
        <v>2004</v>
      </c>
      <c r="E1112" s="36">
        <v>1631.7</v>
      </c>
      <c r="F1112" s="118">
        <v>6354</v>
      </c>
      <c r="G1112" s="115" t="s">
        <v>275</v>
      </c>
      <c r="H1112" s="196" t="s">
        <v>21</v>
      </c>
      <c r="I1112" s="128" t="s">
        <v>22</v>
      </c>
      <c r="J1112" s="102" t="s">
        <v>1736</v>
      </c>
      <c r="K1112" s="459"/>
      <c r="L1112" s="459"/>
      <c r="M1112" s="459"/>
      <c r="N1112" s="459"/>
      <c r="O1112" s="459"/>
      <c r="P1112" s="459"/>
      <c r="Q1112" s="459"/>
      <c r="R1112" s="459"/>
      <c r="S1112" s="459"/>
      <c r="T1112" s="459"/>
      <c r="U1112" s="459"/>
      <c r="V1112" s="459"/>
      <c r="W1112" s="459"/>
      <c r="X1112" s="459"/>
      <c r="Y1112" s="459"/>
      <c r="Z1112" s="294"/>
      <c r="AA1112" s="294"/>
      <c r="AB1112" s="294"/>
      <c r="AC1112" s="294"/>
    </row>
    <row r="1113" spans="1:29" ht="47.25" x14ac:dyDescent="0.25">
      <c r="A1113" s="102">
        <v>7</v>
      </c>
      <c r="B1113" s="119" t="s">
        <v>6253</v>
      </c>
      <c r="C1113" s="119" t="s">
        <v>2010</v>
      </c>
      <c r="D1113" s="102" t="s">
        <v>2011</v>
      </c>
      <c r="E1113" s="36"/>
      <c r="F1113" s="118">
        <v>5486.8</v>
      </c>
      <c r="G1113" s="115" t="s">
        <v>275</v>
      </c>
      <c r="H1113" s="115" t="s">
        <v>243</v>
      </c>
      <c r="I1113" s="102" t="s">
        <v>2831</v>
      </c>
      <c r="J1113" s="102" t="s">
        <v>2012</v>
      </c>
      <c r="K1113" s="459"/>
      <c r="L1113" s="459"/>
      <c r="M1113" s="459"/>
      <c r="N1113" s="459"/>
      <c r="O1113" s="459"/>
      <c r="P1113" s="459"/>
      <c r="Q1113" s="459"/>
      <c r="R1113" s="459"/>
      <c r="S1113" s="459"/>
      <c r="T1113" s="459"/>
      <c r="U1113" s="459"/>
      <c r="V1113" s="459"/>
      <c r="W1113" s="459"/>
      <c r="X1113" s="459"/>
      <c r="Y1113" s="459"/>
      <c r="Z1113" s="294"/>
      <c r="AA1113" s="294"/>
      <c r="AB1113" s="294"/>
      <c r="AC1113" s="294"/>
    </row>
    <row r="1114" spans="1:29" ht="31.5" x14ac:dyDescent="0.25">
      <c r="A1114" s="102">
        <v>8</v>
      </c>
      <c r="B1114" s="119" t="s">
        <v>6253</v>
      </c>
      <c r="C1114" s="35" t="s">
        <v>2013</v>
      </c>
      <c r="D1114" s="102" t="s">
        <v>2014</v>
      </c>
      <c r="E1114" s="36">
        <v>2013</v>
      </c>
      <c r="F1114" s="118">
        <v>8286.9</v>
      </c>
      <c r="G1114" s="115" t="s">
        <v>275</v>
      </c>
      <c r="H1114" s="196" t="s">
        <v>21</v>
      </c>
      <c r="I1114" s="102" t="s">
        <v>22</v>
      </c>
      <c r="J1114" s="102"/>
      <c r="K1114" s="459"/>
      <c r="L1114" s="459"/>
      <c r="M1114" s="459"/>
      <c r="N1114" s="459"/>
      <c r="O1114" s="459"/>
      <c r="P1114" s="459"/>
      <c r="Q1114" s="459"/>
      <c r="R1114" s="459"/>
      <c r="S1114" s="459"/>
      <c r="T1114" s="459"/>
      <c r="U1114" s="459"/>
      <c r="V1114" s="459"/>
      <c r="W1114" s="459"/>
      <c r="X1114" s="459"/>
      <c r="Y1114" s="459"/>
      <c r="Z1114" s="294"/>
      <c r="AA1114" s="294"/>
      <c r="AB1114" s="294"/>
      <c r="AC1114" s="294"/>
    </row>
    <row r="1115" spans="1:29" ht="31.5" x14ac:dyDescent="0.25">
      <c r="A1115" s="102">
        <v>9</v>
      </c>
      <c r="B1115" s="119" t="s">
        <v>6253</v>
      </c>
      <c r="C1115" s="35" t="s">
        <v>2015</v>
      </c>
      <c r="D1115" s="102" t="s">
        <v>2016</v>
      </c>
      <c r="E1115" s="36">
        <v>363.3</v>
      </c>
      <c r="F1115" s="118">
        <v>1476.7</v>
      </c>
      <c r="G1115" s="115" t="s">
        <v>275</v>
      </c>
      <c r="H1115" s="196" t="s">
        <v>21</v>
      </c>
      <c r="I1115" s="102" t="s">
        <v>22</v>
      </c>
      <c r="J1115" s="102" t="s">
        <v>1736</v>
      </c>
      <c r="K1115" s="459"/>
      <c r="L1115" s="459"/>
      <c r="M1115" s="459"/>
      <c r="N1115" s="459"/>
      <c r="O1115" s="459"/>
      <c r="P1115" s="459"/>
      <c r="Q1115" s="459"/>
      <c r="R1115" s="459"/>
      <c r="S1115" s="459"/>
      <c r="T1115" s="459"/>
      <c r="U1115" s="459"/>
      <c r="V1115" s="459"/>
      <c r="W1115" s="459"/>
      <c r="X1115" s="459"/>
      <c r="Y1115" s="459"/>
      <c r="Z1115" s="294"/>
      <c r="AA1115" s="294"/>
      <c r="AB1115" s="294"/>
      <c r="AC1115" s="294"/>
    </row>
    <row r="1116" spans="1:29" ht="31.5" x14ac:dyDescent="0.25">
      <c r="A1116" s="102">
        <v>10</v>
      </c>
      <c r="B1116" s="119" t="s">
        <v>6253</v>
      </c>
      <c r="C1116" s="119" t="s">
        <v>2017</v>
      </c>
      <c r="D1116" s="102" t="s">
        <v>2018</v>
      </c>
      <c r="E1116" s="36">
        <v>382.5</v>
      </c>
      <c r="F1116" s="118">
        <v>2796</v>
      </c>
      <c r="G1116" s="115" t="s">
        <v>275</v>
      </c>
      <c r="H1116" s="196" t="s">
        <v>21</v>
      </c>
      <c r="I1116" s="128" t="s">
        <v>22</v>
      </c>
      <c r="J1116" s="102" t="s">
        <v>1736</v>
      </c>
      <c r="K1116" s="459"/>
      <c r="L1116" s="459"/>
      <c r="M1116" s="459"/>
      <c r="N1116" s="459"/>
      <c r="O1116" s="459"/>
      <c r="P1116" s="459"/>
      <c r="Q1116" s="459"/>
      <c r="R1116" s="459"/>
      <c r="S1116" s="459"/>
      <c r="T1116" s="459"/>
      <c r="U1116" s="459"/>
      <c r="V1116" s="459"/>
      <c r="W1116" s="459"/>
      <c r="X1116" s="459"/>
      <c r="Y1116" s="459"/>
      <c r="Z1116" s="294"/>
      <c r="AA1116" s="294"/>
      <c r="AB1116" s="294"/>
      <c r="AC1116" s="294"/>
    </row>
    <row r="1117" spans="1:29" ht="47.25" x14ac:dyDescent="0.25">
      <c r="A1117" s="102">
        <v>11</v>
      </c>
      <c r="B1117" s="119" t="s">
        <v>6253</v>
      </c>
      <c r="C1117" s="119" t="s">
        <v>2019</v>
      </c>
      <c r="D1117" s="102" t="s">
        <v>2020</v>
      </c>
      <c r="E1117" s="36"/>
      <c r="F1117" s="118">
        <v>1006</v>
      </c>
      <c r="G1117" s="115" t="s">
        <v>275</v>
      </c>
      <c r="H1117" s="115" t="s">
        <v>243</v>
      </c>
      <c r="I1117" s="128" t="s">
        <v>2831</v>
      </c>
      <c r="J1117" s="102" t="s">
        <v>2012</v>
      </c>
      <c r="K1117" s="459"/>
      <c r="L1117" s="459"/>
      <c r="M1117" s="459"/>
      <c r="N1117" s="459"/>
      <c r="O1117" s="459"/>
      <c r="P1117" s="459"/>
      <c r="Q1117" s="459"/>
      <c r="R1117" s="459"/>
      <c r="S1117" s="459"/>
      <c r="T1117" s="459"/>
      <c r="U1117" s="459"/>
      <c r="V1117" s="459"/>
      <c r="W1117" s="459"/>
      <c r="X1117" s="459"/>
      <c r="Y1117" s="459"/>
      <c r="Z1117" s="294"/>
      <c r="AA1117" s="294"/>
      <c r="AB1117" s="294"/>
      <c r="AC1117" s="294"/>
    </row>
    <row r="1118" spans="1:29" ht="47.25" x14ac:dyDescent="0.25">
      <c r="A1118" s="102">
        <v>12</v>
      </c>
      <c r="B1118" s="119" t="s">
        <v>6253</v>
      </c>
      <c r="C1118" s="35" t="s">
        <v>2021</v>
      </c>
      <c r="D1118" s="102" t="s">
        <v>2022</v>
      </c>
      <c r="E1118" s="36"/>
      <c r="F1118" s="118">
        <v>176</v>
      </c>
      <c r="G1118" s="115" t="s">
        <v>275</v>
      </c>
      <c r="H1118" s="115" t="s">
        <v>243</v>
      </c>
      <c r="I1118" s="102" t="s">
        <v>2831</v>
      </c>
      <c r="J1118" s="102" t="s">
        <v>2012</v>
      </c>
      <c r="K1118" s="459"/>
      <c r="L1118" s="459"/>
      <c r="M1118" s="459"/>
      <c r="N1118" s="459"/>
      <c r="O1118" s="459"/>
      <c r="P1118" s="459"/>
      <c r="Q1118" s="459"/>
      <c r="R1118" s="459"/>
      <c r="S1118" s="459"/>
      <c r="T1118" s="459"/>
      <c r="U1118" s="459"/>
      <c r="V1118" s="459"/>
      <c r="W1118" s="459"/>
      <c r="X1118" s="459"/>
      <c r="Y1118" s="459"/>
      <c r="Z1118" s="294"/>
      <c r="AA1118" s="294"/>
      <c r="AB1118" s="294"/>
      <c r="AC1118" s="294"/>
    </row>
    <row r="1119" spans="1:29" ht="31.5" x14ac:dyDescent="0.25">
      <c r="A1119" s="102">
        <v>13</v>
      </c>
      <c r="B1119" s="119" t="s">
        <v>6253</v>
      </c>
      <c r="C1119" s="119" t="s">
        <v>2023</v>
      </c>
      <c r="D1119" s="102" t="s">
        <v>2008</v>
      </c>
      <c r="E1119" s="36">
        <v>1315.1</v>
      </c>
      <c r="F1119" s="118">
        <v>7040.9</v>
      </c>
      <c r="G1119" s="115" t="s">
        <v>275</v>
      </c>
      <c r="H1119" s="196" t="s">
        <v>21</v>
      </c>
      <c r="I1119" s="102" t="s">
        <v>22</v>
      </c>
      <c r="J1119" s="102" t="s">
        <v>1736</v>
      </c>
      <c r="K1119" s="459"/>
      <c r="L1119" s="459"/>
      <c r="M1119" s="459"/>
      <c r="N1119" s="459"/>
      <c r="O1119" s="459"/>
      <c r="P1119" s="459"/>
      <c r="Q1119" s="459"/>
      <c r="R1119" s="459"/>
      <c r="S1119" s="459"/>
      <c r="T1119" s="459"/>
      <c r="U1119" s="459"/>
      <c r="V1119" s="459"/>
      <c r="W1119" s="459"/>
      <c r="X1119" s="459"/>
      <c r="Y1119" s="459"/>
      <c r="Z1119" s="294"/>
      <c r="AA1119" s="294"/>
      <c r="AB1119" s="294"/>
      <c r="AC1119" s="294"/>
    </row>
    <row r="1120" spans="1:29" ht="31.5" x14ac:dyDescent="0.25">
      <c r="A1120" s="102">
        <v>14</v>
      </c>
      <c r="B1120" s="119" t="s">
        <v>6253</v>
      </c>
      <c r="C1120" s="119" t="s">
        <v>2024</v>
      </c>
      <c r="D1120" s="102" t="s">
        <v>2025</v>
      </c>
      <c r="E1120" s="36">
        <v>1221.2</v>
      </c>
      <c r="F1120" s="118">
        <v>4256.3</v>
      </c>
      <c r="G1120" s="115" t="s">
        <v>275</v>
      </c>
      <c r="H1120" s="196" t="s">
        <v>21</v>
      </c>
      <c r="I1120" s="102" t="s">
        <v>22</v>
      </c>
      <c r="J1120" s="102" t="s">
        <v>1736</v>
      </c>
      <c r="K1120" s="459"/>
      <c r="L1120" s="459"/>
      <c r="M1120" s="459"/>
      <c r="N1120" s="459"/>
      <c r="O1120" s="459"/>
      <c r="P1120" s="459"/>
      <c r="Q1120" s="459"/>
      <c r="R1120" s="459"/>
      <c r="S1120" s="459"/>
      <c r="T1120" s="459"/>
      <c r="U1120" s="459"/>
      <c r="V1120" s="459"/>
      <c r="W1120" s="459"/>
      <c r="X1120" s="459"/>
      <c r="Y1120" s="459"/>
      <c r="Z1120" s="294"/>
      <c r="AA1120" s="294"/>
      <c r="AB1120" s="294"/>
      <c r="AC1120" s="294"/>
    </row>
    <row r="1121" spans="1:29" ht="31.5" x14ac:dyDescent="0.25">
      <c r="A1121" s="102">
        <v>15</v>
      </c>
      <c r="B1121" s="119" t="s">
        <v>6253</v>
      </c>
      <c r="C1121" s="119" t="s">
        <v>2026</v>
      </c>
      <c r="D1121" s="102" t="s">
        <v>2008</v>
      </c>
      <c r="E1121" s="36">
        <v>843.1</v>
      </c>
      <c r="F1121" s="118">
        <v>3048.5</v>
      </c>
      <c r="G1121" s="115" t="s">
        <v>275</v>
      </c>
      <c r="H1121" s="196" t="s">
        <v>21</v>
      </c>
      <c r="I1121" s="128" t="s">
        <v>22</v>
      </c>
      <c r="J1121" s="102" t="s">
        <v>1736</v>
      </c>
      <c r="K1121" s="459"/>
      <c r="L1121" s="459"/>
      <c r="M1121" s="459"/>
      <c r="N1121" s="459"/>
      <c r="O1121" s="459"/>
      <c r="P1121" s="459"/>
      <c r="Q1121" s="459"/>
      <c r="R1121" s="459"/>
      <c r="S1121" s="459"/>
      <c r="T1121" s="459"/>
      <c r="U1121" s="459"/>
      <c r="V1121" s="459"/>
      <c r="W1121" s="459"/>
      <c r="X1121" s="459"/>
      <c r="Y1121" s="459"/>
      <c r="Z1121" s="294"/>
      <c r="AA1121" s="294"/>
      <c r="AB1121" s="294"/>
      <c r="AC1121" s="294"/>
    </row>
    <row r="1122" spans="1:29" ht="47.25" x14ac:dyDescent="0.25">
      <c r="A1122" s="102">
        <v>16</v>
      </c>
      <c r="B1122" s="119" t="s">
        <v>6253</v>
      </c>
      <c r="C1122" s="119" t="s">
        <v>2027</v>
      </c>
      <c r="D1122" s="102" t="s">
        <v>2028</v>
      </c>
      <c r="E1122" s="36">
        <v>99</v>
      </c>
      <c r="F1122" s="118">
        <v>518</v>
      </c>
      <c r="G1122" s="115" t="s">
        <v>275</v>
      </c>
      <c r="H1122" s="115" t="s">
        <v>243</v>
      </c>
      <c r="I1122" s="128" t="s">
        <v>2831</v>
      </c>
      <c r="J1122" s="102" t="s">
        <v>2012</v>
      </c>
      <c r="K1122" s="459"/>
      <c r="L1122" s="459"/>
      <c r="M1122" s="459"/>
      <c r="N1122" s="459"/>
      <c r="O1122" s="459"/>
      <c r="P1122" s="459"/>
      <c r="Q1122" s="459"/>
      <c r="R1122" s="459"/>
      <c r="S1122" s="459"/>
      <c r="T1122" s="459"/>
      <c r="U1122" s="459"/>
      <c r="V1122" s="459"/>
      <c r="W1122" s="459"/>
      <c r="X1122" s="459"/>
      <c r="Y1122" s="459"/>
      <c r="Z1122" s="294"/>
      <c r="AA1122" s="294"/>
      <c r="AB1122" s="294"/>
      <c r="AC1122" s="294"/>
    </row>
    <row r="1123" spans="1:29" ht="47.25" x14ac:dyDescent="0.25">
      <c r="A1123" s="102">
        <v>17</v>
      </c>
      <c r="B1123" s="119" t="s">
        <v>6253</v>
      </c>
      <c r="C1123" s="119" t="s">
        <v>2029</v>
      </c>
      <c r="D1123" s="102" t="s">
        <v>2011</v>
      </c>
      <c r="E1123" s="36"/>
      <c r="F1123" s="118">
        <v>890</v>
      </c>
      <c r="G1123" s="115" t="s">
        <v>275</v>
      </c>
      <c r="H1123" s="115" t="s">
        <v>243</v>
      </c>
      <c r="I1123" s="102" t="s">
        <v>2831</v>
      </c>
      <c r="J1123" s="102" t="s">
        <v>2012</v>
      </c>
      <c r="K1123" s="459"/>
      <c r="L1123" s="459"/>
      <c r="M1123" s="459"/>
      <c r="N1123" s="459"/>
      <c r="O1123" s="459"/>
      <c r="P1123" s="459"/>
      <c r="Q1123" s="459"/>
      <c r="R1123" s="459"/>
      <c r="S1123" s="459"/>
      <c r="T1123" s="459"/>
      <c r="U1123" s="459"/>
      <c r="V1123" s="459"/>
      <c r="W1123" s="459"/>
      <c r="X1123" s="459"/>
      <c r="Y1123" s="459"/>
      <c r="Z1123" s="294"/>
      <c r="AA1123" s="294"/>
      <c r="AB1123" s="294"/>
      <c r="AC1123" s="294"/>
    </row>
    <row r="1124" spans="1:29" ht="31.5" x14ac:dyDescent="0.25">
      <c r="A1124" s="102">
        <v>18</v>
      </c>
      <c r="B1124" s="119" t="s">
        <v>6253</v>
      </c>
      <c r="C1124" s="119" t="s">
        <v>2030</v>
      </c>
      <c r="D1124" s="102" t="s">
        <v>2031</v>
      </c>
      <c r="E1124" s="36">
        <v>1053</v>
      </c>
      <c r="F1124" s="118">
        <v>4855</v>
      </c>
      <c r="G1124" s="115" t="s">
        <v>275</v>
      </c>
      <c r="H1124" s="196" t="s">
        <v>21</v>
      </c>
      <c r="I1124" s="102" t="s">
        <v>22</v>
      </c>
      <c r="J1124" s="102" t="s">
        <v>1736</v>
      </c>
      <c r="K1124" s="459"/>
      <c r="L1124" s="459"/>
      <c r="M1124" s="459"/>
      <c r="N1124" s="459"/>
      <c r="O1124" s="459"/>
      <c r="P1124" s="459"/>
      <c r="Q1124" s="459"/>
      <c r="R1124" s="459"/>
      <c r="S1124" s="459"/>
      <c r="T1124" s="459"/>
      <c r="U1124" s="459"/>
      <c r="V1124" s="459"/>
      <c r="W1124" s="459"/>
      <c r="X1124" s="459"/>
      <c r="Y1124" s="459"/>
      <c r="Z1124" s="294"/>
      <c r="AA1124" s="294"/>
      <c r="AB1124" s="294"/>
      <c r="AC1124" s="294"/>
    </row>
    <row r="1125" spans="1:29" ht="31.5" x14ac:dyDescent="0.25">
      <c r="A1125" s="102">
        <v>19</v>
      </c>
      <c r="B1125" s="119" t="s">
        <v>6253</v>
      </c>
      <c r="C1125" s="119" t="s">
        <v>2015</v>
      </c>
      <c r="D1125" s="102" t="s">
        <v>2016</v>
      </c>
      <c r="E1125" s="36">
        <v>418</v>
      </c>
      <c r="F1125" s="118">
        <v>866</v>
      </c>
      <c r="G1125" s="115" t="s">
        <v>275</v>
      </c>
      <c r="H1125" s="196" t="s">
        <v>21</v>
      </c>
      <c r="I1125" s="102" t="s">
        <v>22</v>
      </c>
      <c r="J1125" s="102" t="s">
        <v>1736</v>
      </c>
      <c r="K1125" s="459"/>
      <c r="L1125" s="459"/>
      <c r="M1125" s="459"/>
      <c r="N1125" s="459"/>
      <c r="O1125" s="459"/>
      <c r="P1125" s="459"/>
      <c r="Q1125" s="459"/>
      <c r="R1125" s="459"/>
      <c r="S1125" s="459"/>
      <c r="T1125" s="459"/>
      <c r="U1125" s="459"/>
      <c r="V1125" s="459"/>
      <c r="W1125" s="459"/>
      <c r="X1125" s="459"/>
      <c r="Y1125" s="459"/>
      <c r="Z1125" s="294"/>
      <c r="AA1125" s="294"/>
      <c r="AB1125" s="294"/>
      <c r="AC1125" s="294"/>
    </row>
    <row r="1126" spans="1:29" ht="31.5" x14ac:dyDescent="0.25">
      <c r="A1126" s="102">
        <v>20</v>
      </c>
      <c r="B1126" s="119" t="s">
        <v>6253</v>
      </c>
      <c r="C1126" s="119" t="s">
        <v>2017</v>
      </c>
      <c r="D1126" s="102" t="s">
        <v>2032</v>
      </c>
      <c r="E1126" s="36">
        <v>150</v>
      </c>
      <c r="F1126" s="118">
        <v>150</v>
      </c>
      <c r="G1126" s="115" t="s">
        <v>275</v>
      </c>
      <c r="H1126" s="196" t="s">
        <v>21</v>
      </c>
      <c r="I1126" s="102" t="s">
        <v>22</v>
      </c>
      <c r="J1126" s="102" t="s">
        <v>1736</v>
      </c>
      <c r="K1126" s="459"/>
      <c r="L1126" s="459"/>
      <c r="M1126" s="459"/>
      <c r="N1126" s="459"/>
      <c r="O1126" s="459"/>
      <c r="P1126" s="459"/>
      <c r="Q1126" s="459"/>
      <c r="R1126" s="459"/>
      <c r="S1126" s="459"/>
      <c r="T1126" s="459"/>
      <c r="U1126" s="459"/>
      <c r="V1126" s="459"/>
      <c r="W1126" s="459"/>
      <c r="X1126" s="459"/>
      <c r="Y1126" s="459"/>
      <c r="Z1126" s="294"/>
      <c r="AA1126" s="294"/>
      <c r="AB1126" s="294"/>
      <c r="AC1126" s="294"/>
    </row>
    <row r="1127" spans="1:29" ht="31.5" x14ac:dyDescent="0.25">
      <c r="A1127" s="102">
        <v>21</v>
      </c>
      <c r="B1127" s="119" t="s">
        <v>6253</v>
      </c>
      <c r="C1127" s="35" t="s">
        <v>2033</v>
      </c>
      <c r="D1127" s="102" t="s">
        <v>2004</v>
      </c>
      <c r="E1127" s="36">
        <v>1114</v>
      </c>
      <c r="F1127" s="118">
        <v>3822.2</v>
      </c>
      <c r="G1127" s="115" t="s">
        <v>275</v>
      </c>
      <c r="H1127" s="196" t="s">
        <v>21</v>
      </c>
      <c r="I1127" s="102" t="s">
        <v>22</v>
      </c>
      <c r="J1127" s="102" t="s">
        <v>1736</v>
      </c>
      <c r="K1127" s="459"/>
      <c r="L1127" s="459"/>
      <c r="M1127" s="459"/>
      <c r="N1127" s="459"/>
      <c r="O1127" s="459"/>
      <c r="P1127" s="459"/>
      <c r="Q1127" s="459"/>
      <c r="R1127" s="459"/>
      <c r="S1127" s="459"/>
      <c r="T1127" s="459"/>
      <c r="U1127" s="459"/>
      <c r="V1127" s="459"/>
      <c r="W1127" s="459"/>
      <c r="X1127" s="459"/>
      <c r="Y1127" s="459"/>
      <c r="Z1127" s="294"/>
      <c r="AA1127" s="294"/>
      <c r="AB1127" s="294"/>
      <c r="AC1127" s="294"/>
    </row>
    <row r="1128" spans="1:29" ht="31.5" x14ac:dyDescent="0.25">
      <c r="A1128" s="102">
        <v>22</v>
      </c>
      <c r="B1128" s="119" t="s">
        <v>6253</v>
      </c>
      <c r="C1128" s="127" t="s">
        <v>2034</v>
      </c>
      <c r="D1128" s="102" t="s">
        <v>2035</v>
      </c>
      <c r="E1128" s="36"/>
      <c r="F1128" s="118">
        <v>1057</v>
      </c>
      <c r="G1128" s="115" t="s">
        <v>275</v>
      </c>
      <c r="H1128" s="196" t="s">
        <v>21</v>
      </c>
      <c r="I1128" s="102" t="s">
        <v>22</v>
      </c>
      <c r="J1128" s="102" t="s">
        <v>1736</v>
      </c>
      <c r="K1128" s="459"/>
      <c r="L1128" s="459"/>
      <c r="M1128" s="459"/>
      <c r="N1128" s="459"/>
      <c r="O1128" s="459"/>
      <c r="P1128" s="459"/>
      <c r="Q1128" s="459"/>
      <c r="R1128" s="459"/>
      <c r="S1128" s="459"/>
      <c r="T1128" s="459"/>
      <c r="U1128" s="459"/>
      <c r="V1128" s="459"/>
      <c r="W1128" s="459"/>
      <c r="X1128" s="459"/>
      <c r="Y1128" s="459"/>
      <c r="Z1128" s="294"/>
      <c r="AA1128" s="294"/>
      <c r="AB1128" s="294"/>
      <c r="AC1128" s="294"/>
    </row>
    <row r="1129" spans="1:29" ht="31.5" x14ac:dyDescent="0.25">
      <c r="A1129" s="102">
        <v>23</v>
      </c>
      <c r="B1129" s="119" t="s">
        <v>6253</v>
      </c>
      <c r="C1129" s="127" t="s">
        <v>2036</v>
      </c>
      <c r="D1129" s="102" t="s">
        <v>2011</v>
      </c>
      <c r="E1129" s="36"/>
      <c r="F1129" s="118">
        <v>5486.8</v>
      </c>
      <c r="G1129" s="115" t="s">
        <v>275</v>
      </c>
      <c r="H1129" s="196" t="s">
        <v>21</v>
      </c>
      <c r="I1129" s="102" t="s">
        <v>22</v>
      </c>
      <c r="J1129" s="102" t="s">
        <v>1736</v>
      </c>
      <c r="K1129" s="459"/>
      <c r="L1129" s="459"/>
      <c r="M1129" s="459"/>
      <c r="N1129" s="459"/>
      <c r="O1129" s="459"/>
      <c r="P1129" s="459"/>
      <c r="Q1129" s="459"/>
      <c r="R1129" s="459"/>
      <c r="S1129" s="459"/>
      <c r="T1129" s="459"/>
      <c r="U1129" s="459"/>
      <c r="V1129" s="459"/>
      <c r="W1129" s="459"/>
      <c r="X1129" s="459"/>
      <c r="Y1129" s="459"/>
      <c r="Z1129" s="294"/>
      <c r="AA1129" s="294"/>
      <c r="AB1129" s="294"/>
      <c r="AC1129" s="294"/>
    </row>
    <row r="1130" spans="1:29" ht="31.5" x14ac:dyDescent="0.25">
      <c r="A1130" s="102">
        <v>24</v>
      </c>
      <c r="B1130" s="119" t="s">
        <v>6253</v>
      </c>
      <c r="C1130" s="127" t="s">
        <v>2037</v>
      </c>
      <c r="D1130" s="102" t="s">
        <v>2020</v>
      </c>
      <c r="E1130" s="36"/>
      <c r="F1130" s="118">
        <v>1006</v>
      </c>
      <c r="G1130" s="115" t="s">
        <v>275</v>
      </c>
      <c r="H1130" s="196" t="s">
        <v>21</v>
      </c>
      <c r="I1130" s="102" t="s">
        <v>22</v>
      </c>
      <c r="J1130" s="102" t="s">
        <v>1736</v>
      </c>
      <c r="K1130" s="459"/>
      <c r="L1130" s="459"/>
      <c r="M1130" s="459"/>
      <c r="N1130" s="459"/>
      <c r="O1130" s="459"/>
      <c r="P1130" s="459"/>
      <c r="Q1130" s="459"/>
      <c r="R1130" s="459"/>
      <c r="S1130" s="459"/>
      <c r="T1130" s="459"/>
      <c r="U1130" s="459"/>
      <c r="V1130" s="459"/>
      <c r="W1130" s="459"/>
      <c r="X1130" s="459"/>
      <c r="Y1130" s="459"/>
      <c r="Z1130" s="294"/>
      <c r="AA1130" s="294"/>
      <c r="AB1130" s="294"/>
      <c r="AC1130" s="294"/>
    </row>
    <row r="1131" spans="1:29" ht="31.5" x14ac:dyDescent="0.25">
      <c r="A1131" s="102">
        <v>25</v>
      </c>
      <c r="B1131" s="119" t="s">
        <v>6253</v>
      </c>
      <c r="C1131" s="127" t="s">
        <v>2038</v>
      </c>
      <c r="D1131" s="102" t="s">
        <v>2039</v>
      </c>
      <c r="E1131" s="36"/>
      <c r="F1131" s="118">
        <v>176</v>
      </c>
      <c r="G1131" s="115" t="s">
        <v>275</v>
      </c>
      <c r="H1131" s="196" t="s">
        <v>21</v>
      </c>
      <c r="I1131" s="102" t="s">
        <v>22</v>
      </c>
      <c r="J1131" s="102" t="s">
        <v>1736</v>
      </c>
      <c r="K1131" s="459"/>
      <c r="L1131" s="459"/>
      <c r="M1131" s="459"/>
      <c r="N1131" s="459"/>
      <c r="O1131" s="459"/>
      <c r="P1131" s="459"/>
      <c r="Q1131" s="459"/>
      <c r="R1131" s="459"/>
      <c r="S1131" s="459"/>
      <c r="T1131" s="459"/>
      <c r="U1131" s="459"/>
      <c r="V1131" s="459"/>
      <c r="W1131" s="459"/>
      <c r="X1131" s="459"/>
      <c r="Y1131" s="459"/>
      <c r="Z1131" s="294"/>
      <c r="AA1131" s="294"/>
      <c r="AB1131" s="294"/>
      <c r="AC1131" s="294"/>
    </row>
    <row r="1132" spans="1:29" ht="31.5" x14ac:dyDescent="0.25">
      <c r="A1132" s="102">
        <v>26</v>
      </c>
      <c r="B1132" s="119" t="s">
        <v>6253</v>
      </c>
      <c r="C1132" s="119" t="s">
        <v>2040</v>
      </c>
      <c r="D1132" s="102" t="s">
        <v>2028</v>
      </c>
      <c r="E1132" s="36">
        <v>99</v>
      </c>
      <c r="F1132" s="118">
        <v>518</v>
      </c>
      <c r="G1132" s="115" t="s">
        <v>275</v>
      </c>
      <c r="H1132" s="196" t="s">
        <v>21</v>
      </c>
      <c r="I1132" s="102" t="s">
        <v>22</v>
      </c>
      <c r="J1132" s="102" t="s">
        <v>1736</v>
      </c>
      <c r="K1132" s="459"/>
      <c r="L1132" s="459"/>
      <c r="M1132" s="459"/>
      <c r="N1132" s="459"/>
      <c r="O1132" s="459"/>
      <c r="P1132" s="459"/>
      <c r="Q1132" s="459"/>
      <c r="R1132" s="459"/>
      <c r="S1132" s="459"/>
      <c r="T1132" s="459"/>
      <c r="U1132" s="459"/>
      <c r="V1132" s="459"/>
      <c r="W1132" s="459"/>
      <c r="X1132" s="459"/>
      <c r="Y1132" s="459"/>
      <c r="Z1132" s="294"/>
      <c r="AA1132" s="294"/>
      <c r="AB1132" s="294"/>
      <c r="AC1132" s="294"/>
    </row>
    <row r="1133" spans="1:29" ht="31.5" x14ac:dyDescent="0.25">
      <c r="A1133" s="102">
        <v>27</v>
      </c>
      <c r="B1133" s="119" t="s">
        <v>6253</v>
      </c>
      <c r="C1133" s="119" t="s">
        <v>2041</v>
      </c>
      <c r="D1133" s="102" t="s">
        <v>2011</v>
      </c>
      <c r="E1133" s="36">
        <v>80</v>
      </c>
      <c r="F1133" s="118">
        <v>890</v>
      </c>
      <c r="G1133" s="115" t="s">
        <v>275</v>
      </c>
      <c r="H1133" s="196" t="s">
        <v>21</v>
      </c>
      <c r="I1133" s="102" t="s">
        <v>22</v>
      </c>
      <c r="J1133" s="102" t="s">
        <v>1736</v>
      </c>
      <c r="K1133" s="459"/>
      <c r="L1133" s="459"/>
      <c r="M1133" s="459"/>
      <c r="N1133" s="459"/>
      <c r="O1133" s="459"/>
      <c r="P1133" s="459"/>
      <c r="Q1133" s="459"/>
      <c r="R1133" s="459"/>
      <c r="S1133" s="459"/>
      <c r="T1133" s="459"/>
      <c r="U1133" s="459"/>
      <c r="V1133" s="459"/>
      <c r="W1133" s="459"/>
      <c r="X1133" s="459"/>
      <c r="Y1133" s="459"/>
      <c r="Z1133" s="294"/>
      <c r="AA1133" s="294"/>
      <c r="AB1133" s="294"/>
      <c r="AC1133" s="294"/>
    </row>
    <row r="1134" spans="1:29" ht="31.5" x14ac:dyDescent="0.25">
      <c r="A1134" s="102">
        <v>28</v>
      </c>
      <c r="B1134" s="119" t="s">
        <v>6253</v>
      </c>
      <c r="C1134" s="127" t="s">
        <v>2042</v>
      </c>
      <c r="D1134" s="102" t="s">
        <v>2043</v>
      </c>
      <c r="E1134" s="36"/>
      <c r="F1134" s="118">
        <v>1522</v>
      </c>
      <c r="G1134" s="115" t="s">
        <v>275</v>
      </c>
      <c r="H1134" s="196" t="s">
        <v>21</v>
      </c>
      <c r="I1134" s="102" t="s">
        <v>22</v>
      </c>
      <c r="J1134" s="102" t="s">
        <v>1736</v>
      </c>
      <c r="K1134" s="459"/>
      <c r="L1134" s="459"/>
      <c r="M1134" s="459"/>
      <c r="N1134" s="459"/>
      <c r="O1134" s="459"/>
      <c r="P1134" s="459"/>
      <c r="Q1134" s="459"/>
      <c r="R1134" s="459"/>
      <c r="S1134" s="459"/>
      <c r="T1134" s="459"/>
      <c r="U1134" s="459"/>
      <c r="V1134" s="459"/>
      <c r="W1134" s="459"/>
      <c r="X1134" s="459"/>
      <c r="Y1134" s="459"/>
      <c r="Z1134" s="294"/>
      <c r="AA1134" s="294"/>
      <c r="AB1134" s="294"/>
      <c r="AC1134" s="294"/>
    </row>
    <row r="1135" spans="1:29" ht="47.25" x14ac:dyDescent="0.25">
      <c r="A1135" s="102">
        <v>29</v>
      </c>
      <c r="B1135" s="129" t="s">
        <v>6253</v>
      </c>
      <c r="C1135" s="130" t="s">
        <v>2044</v>
      </c>
      <c r="D1135" s="131" t="s">
        <v>2045</v>
      </c>
      <c r="E1135" s="39"/>
      <c r="F1135" s="132">
        <v>1522</v>
      </c>
      <c r="G1135" s="115" t="s">
        <v>275</v>
      </c>
      <c r="H1135" s="115" t="s">
        <v>243</v>
      </c>
      <c r="I1135" s="102" t="s">
        <v>2831</v>
      </c>
      <c r="J1135" s="131" t="s">
        <v>2012</v>
      </c>
      <c r="K1135" s="459"/>
      <c r="L1135" s="459"/>
      <c r="M1135" s="459"/>
      <c r="N1135" s="459"/>
      <c r="O1135" s="459"/>
      <c r="P1135" s="459"/>
      <c r="Q1135" s="459"/>
      <c r="R1135" s="459"/>
      <c r="S1135" s="459"/>
      <c r="T1135" s="459"/>
      <c r="U1135" s="459"/>
      <c r="V1135" s="459"/>
      <c r="W1135" s="459"/>
      <c r="X1135" s="459"/>
      <c r="Y1135" s="459"/>
      <c r="Z1135" s="294"/>
      <c r="AA1135" s="294"/>
      <c r="AB1135" s="294"/>
      <c r="AC1135" s="294"/>
    </row>
    <row r="1136" spans="1:29" ht="31.5" x14ac:dyDescent="0.25">
      <c r="A1136" s="102">
        <v>30</v>
      </c>
      <c r="B1136" s="129" t="s">
        <v>6253</v>
      </c>
      <c r="C1136" s="130" t="s">
        <v>2046</v>
      </c>
      <c r="D1136" s="131" t="s">
        <v>2047</v>
      </c>
      <c r="E1136" s="39">
        <v>429.5</v>
      </c>
      <c r="F1136" s="132">
        <v>1806</v>
      </c>
      <c r="G1136" s="102" t="s">
        <v>1272</v>
      </c>
      <c r="H1136" s="196" t="s">
        <v>21</v>
      </c>
      <c r="I1136" s="102" t="s">
        <v>22</v>
      </c>
      <c r="J1136" s="131"/>
      <c r="K1136" s="459"/>
      <c r="L1136" s="459"/>
      <c r="M1136" s="459"/>
      <c r="N1136" s="459"/>
      <c r="O1136" s="459"/>
      <c r="P1136" s="459"/>
      <c r="Q1136" s="459"/>
      <c r="R1136" s="459"/>
      <c r="S1136" s="459"/>
      <c r="T1136" s="459"/>
      <c r="U1136" s="459"/>
      <c r="V1136" s="459"/>
      <c r="W1136" s="459"/>
      <c r="X1136" s="459"/>
      <c r="Y1136" s="459"/>
      <c r="Z1136" s="294"/>
      <c r="AA1136" s="294"/>
      <c r="AB1136" s="294"/>
      <c r="AC1136" s="294"/>
    </row>
    <row r="1137" spans="1:29" ht="31.5" x14ac:dyDescent="0.25">
      <c r="A1137" s="102">
        <v>31</v>
      </c>
      <c r="B1137" s="129" t="s">
        <v>6253</v>
      </c>
      <c r="C1137" s="130" t="s">
        <v>2895</v>
      </c>
      <c r="D1137" s="131" t="s">
        <v>2011</v>
      </c>
      <c r="E1137" s="39">
        <v>383.6</v>
      </c>
      <c r="F1137" s="132">
        <v>1746</v>
      </c>
      <c r="G1137" s="102" t="s">
        <v>1272</v>
      </c>
      <c r="H1137" s="196" t="s">
        <v>21</v>
      </c>
      <c r="I1137" s="102" t="s">
        <v>22</v>
      </c>
      <c r="J1137" s="131"/>
      <c r="K1137" s="459"/>
      <c r="L1137" s="459"/>
      <c r="M1137" s="459"/>
      <c r="N1137" s="459"/>
      <c r="O1137" s="459"/>
      <c r="P1137" s="459"/>
      <c r="Q1137" s="459"/>
      <c r="R1137" s="459"/>
      <c r="S1137" s="459"/>
      <c r="T1137" s="459"/>
      <c r="U1137" s="459"/>
      <c r="V1137" s="459"/>
      <c r="W1137" s="459"/>
      <c r="X1137" s="459"/>
      <c r="Y1137" s="459"/>
      <c r="Z1137" s="294"/>
      <c r="AA1137" s="294"/>
      <c r="AB1137" s="294"/>
      <c r="AC1137" s="294"/>
    </row>
    <row r="1138" spans="1:29" ht="31.5" x14ac:dyDescent="0.25">
      <c r="A1138" s="102">
        <v>32</v>
      </c>
      <c r="B1138" s="129" t="s">
        <v>6253</v>
      </c>
      <c r="C1138" s="130" t="s">
        <v>2896</v>
      </c>
      <c r="D1138" s="131" t="s">
        <v>2048</v>
      </c>
      <c r="E1138" s="39">
        <v>533.29999999999995</v>
      </c>
      <c r="F1138" s="132">
        <v>888</v>
      </c>
      <c r="G1138" s="102" t="s">
        <v>1272</v>
      </c>
      <c r="H1138" s="196" t="s">
        <v>21</v>
      </c>
      <c r="I1138" s="102" t="s">
        <v>22</v>
      </c>
      <c r="J1138" s="131"/>
      <c r="K1138" s="459"/>
      <c r="L1138" s="459"/>
      <c r="M1138" s="459"/>
      <c r="N1138" s="459"/>
      <c r="O1138" s="459"/>
      <c r="P1138" s="459"/>
      <c r="Q1138" s="459"/>
      <c r="R1138" s="459"/>
      <c r="S1138" s="459"/>
      <c r="T1138" s="459"/>
      <c r="U1138" s="459"/>
      <c r="V1138" s="459"/>
      <c r="W1138" s="459"/>
      <c r="X1138" s="459"/>
      <c r="Y1138" s="459"/>
      <c r="Z1138" s="294"/>
      <c r="AA1138" s="294"/>
      <c r="AB1138" s="294"/>
      <c r="AC1138" s="294"/>
    </row>
    <row r="1139" spans="1:29" ht="31.5" x14ac:dyDescent="0.25">
      <c r="A1139" s="102">
        <v>33</v>
      </c>
      <c r="B1139" s="129" t="s">
        <v>6253</v>
      </c>
      <c r="C1139" s="130" t="s">
        <v>6337</v>
      </c>
      <c r="D1139" s="131" t="s">
        <v>2049</v>
      </c>
      <c r="E1139" s="39">
        <v>113.8</v>
      </c>
      <c r="F1139" s="132">
        <v>1840</v>
      </c>
      <c r="G1139" s="102" t="s">
        <v>1272</v>
      </c>
      <c r="H1139" s="102" t="s">
        <v>203</v>
      </c>
      <c r="I1139" s="102" t="s">
        <v>22</v>
      </c>
      <c r="J1139" s="131" t="s">
        <v>2897</v>
      </c>
      <c r="K1139" s="459"/>
      <c r="L1139" s="459"/>
      <c r="M1139" s="459"/>
      <c r="N1139" s="459"/>
      <c r="O1139" s="459"/>
      <c r="P1139" s="459"/>
      <c r="Q1139" s="459"/>
      <c r="R1139" s="459"/>
      <c r="S1139" s="459"/>
      <c r="T1139" s="459"/>
      <c r="U1139" s="459"/>
      <c r="V1139" s="459"/>
      <c r="W1139" s="459"/>
      <c r="X1139" s="459"/>
      <c r="Y1139" s="459"/>
      <c r="Z1139" s="294"/>
      <c r="AA1139" s="294"/>
      <c r="AB1139" s="294"/>
      <c r="AC1139" s="294"/>
    </row>
    <row r="1140" spans="1:29" ht="47.25" x14ac:dyDescent="0.25">
      <c r="A1140" s="102">
        <v>34</v>
      </c>
      <c r="B1140" s="129" t="s">
        <v>6253</v>
      </c>
      <c r="C1140" s="130" t="s">
        <v>2898</v>
      </c>
      <c r="D1140" s="131" t="s">
        <v>2004</v>
      </c>
      <c r="E1140" s="39">
        <v>228.8</v>
      </c>
      <c r="F1140" s="132">
        <v>940</v>
      </c>
      <c r="G1140" s="102" t="s">
        <v>1272</v>
      </c>
      <c r="H1140" s="115" t="s">
        <v>243</v>
      </c>
      <c r="I1140" s="131" t="s">
        <v>22</v>
      </c>
      <c r="J1140" s="131" t="s">
        <v>2899</v>
      </c>
      <c r="K1140" s="459"/>
      <c r="L1140" s="459"/>
      <c r="M1140" s="459"/>
      <c r="N1140" s="459"/>
      <c r="O1140" s="459"/>
      <c r="P1140" s="459"/>
      <c r="Q1140" s="459"/>
      <c r="R1140" s="459"/>
      <c r="S1140" s="459"/>
      <c r="T1140" s="459"/>
      <c r="U1140" s="459"/>
      <c r="V1140" s="459"/>
      <c r="W1140" s="459"/>
      <c r="X1140" s="459"/>
      <c r="Y1140" s="459"/>
      <c r="Z1140" s="294"/>
      <c r="AA1140" s="294"/>
      <c r="AB1140" s="294"/>
      <c r="AC1140" s="294"/>
    </row>
    <row r="1141" spans="1:29" ht="31.5" x14ac:dyDescent="0.25">
      <c r="A1141" s="102">
        <v>35</v>
      </c>
      <c r="B1141" s="130" t="s">
        <v>6253</v>
      </c>
      <c r="C1141" s="129" t="s">
        <v>2900</v>
      </c>
      <c r="D1141" s="131" t="s">
        <v>3357</v>
      </c>
      <c r="E1141" s="39">
        <v>35</v>
      </c>
      <c r="F1141" s="132">
        <v>404</v>
      </c>
      <c r="G1141" s="102" t="s">
        <v>2931</v>
      </c>
      <c r="H1141" s="51" t="s">
        <v>3642</v>
      </c>
      <c r="I1141" s="131" t="s">
        <v>22</v>
      </c>
      <c r="J1141" s="131"/>
      <c r="K1141" s="459"/>
      <c r="L1141" s="459"/>
      <c r="M1141" s="459"/>
      <c r="N1141" s="459"/>
      <c r="O1141" s="459"/>
      <c r="P1141" s="459"/>
      <c r="Q1141" s="459"/>
      <c r="R1141" s="459"/>
      <c r="S1141" s="459"/>
      <c r="T1141" s="459"/>
      <c r="U1141" s="459"/>
      <c r="V1141" s="459"/>
      <c r="W1141" s="459"/>
      <c r="X1141" s="459"/>
      <c r="Y1141" s="459"/>
      <c r="Z1141" s="294"/>
      <c r="AA1141" s="294"/>
      <c r="AB1141" s="294"/>
      <c r="AC1141" s="294"/>
    </row>
    <row r="1142" spans="1:29" x14ac:dyDescent="0.25">
      <c r="A1142" s="30"/>
      <c r="B1142" s="31" t="s">
        <v>6254</v>
      </c>
      <c r="C1142" s="31"/>
      <c r="D1142" s="32"/>
      <c r="E1142" s="33"/>
      <c r="F1142" s="33"/>
      <c r="G1142" s="34"/>
      <c r="H1142" s="32"/>
      <c r="I1142" s="32"/>
      <c r="J1142" s="32"/>
      <c r="K1142" s="459"/>
      <c r="L1142" s="459"/>
      <c r="M1142" s="459"/>
      <c r="N1142" s="459"/>
      <c r="O1142" s="459"/>
      <c r="P1142" s="459"/>
      <c r="Q1142" s="459"/>
      <c r="R1142" s="459"/>
      <c r="S1142" s="459"/>
      <c r="T1142" s="459"/>
      <c r="U1142" s="459"/>
      <c r="V1142" s="459"/>
      <c r="W1142" s="459"/>
      <c r="X1142" s="459"/>
      <c r="Y1142" s="459"/>
      <c r="Z1142" s="294"/>
      <c r="AA1142" s="294"/>
      <c r="AB1142" s="294"/>
      <c r="AC1142" s="294"/>
    </row>
    <row r="1143" spans="1:29" ht="31.5" x14ac:dyDescent="0.25">
      <c r="A1143" s="102">
        <v>1</v>
      </c>
      <c r="B1143" s="119" t="s">
        <v>6254</v>
      </c>
      <c r="C1143" s="119" t="s">
        <v>3368</v>
      </c>
      <c r="D1143" s="102" t="s">
        <v>2050</v>
      </c>
      <c r="E1143" s="118">
        <v>627.6</v>
      </c>
      <c r="F1143" s="118">
        <v>3718.9</v>
      </c>
      <c r="G1143" s="115" t="s">
        <v>275</v>
      </c>
      <c r="H1143" s="196" t="s">
        <v>21</v>
      </c>
      <c r="I1143" s="102" t="s">
        <v>22</v>
      </c>
      <c r="J1143" s="102"/>
      <c r="K1143" s="459"/>
      <c r="L1143" s="459"/>
      <c r="M1143" s="459"/>
      <c r="N1143" s="459"/>
      <c r="O1143" s="459"/>
      <c r="P1143" s="459"/>
      <c r="Q1143" s="459"/>
      <c r="R1143" s="459"/>
      <c r="S1143" s="459"/>
      <c r="T1143" s="459"/>
      <c r="U1143" s="459"/>
      <c r="V1143" s="459"/>
      <c r="W1143" s="459"/>
      <c r="X1143" s="459"/>
      <c r="Y1143" s="459"/>
      <c r="Z1143" s="294"/>
      <c r="AA1143" s="294"/>
      <c r="AB1143" s="294"/>
      <c r="AC1143" s="294"/>
    </row>
    <row r="1144" spans="1:29" ht="31.5" x14ac:dyDescent="0.25">
      <c r="A1144" s="102">
        <v>2</v>
      </c>
      <c r="B1144" s="119" t="s">
        <v>6254</v>
      </c>
      <c r="C1144" s="119" t="s">
        <v>3369</v>
      </c>
      <c r="D1144" s="102" t="s">
        <v>2051</v>
      </c>
      <c r="E1144" s="118">
        <v>1084</v>
      </c>
      <c r="F1144" s="118">
        <v>4242.5</v>
      </c>
      <c r="G1144" s="115" t="s">
        <v>275</v>
      </c>
      <c r="H1144" s="196" t="s">
        <v>21</v>
      </c>
      <c r="I1144" s="102" t="s">
        <v>22</v>
      </c>
      <c r="J1144" s="102"/>
      <c r="K1144" s="459"/>
      <c r="L1144" s="459"/>
      <c r="M1144" s="459"/>
      <c r="N1144" s="459"/>
      <c r="O1144" s="459"/>
      <c r="P1144" s="459"/>
      <c r="Q1144" s="459"/>
      <c r="R1144" s="459"/>
      <c r="S1144" s="459"/>
      <c r="T1144" s="459"/>
      <c r="U1144" s="459"/>
      <c r="V1144" s="459"/>
      <c r="W1144" s="459"/>
      <c r="X1144" s="459"/>
      <c r="Y1144" s="459"/>
      <c r="Z1144" s="294"/>
      <c r="AA1144" s="294"/>
      <c r="AB1144" s="294"/>
      <c r="AC1144" s="294"/>
    </row>
    <row r="1145" spans="1:29" ht="31.5" x14ac:dyDescent="0.25">
      <c r="A1145" s="102">
        <v>3</v>
      </c>
      <c r="B1145" s="119" t="s">
        <v>6254</v>
      </c>
      <c r="C1145" s="119" t="s">
        <v>2769</v>
      </c>
      <c r="D1145" s="102" t="s">
        <v>2052</v>
      </c>
      <c r="E1145" s="118">
        <v>521</v>
      </c>
      <c r="F1145" s="118">
        <v>1076.5999999999999</v>
      </c>
      <c r="G1145" s="115" t="s">
        <v>275</v>
      </c>
      <c r="H1145" s="196" t="s">
        <v>21</v>
      </c>
      <c r="I1145" s="102" t="s">
        <v>22</v>
      </c>
      <c r="J1145" s="120"/>
      <c r="K1145" s="459"/>
      <c r="L1145" s="459"/>
      <c r="M1145" s="459"/>
      <c r="N1145" s="459"/>
      <c r="O1145" s="459"/>
      <c r="P1145" s="459"/>
      <c r="Q1145" s="459"/>
      <c r="R1145" s="459"/>
      <c r="S1145" s="459"/>
      <c r="T1145" s="459"/>
      <c r="U1145" s="459"/>
      <c r="V1145" s="459"/>
      <c r="W1145" s="459"/>
      <c r="X1145" s="459"/>
      <c r="Y1145" s="459"/>
      <c r="Z1145" s="294"/>
      <c r="AA1145" s="294"/>
      <c r="AB1145" s="294"/>
      <c r="AC1145" s="294"/>
    </row>
    <row r="1146" spans="1:29" ht="31.5" x14ac:dyDescent="0.25">
      <c r="A1146" s="102">
        <v>4</v>
      </c>
      <c r="B1146" s="119" t="s">
        <v>6254</v>
      </c>
      <c r="C1146" s="119" t="s">
        <v>2053</v>
      </c>
      <c r="D1146" s="102" t="s">
        <v>2054</v>
      </c>
      <c r="E1146" s="118">
        <v>103</v>
      </c>
      <c r="F1146" s="118">
        <v>480</v>
      </c>
      <c r="G1146" s="115" t="s">
        <v>275</v>
      </c>
      <c r="H1146" s="115" t="s">
        <v>243</v>
      </c>
      <c r="I1146" s="102" t="s">
        <v>2831</v>
      </c>
      <c r="J1146" s="120"/>
      <c r="K1146" s="459"/>
      <c r="L1146" s="459"/>
      <c r="M1146" s="459"/>
      <c r="N1146" s="459"/>
      <c r="O1146" s="459"/>
      <c r="P1146" s="459"/>
      <c r="Q1146" s="459"/>
      <c r="R1146" s="459"/>
      <c r="S1146" s="459"/>
      <c r="T1146" s="459"/>
      <c r="U1146" s="459"/>
      <c r="V1146" s="459"/>
      <c r="W1146" s="459"/>
      <c r="X1146" s="459"/>
      <c r="Y1146" s="459"/>
      <c r="Z1146" s="294"/>
      <c r="AA1146" s="294"/>
      <c r="AB1146" s="294"/>
      <c r="AC1146" s="294"/>
    </row>
    <row r="1147" spans="1:29" ht="31.5" x14ac:dyDescent="0.25">
      <c r="A1147" s="102">
        <v>5</v>
      </c>
      <c r="B1147" s="119" t="s">
        <v>6254</v>
      </c>
      <c r="C1147" s="119" t="s">
        <v>2055</v>
      </c>
      <c r="D1147" s="102" t="s">
        <v>2056</v>
      </c>
      <c r="E1147" s="118">
        <v>392.1</v>
      </c>
      <c r="F1147" s="118">
        <v>2210</v>
      </c>
      <c r="G1147" s="115" t="s">
        <v>275</v>
      </c>
      <c r="H1147" s="102" t="s">
        <v>245</v>
      </c>
      <c r="I1147" s="102" t="s">
        <v>22</v>
      </c>
      <c r="J1147" s="102" t="s">
        <v>2057</v>
      </c>
      <c r="K1147" s="459"/>
      <c r="L1147" s="459"/>
      <c r="M1147" s="459"/>
      <c r="N1147" s="459"/>
      <c r="O1147" s="459"/>
      <c r="P1147" s="459"/>
      <c r="Q1147" s="459"/>
      <c r="R1147" s="459"/>
      <c r="S1147" s="459"/>
      <c r="T1147" s="459"/>
      <c r="U1147" s="459"/>
      <c r="V1147" s="459"/>
      <c r="W1147" s="459"/>
      <c r="X1147" s="459"/>
      <c r="Y1147" s="459"/>
      <c r="Z1147" s="294"/>
      <c r="AA1147" s="294"/>
      <c r="AB1147" s="294"/>
      <c r="AC1147" s="294"/>
    </row>
    <row r="1148" spans="1:29" ht="31.5" x14ac:dyDescent="0.25">
      <c r="A1148" s="102">
        <v>6</v>
      </c>
      <c r="B1148" s="119" t="s">
        <v>6254</v>
      </c>
      <c r="C1148" s="119" t="s">
        <v>2058</v>
      </c>
      <c r="D1148" s="102" t="s">
        <v>2059</v>
      </c>
      <c r="E1148" s="118">
        <v>1808.8</v>
      </c>
      <c r="F1148" s="118">
        <v>3533.2</v>
      </c>
      <c r="G1148" s="115" t="s">
        <v>275</v>
      </c>
      <c r="H1148" s="196" t="s">
        <v>21</v>
      </c>
      <c r="I1148" s="102" t="s">
        <v>22</v>
      </c>
      <c r="J1148" s="120"/>
      <c r="K1148" s="459"/>
      <c r="L1148" s="459"/>
      <c r="M1148" s="459"/>
      <c r="N1148" s="459"/>
      <c r="O1148" s="459"/>
      <c r="P1148" s="459"/>
      <c r="Q1148" s="459"/>
      <c r="R1148" s="459"/>
      <c r="S1148" s="459"/>
      <c r="T1148" s="459"/>
      <c r="U1148" s="459"/>
      <c r="V1148" s="459"/>
      <c r="W1148" s="459"/>
      <c r="X1148" s="459"/>
      <c r="Y1148" s="459"/>
      <c r="Z1148" s="294"/>
      <c r="AA1148" s="294"/>
      <c r="AB1148" s="294"/>
      <c r="AC1148" s="294"/>
    </row>
    <row r="1149" spans="1:29" ht="31.5" x14ac:dyDescent="0.25">
      <c r="A1149" s="102">
        <v>7</v>
      </c>
      <c r="B1149" s="119" t="s">
        <v>6254</v>
      </c>
      <c r="C1149" s="119" t="s">
        <v>2060</v>
      </c>
      <c r="D1149" s="102" t="s">
        <v>2061</v>
      </c>
      <c r="E1149" s="118">
        <v>345</v>
      </c>
      <c r="F1149" s="118">
        <v>750</v>
      </c>
      <c r="G1149" s="115" t="s">
        <v>275</v>
      </c>
      <c r="H1149" s="196" t="s">
        <v>21</v>
      </c>
      <c r="I1149" s="102" t="s">
        <v>22</v>
      </c>
      <c r="J1149" s="102"/>
      <c r="K1149" s="459"/>
      <c r="L1149" s="459"/>
      <c r="M1149" s="459"/>
      <c r="N1149" s="459"/>
      <c r="O1149" s="459"/>
      <c r="P1149" s="459"/>
      <c r="Q1149" s="459"/>
      <c r="R1149" s="459"/>
      <c r="S1149" s="459"/>
      <c r="T1149" s="459"/>
      <c r="U1149" s="459"/>
      <c r="V1149" s="459"/>
      <c r="W1149" s="459"/>
      <c r="X1149" s="459"/>
      <c r="Y1149" s="459"/>
      <c r="Z1149" s="294"/>
      <c r="AA1149" s="294"/>
      <c r="AB1149" s="294"/>
      <c r="AC1149" s="294"/>
    </row>
    <row r="1150" spans="1:29" ht="31.5" x14ac:dyDescent="0.25">
      <c r="A1150" s="102">
        <v>8</v>
      </c>
      <c r="B1150" s="119" t="s">
        <v>6254</v>
      </c>
      <c r="C1150" s="119" t="s">
        <v>2062</v>
      </c>
      <c r="D1150" s="102" t="s">
        <v>2063</v>
      </c>
      <c r="E1150" s="118">
        <v>677</v>
      </c>
      <c r="F1150" s="118">
        <v>2409.5</v>
      </c>
      <c r="G1150" s="115" t="s">
        <v>275</v>
      </c>
      <c r="H1150" s="196" t="s">
        <v>21</v>
      </c>
      <c r="I1150" s="102" t="s">
        <v>22</v>
      </c>
      <c r="J1150" s="120"/>
      <c r="K1150" s="459"/>
      <c r="L1150" s="459"/>
      <c r="M1150" s="459"/>
      <c r="N1150" s="459"/>
      <c r="O1150" s="459"/>
      <c r="P1150" s="459"/>
      <c r="Q1150" s="459"/>
      <c r="R1150" s="459"/>
      <c r="S1150" s="459"/>
      <c r="T1150" s="459"/>
      <c r="U1150" s="459"/>
      <c r="V1150" s="459"/>
      <c r="W1150" s="459"/>
      <c r="X1150" s="459"/>
      <c r="Y1150" s="459"/>
      <c r="Z1150" s="294"/>
      <c r="AA1150" s="294"/>
      <c r="AB1150" s="294"/>
      <c r="AC1150" s="294"/>
    </row>
    <row r="1151" spans="1:29" ht="31.5" x14ac:dyDescent="0.25">
      <c r="A1151" s="102">
        <v>9</v>
      </c>
      <c r="B1151" s="119" t="s">
        <v>6254</v>
      </c>
      <c r="C1151" s="119" t="s">
        <v>2064</v>
      </c>
      <c r="D1151" s="102" t="s">
        <v>2065</v>
      </c>
      <c r="E1151" s="118">
        <v>1826.2</v>
      </c>
      <c r="F1151" s="118">
        <v>12324</v>
      </c>
      <c r="G1151" s="115" t="s">
        <v>275</v>
      </c>
      <c r="H1151" s="196" t="s">
        <v>21</v>
      </c>
      <c r="I1151" s="102" t="s">
        <v>22</v>
      </c>
      <c r="J1151" s="102"/>
      <c r="K1151" s="459"/>
      <c r="L1151" s="459"/>
      <c r="M1151" s="459"/>
      <c r="N1151" s="459"/>
      <c r="O1151" s="459"/>
      <c r="P1151" s="459"/>
      <c r="Q1151" s="459"/>
      <c r="R1151" s="459"/>
      <c r="S1151" s="459"/>
      <c r="T1151" s="459"/>
      <c r="U1151" s="459"/>
      <c r="V1151" s="459"/>
      <c r="W1151" s="459"/>
      <c r="X1151" s="459"/>
      <c r="Y1151" s="459"/>
      <c r="Z1151" s="294"/>
      <c r="AA1151" s="294"/>
      <c r="AB1151" s="294"/>
      <c r="AC1151" s="294"/>
    </row>
    <row r="1152" spans="1:29" ht="31.5" x14ac:dyDescent="0.25">
      <c r="A1152" s="102">
        <v>10</v>
      </c>
      <c r="B1152" s="119" t="s">
        <v>6254</v>
      </c>
      <c r="C1152" s="119" t="s">
        <v>2066</v>
      </c>
      <c r="D1152" s="102" t="s">
        <v>2067</v>
      </c>
      <c r="E1152" s="118">
        <v>158</v>
      </c>
      <c r="F1152" s="118">
        <v>450</v>
      </c>
      <c r="G1152" s="115" t="s">
        <v>275</v>
      </c>
      <c r="H1152" s="196" t="s">
        <v>21</v>
      </c>
      <c r="I1152" s="102" t="s">
        <v>22</v>
      </c>
      <c r="J1152" s="102"/>
      <c r="K1152" s="459"/>
      <c r="L1152" s="459"/>
      <c r="M1152" s="459"/>
      <c r="N1152" s="459"/>
      <c r="O1152" s="459"/>
      <c r="P1152" s="459"/>
      <c r="Q1152" s="459"/>
      <c r="R1152" s="459"/>
      <c r="S1152" s="459"/>
      <c r="T1152" s="459"/>
      <c r="U1152" s="459"/>
      <c r="V1152" s="459"/>
      <c r="W1152" s="459"/>
      <c r="X1152" s="459"/>
      <c r="Y1152" s="459"/>
      <c r="Z1152" s="294"/>
      <c r="AA1152" s="294"/>
      <c r="AB1152" s="294"/>
      <c r="AC1152" s="294"/>
    </row>
    <row r="1153" spans="1:29" ht="31.5" x14ac:dyDescent="0.25">
      <c r="A1153" s="102">
        <v>11</v>
      </c>
      <c r="B1153" s="119" t="s">
        <v>6254</v>
      </c>
      <c r="C1153" s="119" t="s">
        <v>2068</v>
      </c>
      <c r="D1153" s="102" t="s">
        <v>2069</v>
      </c>
      <c r="E1153" s="118">
        <v>137</v>
      </c>
      <c r="F1153" s="118">
        <v>380</v>
      </c>
      <c r="G1153" s="115" t="s">
        <v>275</v>
      </c>
      <c r="H1153" s="196" t="s">
        <v>21</v>
      </c>
      <c r="I1153" s="102" t="s">
        <v>22</v>
      </c>
      <c r="J1153" s="120"/>
      <c r="K1153" s="459"/>
      <c r="L1153" s="459"/>
      <c r="M1153" s="459"/>
      <c r="N1153" s="459"/>
      <c r="O1153" s="459"/>
      <c r="P1153" s="459"/>
      <c r="Q1153" s="459"/>
      <c r="R1153" s="459"/>
      <c r="S1153" s="459"/>
      <c r="T1153" s="459"/>
      <c r="U1153" s="459"/>
      <c r="V1153" s="459"/>
      <c r="W1153" s="459"/>
      <c r="X1153" s="459"/>
      <c r="Y1153" s="459"/>
      <c r="Z1153" s="294"/>
      <c r="AA1153" s="294"/>
      <c r="AB1153" s="294"/>
      <c r="AC1153" s="294"/>
    </row>
    <row r="1154" spans="1:29" ht="31.5" x14ac:dyDescent="0.25">
      <c r="A1154" s="102">
        <v>12</v>
      </c>
      <c r="B1154" s="119" t="s">
        <v>6254</v>
      </c>
      <c r="C1154" s="119" t="s">
        <v>2070</v>
      </c>
      <c r="D1154" s="102" t="s">
        <v>2071</v>
      </c>
      <c r="E1154" s="118">
        <v>1166.8</v>
      </c>
      <c r="F1154" s="118">
        <v>3653.68</v>
      </c>
      <c r="G1154" s="115" t="s">
        <v>275</v>
      </c>
      <c r="H1154" s="196" t="s">
        <v>21</v>
      </c>
      <c r="I1154" s="102" t="s">
        <v>22</v>
      </c>
      <c r="J1154" s="120"/>
      <c r="K1154" s="459"/>
      <c r="L1154" s="459"/>
      <c r="M1154" s="459"/>
      <c r="N1154" s="459"/>
      <c r="O1154" s="459"/>
      <c r="P1154" s="459"/>
      <c r="Q1154" s="459"/>
      <c r="R1154" s="459"/>
      <c r="S1154" s="459"/>
      <c r="T1154" s="459"/>
      <c r="U1154" s="459"/>
      <c r="V1154" s="459"/>
      <c r="W1154" s="459"/>
      <c r="X1154" s="459"/>
      <c r="Y1154" s="459"/>
      <c r="Z1154" s="294"/>
      <c r="AA1154" s="294"/>
      <c r="AB1154" s="294"/>
      <c r="AC1154" s="294"/>
    </row>
    <row r="1155" spans="1:29" ht="31.5" x14ac:dyDescent="0.25">
      <c r="A1155" s="102">
        <v>13</v>
      </c>
      <c r="B1155" s="119" t="s">
        <v>6254</v>
      </c>
      <c r="C1155" s="119" t="s">
        <v>2072</v>
      </c>
      <c r="D1155" s="102" t="s">
        <v>2073</v>
      </c>
      <c r="E1155" s="118">
        <v>440</v>
      </c>
      <c r="F1155" s="118">
        <v>1845.6</v>
      </c>
      <c r="G1155" s="115" t="s">
        <v>275</v>
      </c>
      <c r="H1155" s="196" t="s">
        <v>21</v>
      </c>
      <c r="I1155" s="102" t="s">
        <v>22</v>
      </c>
      <c r="J1155" s="120"/>
      <c r="K1155" s="459"/>
      <c r="L1155" s="459"/>
      <c r="M1155" s="459"/>
      <c r="N1155" s="459"/>
      <c r="O1155" s="459"/>
      <c r="P1155" s="459"/>
      <c r="Q1155" s="459"/>
      <c r="R1155" s="459"/>
      <c r="S1155" s="459"/>
      <c r="T1155" s="459"/>
      <c r="U1155" s="459"/>
      <c r="V1155" s="459"/>
      <c r="W1155" s="459"/>
      <c r="X1155" s="459"/>
      <c r="Y1155" s="459"/>
      <c r="Z1155" s="294"/>
      <c r="AA1155" s="294"/>
      <c r="AB1155" s="294"/>
      <c r="AC1155" s="294"/>
    </row>
    <row r="1156" spans="1:29" ht="31.5" x14ac:dyDescent="0.25">
      <c r="A1156" s="102">
        <v>14</v>
      </c>
      <c r="B1156" s="119" t="s">
        <v>6254</v>
      </c>
      <c r="C1156" s="119" t="s">
        <v>2074</v>
      </c>
      <c r="D1156" s="102" t="s">
        <v>2075</v>
      </c>
      <c r="E1156" s="118">
        <v>120</v>
      </c>
      <c r="F1156" s="118">
        <v>887.5</v>
      </c>
      <c r="G1156" s="115" t="s">
        <v>275</v>
      </c>
      <c r="H1156" s="196" t="s">
        <v>21</v>
      </c>
      <c r="I1156" s="102" t="s">
        <v>22</v>
      </c>
      <c r="J1156" s="120"/>
      <c r="K1156" s="459"/>
      <c r="L1156" s="459"/>
      <c r="M1156" s="459"/>
      <c r="N1156" s="459"/>
      <c r="O1156" s="459"/>
      <c r="P1156" s="459"/>
      <c r="Q1156" s="459"/>
      <c r="R1156" s="459"/>
      <c r="S1156" s="459"/>
      <c r="T1156" s="459"/>
      <c r="U1156" s="459"/>
      <c r="V1156" s="459"/>
      <c r="W1156" s="459"/>
      <c r="X1156" s="459"/>
      <c r="Y1156" s="459"/>
      <c r="Z1156" s="294"/>
      <c r="AA1156" s="294"/>
      <c r="AB1156" s="294"/>
      <c r="AC1156" s="294"/>
    </row>
    <row r="1157" spans="1:29" ht="31.5" x14ac:dyDescent="0.25">
      <c r="A1157" s="102">
        <v>15</v>
      </c>
      <c r="B1157" s="119" t="s">
        <v>6254</v>
      </c>
      <c r="C1157" s="119" t="s">
        <v>2076</v>
      </c>
      <c r="D1157" s="102" t="s">
        <v>2075</v>
      </c>
      <c r="E1157" s="118">
        <v>188</v>
      </c>
      <c r="F1157" s="118"/>
      <c r="G1157" s="115" t="s">
        <v>275</v>
      </c>
      <c r="H1157" s="196" t="s">
        <v>21</v>
      </c>
      <c r="I1157" s="102" t="s">
        <v>22</v>
      </c>
      <c r="J1157" s="120"/>
      <c r="K1157" s="459"/>
      <c r="L1157" s="459"/>
      <c r="M1157" s="459"/>
      <c r="N1157" s="459"/>
      <c r="O1157" s="459"/>
      <c r="P1157" s="459"/>
      <c r="Q1157" s="459"/>
      <c r="R1157" s="459"/>
      <c r="S1157" s="459"/>
      <c r="T1157" s="459"/>
      <c r="U1157" s="459"/>
      <c r="V1157" s="459"/>
      <c r="W1157" s="459"/>
      <c r="X1157" s="459"/>
      <c r="Y1157" s="459"/>
      <c r="Z1157" s="294"/>
      <c r="AA1157" s="294"/>
      <c r="AB1157" s="294"/>
      <c r="AC1157" s="294"/>
    </row>
    <row r="1158" spans="1:29" ht="31.5" x14ac:dyDescent="0.25">
      <c r="A1158" s="102">
        <v>16</v>
      </c>
      <c r="B1158" s="119" t="s">
        <v>6254</v>
      </c>
      <c r="C1158" s="119" t="s">
        <v>2077</v>
      </c>
      <c r="D1158" s="102" t="s">
        <v>2078</v>
      </c>
      <c r="E1158" s="118">
        <v>350</v>
      </c>
      <c r="F1158" s="118">
        <v>1200</v>
      </c>
      <c r="G1158" s="115" t="s">
        <v>275</v>
      </c>
      <c r="H1158" s="196" t="s">
        <v>21</v>
      </c>
      <c r="I1158" s="102" t="s">
        <v>22</v>
      </c>
      <c r="J1158" s="102"/>
      <c r="K1158" s="459"/>
      <c r="L1158" s="459"/>
      <c r="M1158" s="459"/>
      <c r="N1158" s="459"/>
      <c r="O1158" s="459"/>
      <c r="P1158" s="459"/>
      <c r="Q1158" s="459"/>
      <c r="R1158" s="459"/>
      <c r="S1158" s="459"/>
      <c r="T1158" s="459"/>
      <c r="U1158" s="459"/>
      <c r="V1158" s="459"/>
      <c r="W1158" s="459"/>
      <c r="X1158" s="459"/>
      <c r="Y1158" s="459"/>
      <c r="Z1158" s="294"/>
      <c r="AA1158" s="294"/>
      <c r="AB1158" s="294"/>
      <c r="AC1158" s="294"/>
    </row>
    <row r="1159" spans="1:29" ht="31.5" x14ac:dyDescent="0.25">
      <c r="A1159" s="102">
        <v>17</v>
      </c>
      <c r="B1159" s="119" t="s">
        <v>6254</v>
      </c>
      <c r="C1159" s="119" t="s">
        <v>2079</v>
      </c>
      <c r="D1159" s="102" t="s">
        <v>2073</v>
      </c>
      <c r="E1159" s="118">
        <v>350</v>
      </c>
      <c r="F1159" s="118">
        <v>837.2</v>
      </c>
      <c r="G1159" s="115" t="s">
        <v>275</v>
      </c>
      <c r="H1159" s="196" t="s">
        <v>21</v>
      </c>
      <c r="I1159" s="102" t="s">
        <v>22</v>
      </c>
      <c r="J1159" s="120"/>
      <c r="K1159" s="459"/>
      <c r="L1159" s="459"/>
      <c r="M1159" s="459"/>
      <c r="N1159" s="459"/>
      <c r="O1159" s="459"/>
      <c r="P1159" s="459"/>
      <c r="Q1159" s="459"/>
      <c r="R1159" s="459"/>
      <c r="S1159" s="459"/>
      <c r="T1159" s="459"/>
      <c r="U1159" s="459"/>
      <c r="V1159" s="459"/>
      <c r="W1159" s="459"/>
      <c r="X1159" s="459"/>
      <c r="Y1159" s="459"/>
      <c r="Z1159" s="294"/>
      <c r="AA1159" s="294"/>
      <c r="AB1159" s="294"/>
      <c r="AC1159" s="294"/>
    </row>
    <row r="1160" spans="1:29" ht="31.5" x14ac:dyDescent="0.25">
      <c r="A1160" s="102">
        <v>18</v>
      </c>
      <c r="B1160" s="119" t="s">
        <v>6254</v>
      </c>
      <c r="C1160" s="119" t="s">
        <v>2080</v>
      </c>
      <c r="D1160" s="102" t="s">
        <v>2081</v>
      </c>
      <c r="E1160" s="118"/>
      <c r="F1160" s="118">
        <v>175</v>
      </c>
      <c r="G1160" s="115" t="s">
        <v>275</v>
      </c>
      <c r="H1160" s="115" t="s">
        <v>243</v>
      </c>
      <c r="I1160" s="102" t="s">
        <v>2831</v>
      </c>
      <c r="J1160" s="120"/>
      <c r="K1160" s="459"/>
      <c r="L1160" s="459"/>
      <c r="M1160" s="459"/>
      <c r="N1160" s="459"/>
      <c r="O1160" s="459"/>
      <c r="P1160" s="459"/>
      <c r="Q1160" s="459"/>
      <c r="R1160" s="459"/>
      <c r="S1160" s="459"/>
      <c r="T1160" s="459"/>
      <c r="U1160" s="459"/>
      <c r="V1160" s="459"/>
      <c r="W1160" s="459"/>
      <c r="X1160" s="459"/>
      <c r="Y1160" s="459"/>
      <c r="Z1160" s="294"/>
      <c r="AA1160" s="294"/>
      <c r="AB1160" s="294"/>
      <c r="AC1160" s="294"/>
    </row>
    <row r="1161" spans="1:29" ht="31.5" x14ac:dyDescent="0.25">
      <c r="A1161" s="102">
        <v>19</v>
      </c>
      <c r="B1161" s="119" t="s">
        <v>6254</v>
      </c>
      <c r="C1161" s="119" t="s">
        <v>2082</v>
      </c>
      <c r="D1161" s="102" t="s">
        <v>2083</v>
      </c>
      <c r="E1161" s="118"/>
      <c r="F1161" s="118">
        <v>1200</v>
      </c>
      <c r="G1161" s="115" t="s">
        <v>275</v>
      </c>
      <c r="H1161" s="115" t="s">
        <v>243</v>
      </c>
      <c r="I1161" s="102" t="s">
        <v>2831</v>
      </c>
      <c r="J1161" s="120"/>
      <c r="K1161" s="459"/>
      <c r="L1161" s="459"/>
      <c r="M1161" s="459"/>
      <c r="N1161" s="459"/>
      <c r="O1161" s="459"/>
      <c r="P1161" s="459"/>
      <c r="Q1161" s="459"/>
      <c r="R1161" s="459"/>
      <c r="S1161" s="459"/>
      <c r="T1161" s="459"/>
      <c r="U1161" s="459"/>
      <c r="V1161" s="459"/>
      <c r="W1161" s="459"/>
      <c r="X1161" s="459"/>
      <c r="Y1161" s="459"/>
      <c r="Z1161" s="294"/>
      <c r="AA1161" s="294"/>
      <c r="AB1161" s="294"/>
      <c r="AC1161" s="294"/>
    </row>
    <row r="1162" spans="1:29" ht="31.5" x14ac:dyDescent="0.25">
      <c r="A1162" s="102">
        <v>20</v>
      </c>
      <c r="B1162" s="119" t="s">
        <v>6254</v>
      </c>
      <c r="C1162" s="119" t="s">
        <v>2084</v>
      </c>
      <c r="D1162" s="102" t="s">
        <v>2063</v>
      </c>
      <c r="E1162" s="118">
        <v>493.9</v>
      </c>
      <c r="F1162" s="118">
        <v>556.29999999999995</v>
      </c>
      <c r="G1162" s="115" t="s">
        <v>275</v>
      </c>
      <c r="H1162" s="196" t="s">
        <v>21</v>
      </c>
      <c r="I1162" s="102" t="s">
        <v>22</v>
      </c>
      <c r="J1162" s="120"/>
      <c r="K1162" s="459"/>
      <c r="L1162" s="459"/>
      <c r="M1162" s="459"/>
      <c r="N1162" s="459"/>
      <c r="O1162" s="459"/>
      <c r="P1162" s="459"/>
      <c r="Q1162" s="459"/>
      <c r="R1162" s="459"/>
      <c r="S1162" s="459"/>
      <c r="T1162" s="459"/>
      <c r="U1162" s="459"/>
      <c r="V1162" s="459"/>
      <c r="W1162" s="459"/>
      <c r="X1162" s="459"/>
      <c r="Y1162" s="459"/>
      <c r="Z1162" s="294"/>
      <c r="AA1162" s="294"/>
      <c r="AB1162" s="294"/>
      <c r="AC1162" s="294"/>
    </row>
    <row r="1163" spans="1:29" ht="31.5" x14ac:dyDescent="0.25">
      <c r="A1163" s="102">
        <v>21</v>
      </c>
      <c r="B1163" s="119" t="s">
        <v>6254</v>
      </c>
      <c r="C1163" s="119" t="s">
        <v>2085</v>
      </c>
      <c r="D1163" s="102" t="s">
        <v>2065</v>
      </c>
      <c r="E1163" s="118">
        <v>458.1</v>
      </c>
      <c r="F1163" s="118">
        <v>896</v>
      </c>
      <c r="G1163" s="115" t="s">
        <v>275</v>
      </c>
      <c r="H1163" s="196" t="s">
        <v>21</v>
      </c>
      <c r="I1163" s="102" t="s">
        <v>22</v>
      </c>
      <c r="J1163" s="120"/>
      <c r="K1163" s="459"/>
      <c r="L1163" s="459"/>
      <c r="M1163" s="459"/>
      <c r="N1163" s="459"/>
      <c r="O1163" s="459"/>
      <c r="P1163" s="459"/>
      <c r="Q1163" s="459"/>
      <c r="R1163" s="459"/>
      <c r="S1163" s="459"/>
      <c r="T1163" s="459"/>
      <c r="U1163" s="459"/>
      <c r="V1163" s="459"/>
      <c r="W1163" s="459"/>
      <c r="X1163" s="459"/>
      <c r="Y1163" s="459"/>
      <c r="Z1163" s="294"/>
      <c r="AA1163" s="294"/>
      <c r="AB1163" s="294"/>
      <c r="AC1163" s="294"/>
    </row>
    <row r="1164" spans="1:29" ht="31.5" x14ac:dyDescent="0.25">
      <c r="A1164" s="102">
        <v>22</v>
      </c>
      <c r="B1164" s="119" t="s">
        <v>6254</v>
      </c>
      <c r="C1164" s="119" t="s">
        <v>2086</v>
      </c>
      <c r="D1164" s="102" t="s">
        <v>2073</v>
      </c>
      <c r="E1164" s="118">
        <v>309.3</v>
      </c>
      <c r="F1164" s="118">
        <v>878.3</v>
      </c>
      <c r="G1164" s="115" t="s">
        <v>275</v>
      </c>
      <c r="H1164" s="196" t="s">
        <v>21</v>
      </c>
      <c r="I1164" s="102" t="s">
        <v>22</v>
      </c>
      <c r="J1164" s="120"/>
      <c r="K1164" s="459"/>
      <c r="L1164" s="459"/>
      <c r="M1164" s="459"/>
      <c r="N1164" s="459"/>
      <c r="O1164" s="459"/>
      <c r="P1164" s="459"/>
      <c r="Q1164" s="459"/>
      <c r="R1164" s="459"/>
      <c r="S1164" s="459"/>
      <c r="T1164" s="459"/>
      <c r="U1164" s="459"/>
      <c r="V1164" s="459"/>
      <c r="W1164" s="459"/>
      <c r="X1164" s="459"/>
      <c r="Y1164" s="459"/>
      <c r="Z1164" s="294"/>
      <c r="AA1164" s="294"/>
      <c r="AB1164" s="294"/>
      <c r="AC1164" s="294"/>
    </row>
    <row r="1165" spans="1:29" ht="31.5" x14ac:dyDescent="0.25">
      <c r="A1165" s="102">
        <v>23</v>
      </c>
      <c r="B1165" s="119" t="s">
        <v>6254</v>
      </c>
      <c r="C1165" s="119" t="s">
        <v>2087</v>
      </c>
      <c r="D1165" s="102" t="s">
        <v>2071</v>
      </c>
      <c r="E1165" s="118">
        <v>357.5</v>
      </c>
      <c r="F1165" s="118">
        <v>1578.4</v>
      </c>
      <c r="G1165" s="115" t="s">
        <v>275</v>
      </c>
      <c r="H1165" s="196" t="s">
        <v>21</v>
      </c>
      <c r="I1165" s="102" t="s">
        <v>22</v>
      </c>
      <c r="J1165" s="120"/>
      <c r="K1165" s="459"/>
      <c r="L1165" s="459"/>
      <c r="M1165" s="459"/>
      <c r="N1165" s="459"/>
      <c r="O1165" s="459"/>
      <c r="P1165" s="459"/>
      <c r="Q1165" s="459"/>
      <c r="R1165" s="459"/>
      <c r="S1165" s="459"/>
      <c r="T1165" s="459"/>
      <c r="U1165" s="459"/>
      <c r="V1165" s="459"/>
      <c r="W1165" s="459"/>
      <c r="X1165" s="459"/>
      <c r="Y1165" s="459"/>
      <c r="Z1165" s="294"/>
      <c r="AA1165" s="294"/>
      <c r="AB1165" s="294"/>
      <c r="AC1165" s="294"/>
    </row>
    <row r="1166" spans="1:29" x14ac:dyDescent="0.25">
      <c r="A1166" s="30"/>
      <c r="B1166" s="31" t="s">
        <v>6255</v>
      </c>
      <c r="C1166" s="31"/>
      <c r="D1166" s="32"/>
      <c r="E1166" s="33"/>
      <c r="F1166" s="33"/>
      <c r="G1166" s="34"/>
      <c r="H1166" s="32"/>
      <c r="I1166" s="32"/>
      <c r="J1166" s="32"/>
      <c r="K1166" s="459"/>
      <c r="L1166" s="459"/>
      <c r="M1166" s="459"/>
      <c r="N1166" s="459"/>
      <c r="O1166" s="459"/>
      <c r="P1166" s="459"/>
      <c r="Q1166" s="459"/>
      <c r="R1166" s="459"/>
      <c r="S1166" s="459"/>
      <c r="T1166" s="459"/>
      <c r="U1166" s="459"/>
      <c r="V1166" s="459"/>
      <c r="W1166" s="459"/>
      <c r="X1166" s="459"/>
      <c r="Y1166" s="459"/>
      <c r="Z1166" s="294"/>
      <c r="AA1166" s="294"/>
      <c r="AB1166" s="294"/>
      <c r="AC1166" s="294"/>
    </row>
    <row r="1167" spans="1:29" ht="31.5" x14ac:dyDescent="0.25">
      <c r="A1167" s="102">
        <v>1</v>
      </c>
      <c r="B1167" s="119" t="s">
        <v>6255</v>
      </c>
      <c r="C1167" s="119" t="s">
        <v>2088</v>
      </c>
      <c r="D1167" s="102" t="s">
        <v>2089</v>
      </c>
      <c r="E1167" s="118">
        <v>818</v>
      </c>
      <c r="F1167" s="118">
        <v>3256</v>
      </c>
      <c r="G1167" s="115" t="s">
        <v>275</v>
      </c>
      <c r="H1167" s="196" t="s">
        <v>21</v>
      </c>
      <c r="I1167" s="102" t="s">
        <v>22</v>
      </c>
      <c r="J1167" s="102"/>
      <c r="K1167" s="459"/>
      <c r="L1167" s="459"/>
      <c r="M1167" s="459"/>
      <c r="N1167" s="459"/>
      <c r="O1167" s="459"/>
      <c r="P1167" s="459"/>
      <c r="Q1167" s="459"/>
      <c r="R1167" s="459"/>
      <c r="S1167" s="459"/>
      <c r="T1167" s="459"/>
      <c r="U1167" s="459"/>
      <c r="V1167" s="459"/>
      <c r="W1167" s="459"/>
      <c r="X1167" s="459"/>
      <c r="Y1167" s="459"/>
      <c r="Z1167" s="294"/>
      <c r="AA1167" s="294"/>
      <c r="AB1167" s="294"/>
      <c r="AC1167" s="294"/>
    </row>
    <row r="1168" spans="1:29" ht="31.5" x14ac:dyDescent="0.25">
      <c r="A1168" s="102">
        <v>2</v>
      </c>
      <c r="B1168" s="119" t="s">
        <v>6255</v>
      </c>
      <c r="C1168" s="119" t="s">
        <v>3370</v>
      </c>
      <c r="D1168" s="102" t="s">
        <v>2090</v>
      </c>
      <c r="E1168" s="118">
        <v>776</v>
      </c>
      <c r="F1168" s="118">
        <v>1735</v>
      </c>
      <c r="G1168" s="115" t="s">
        <v>275</v>
      </c>
      <c r="H1168" s="196" t="s">
        <v>21</v>
      </c>
      <c r="I1168" s="102" t="s">
        <v>22</v>
      </c>
      <c r="J1168" s="102"/>
      <c r="K1168" s="459"/>
      <c r="L1168" s="459"/>
      <c r="M1168" s="459"/>
      <c r="N1168" s="459"/>
      <c r="O1168" s="459"/>
      <c r="P1168" s="459"/>
      <c r="Q1168" s="459"/>
      <c r="R1168" s="459"/>
      <c r="S1168" s="459"/>
      <c r="T1168" s="459"/>
      <c r="U1168" s="459"/>
      <c r="V1168" s="459"/>
      <c r="W1168" s="459"/>
      <c r="X1168" s="459"/>
      <c r="Y1168" s="459"/>
      <c r="Z1168" s="294"/>
      <c r="AA1168" s="294"/>
      <c r="AB1168" s="294"/>
      <c r="AC1168" s="294"/>
    </row>
    <row r="1169" spans="1:29" ht="31.5" x14ac:dyDescent="0.25">
      <c r="A1169" s="102">
        <v>3</v>
      </c>
      <c r="B1169" s="119" t="s">
        <v>6255</v>
      </c>
      <c r="C1169" s="119" t="s">
        <v>3371</v>
      </c>
      <c r="D1169" s="102" t="s">
        <v>2091</v>
      </c>
      <c r="E1169" s="118">
        <v>460</v>
      </c>
      <c r="F1169" s="118">
        <v>497.4</v>
      </c>
      <c r="G1169" s="115" t="s">
        <v>275</v>
      </c>
      <c r="H1169" s="115" t="s">
        <v>243</v>
      </c>
      <c r="I1169" s="102" t="s">
        <v>37</v>
      </c>
      <c r="J1169" s="102"/>
      <c r="K1169" s="459"/>
      <c r="L1169" s="459"/>
      <c r="M1169" s="459"/>
      <c r="N1169" s="459"/>
      <c r="O1169" s="459"/>
      <c r="P1169" s="459"/>
      <c r="Q1169" s="459"/>
      <c r="R1169" s="459"/>
      <c r="S1169" s="459"/>
      <c r="T1169" s="459"/>
      <c r="U1169" s="459"/>
      <c r="V1169" s="459"/>
      <c r="W1169" s="459"/>
      <c r="X1169" s="459"/>
      <c r="Y1169" s="459"/>
      <c r="Z1169" s="294"/>
      <c r="AA1169" s="294"/>
      <c r="AB1169" s="294"/>
      <c r="AC1169" s="294"/>
    </row>
    <row r="1170" spans="1:29" ht="31.5" x14ac:dyDescent="0.25">
      <c r="A1170" s="102">
        <v>4</v>
      </c>
      <c r="B1170" s="119" t="s">
        <v>6255</v>
      </c>
      <c r="C1170" s="119" t="s">
        <v>3372</v>
      </c>
      <c r="D1170" s="102" t="s">
        <v>2092</v>
      </c>
      <c r="E1170" s="118">
        <v>410</v>
      </c>
      <c r="F1170" s="118">
        <v>5389.3</v>
      </c>
      <c r="G1170" s="115" t="s">
        <v>275</v>
      </c>
      <c r="H1170" s="115" t="s">
        <v>243</v>
      </c>
      <c r="I1170" s="102" t="s">
        <v>22</v>
      </c>
      <c r="J1170" s="102"/>
      <c r="K1170" s="459"/>
      <c r="L1170" s="459"/>
      <c r="M1170" s="459"/>
      <c r="N1170" s="459"/>
      <c r="O1170" s="459"/>
      <c r="P1170" s="459"/>
      <c r="Q1170" s="459"/>
      <c r="R1170" s="459"/>
      <c r="S1170" s="459"/>
      <c r="T1170" s="459"/>
      <c r="U1170" s="459"/>
      <c r="V1170" s="459"/>
      <c r="W1170" s="459"/>
      <c r="X1170" s="459"/>
      <c r="Y1170" s="459"/>
      <c r="Z1170" s="294"/>
      <c r="AA1170" s="294"/>
      <c r="AB1170" s="294"/>
      <c r="AC1170" s="294"/>
    </row>
    <row r="1171" spans="1:29" ht="31.5" x14ac:dyDescent="0.25">
      <c r="A1171" s="102">
        <v>5</v>
      </c>
      <c r="B1171" s="119" t="s">
        <v>6255</v>
      </c>
      <c r="C1171" s="119" t="s">
        <v>2093</v>
      </c>
      <c r="D1171" s="102" t="s">
        <v>2094</v>
      </c>
      <c r="E1171" s="118">
        <v>2394.8000000000002</v>
      </c>
      <c r="F1171" s="118">
        <v>6320.6</v>
      </c>
      <c r="G1171" s="115" t="s">
        <v>275</v>
      </c>
      <c r="H1171" s="196" t="s">
        <v>21</v>
      </c>
      <c r="I1171" s="102" t="s">
        <v>22</v>
      </c>
      <c r="J1171" s="102"/>
      <c r="K1171" s="459"/>
      <c r="L1171" s="459"/>
      <c r="M1171" s="459"/>
      <c r="N1171" s="459"/>
      <c r="O1171" s="459"/>
      <c r="P1171" s="459"/>
      <c r="Q1171" s="459"/>
      <c r="R1171" s="459"/>
      <c r="S1171" s="459"/>
      <c r="T1171" s="459"/>
      <c r="U1171" s="459"/>
      <c r="V1171" s="459"/>
      <c r="W1171" s="459"/>
      <c r="X1171" s="459"/>
      <c r="Y1171" s="459"/>
      <c r="Z1171" s="294"/>
      <c r="AA1171" s="294"/>
      <c r="AB1171" s="294"/>
      <c r="AC1171" s="294"/>
    </row>
    <row r="1172" spans="1:29" ht="31.5" x14ac:dyDescent="0.25">
      <c r="A1172" s="102">
        <v>6</v>
      </c>
      <c r="B1172" s="119" t="s">
        <v>6255</v>
      </c>
      <c r="C1172" s="119" t="s">
        <v>2095</v>
      </c>
      <c r="D1172" s="102" t="s">
        <v>2096</v>
      </c>
      <c r="E1172" s="118">
        <v>429.8</v>
      </c>
      <c r="F1172" s="118">
        <v>1480</v>
      </c>
      <c r="G1172" s="115" t="s">
        <v>275</v>
      </c>
      <c r="H1172" s="196" t="s">
        <v>21</v>
      </c>
      <c r="I1172" s="102" t="s">
        <v>22</v>
      </c>
      <c r="J1172" s="102"/>
      <c r="K1172" s="459"/>
      <c r="L1172" s="459"/>
      <c r="M1172" s="459"/>
      <c r="N1172" s="459"/>
      <c r="O1172" s="459"/>
      <c r="P1172" s="459"/>
      <c r="Q1172" s="459"/>
      <c r="R1172" s="459"/>
      <c r="S1172" s="459"/>
      <c r="T1172" s="459"/>
      <c r="U1172" s="459"/>
      <c r="V1172" s="459"/>
      <c r="W1172" s="459"/>
      <c r="X1172" s="459"/>
      <c r="Y1172" s="459"/>
      <c r="Z1172" s="294"/>
      <c r="AA1172" s="294"/>
      <c r="AB1172" s="294"/>
      <c r="AC1172" s="294"/>
    </row>
    <row r="1173" spans="1:29" ht="31.5" x14ac:dyDescent="0.25">
      <c r="A1173" s="102">
        <v>7</v>
      </c>
      <c r="B1173" s="119" t="s">
        <v>6255</v>
      </c>
      <c r="C1173" s="119" t="s">
        <v>2097</v>
      </c>
      <c r="D1173" s="102" t="s">
        <v>2098</v>
      </c>
      <c r="E1173" s="118">
        <v>180</v>
      </c>
      <c r="F1173" s="118">
        <v>180</v>
      </c>
      <c r="G1173" s="115" t="s">
        <v>275</v>
      </c>
      <c r="H1173" s="196" t="s">
        <v>21</v>
      </c>
      <c r="I1173" s="102" t="s">
        <v>22</v>
      </c>
      <c r="J1173" s="102"/>
      <c r="K1173" s="459"/>
      <c r="L1173" s="459"/>
      <c r="M1173" s="459"/>
      <c r="N1173" s="459"/>
      <c r="O1173" s="459"/>
      <c r="P1173" s="459"/>
      <c r="Q1173" s="459"/>
      <c r="R1173" s="459"/>
      <c r="S1173" s="459"/>
      <c r="T1173" s="459"/>
      <c r="U1173" s="459"/>
      <c r="V1173" s="459"/>
      <c r="W1173" s="459"/>
      <c r="X1173" s="459"/>
      <c r="Y1173" s="459"/>
      <c r="Z1173" s="294"/>
      <c r="AA1173" s="294"/>
      <c r="AB1173" s="294"/>
      <c r="AC1173" s="294"/>
    </row>
    <row r="1174" spans="1:29" ht="31.5" x14ac:dyDescent="0.25">
      <c r="A1174" s="102">
        <v>8</v>
      </c>
      <c r="B1174" s="119" t="s">
        <v>6255</v>
      </c>
      <c r="C1174" s="119" t="s">
        <v>2099</v>
      </c>
      <c r="D1174" s="102" t="s">
        <v>2100</v>
      </c>
      <c r="E1174" s="118">
        <v>1681</v>
      </c>
      <c r="F1174" s="118">
        <v>10651.5</v>
      </c>
      <c r="G1174" s="115" t="s">
        <v>275</v>
      </c>
      <c r="H1174" s="196" t="s">
        <v>21</v>
      </c>
      <c r="I1174" s="102" t="s">
        <v>22</v>
      </c>
      <c r="J1174" s="120"/>
      <c r="K1174" s="459"/>
      <c r="L1174" s="459"/>
      <c r="M1174" s="459"/>
      <c r="N1174" s="459"/>
      <c r="O1174" s="459"/>
      <c r="P1174" s="459"/>
      <c r="Q1174" s="459"/>
      <c r="R1174" s="459"/>
      <c r="S1174" s="459"/>
      <c r="T1174" s="459"/>
      <c r="U1174" s="459"/>
      <c r="V1174" s="459"/>
      <c r="W1174" s="459"/>
      <c r="X1174" s="459"/>
      <c r="Y1174" s="459"/>
      <c r="Z1174" s="294"/>
      <c r="AA1174" s="294"/>
      <c r="AB1174" s="294"/>
      <c r="AC1174" s="294"/>
    </row>
    <row r="1175" spans="1:29" ht="31.5" x14ac:dyDescent="0.25">
      <c r="A1175" s="102">
        <v>9</v>
      </c>
      <c r="B1175" s="119" t="s">
        <v>6255</v>
      </c>
      <c r="C1175" s="119" t="s">
        <v>2101</v>
      </c>
      <c r="D1175" s="102" t="s">
        <v>2102</v>
      </c>
      <c r="E1175" s="118">
        <v>1280.5999999999999</v>
      </c>
      <c r="F1175" s="118">
        <v>4615.8</v>
      </c>
      <c r="G1175" s="115" t="s">
        <v>275</v>
      </c>
      <c r="H1175" s="196" t="s">
        <v>21</v>
      </c>
      <c r="I1175" s="102" t="s">
        <v>22</v>
      </c>
      <c r="J1175" s="102"/>
      <c r="K1175" s="459"/>
      <c r="L1175" s="459"/>
      <c r="M1175" s="459"/>
      <c r="N1175" s="459"/>
      <c r="O1175" s="459"/>
      <c r="P1175" s="459"/>
      <c r="Q1175" s="459"/>
      <c r="R1175" s="459"/>
      <c r="S1175" s="459"/>
      <c r="T1175" s="459"/>
      <c r="U1175" s="459"/>
      <c r="V1175" s="459"/>
      <c r="W1175" s="459"/>
      <c r="X1175" s="459"/>
      <c r="Y1175" s="459"/>
      <c r="Z1175" s="294"/>
      <c r="AA1175" s="294"/>
      <c r="AB1175" s="294"/>
      <c r="AC1175" s="294"/>
    </row>
    <row r="1176" spans="1:29" ht="31.5" x14ac:dyDescent="0.25">
      <c r="A1176" s="223">
        <v>10</v>
      </c>
      <c r="B1176" s="224" t="s">
        <v>6255</v>
      </c>
      <c r="C1176" s="224" t="s">
        <v>2103</v>
      </c>
      <c r="D1176" s="223" t="s">
        <v>2104</v>
      </c>
      <c r="E1176" s="225">
        <v>1608.8</v>
      </c>
      <c r="F1176" s="225">
        <v>2000</v>
      </c>
      <c r="G1176" s="115" t="s">
        <v>275</v>
      </c>
      <c r="H1176" s="196" t="s">
        <v>21</v>
      </c>
      <c r="I1176" s="223" t="s">
        <v>22</v>
      </c>
      <c r="J1176" s="223"/>
      <c r="K1176" s="459"/>
      <c r="L1176" s="459"/>
      <c r="M1176" s="459"/>
      <c r="N1176" s="459"/>
      <c r="O1176" s="459"/>
      <c r="P1176" s="459"/>
      <c r="Q1176" s="459"/>
      <c r="R1176" s="459"/>
      <c r="S1176" s="459"/>
      <c r="T1176" s="459"/>
      <c r="U1176" s="459"/>
      <c r="V1176" s="459"/>
      <c r="W1176" s="459"/>
      <c r="X1176" s="459"/>
      <c r="Y1176" s="459"/>
      <c r="Z1176" s="294"/>
      <c r="AA1176" s="294"/>
      <c r="AB1176" s="294"/>
      <c r="AC1176" s="294"/>
    </row>
    <row r="1177" spans="1:29" ht="31.5" x14ac:dyDescent="0.25">
      <c r="A1177" s="13">
        <v>11</v>
      </c>
      <c r="B1177" s="15" t="s">
        <v>6255</v>
      </c>
      <c r="C1177" s="15" t="s">
        <v>2105</v>
      </c>
      <c r="D1177" s="13" t="s">
        <v>2106</v>
      </c>
      <c r="E1177" s="136">
        <v>42</v>
      </c>
      <c r="F1177" s="136">
        <v>3600</v>
      </c>
      <c r="G1177" s="115" t="s">
        <v>275</v>
      </c>
      <c r="H1177" s="115" t="s">
        <v>243</v>
      </c>
      <c r="I1177" s="13" t="s">
        <v>2831</v>
      </c>
      <c r="J1177" s="13"/>
      <c r="K1177" s="459"/>
      <c r="L1177" s="459"/>
      <c r="M1177" s="459"/>
      <c r="N1177" s="459"/>
      <c r="O1177" s="459"/>
      <c r="P1177" s="459"/>
      <c r="Q1177" s="459"/>
      <c r="R1177" s="459"/>
      <c r="S1177" s="459"/>
      <c r="T1177" s="459"/>
      <c r="U1177" s="459"/>
      <c r="V1177" s="459"/>
      <c r="W1177" s="459"/>
      <c r="X1177" s="459"/>
      <c r="Y1177" s="459"/>
      <c r="Z1177" s="294"/>
      <c r="AA1177" s="294"/>
      <c r="AB1177" s="294"/>
      <c r="AC1177" s="294"/>
    </row>
    <row r="1178" spans="1:29" ht="31.5" x14ac:dyDescent="0.25">
      <c r="A1178" s="13">
        <v>12</v>
      </c>
      <c r="B1178" s="15" t="s">
        <v>6255</v>
      </c>
      <c r="C1178" s="15" t="s">
        <v>2107</v>
      </c>
      <c r="D1178" s="13" t="s">
        <v>2106</v>
      </c>
      <c r="E1178" s="136"/>
      <c r="F1178" s="136">
        <v>1428</v>
      </c>
      <c r="G1178" s="115" t="s">
        <v>275</v>
      </c>
      <c r="H1178" s="115" t="s">
        <v>243</v>
      </c>
      <c r="I1178" s="13" t="s">
        <v>37</v>
      </c>
      <c r="J1178" s="13"/>
      <c r="K1178" s="459"/>
      <c r="L1178" s="459"/>
      <c r="M1178" s="459"/>
      <c r="N1178" s="459"/>
      <c r="O1178" s="459"/>
      <c r="P1178" s="459"/>
      <c r="Q1178" s="459"/>
      <c r="R1178" s="459"/>
      <c r="S1178" s="459"/>
      <c r="T1178" s="459"/>
      <c r="U1178" s="459"/>
      <c r="V1178" s="459"/>
      <c r="W1178" s="459"/>
      <c r="X1178" s="459"/>
      <c r="Y1178" s="459"/>
      <c r="Z1178" s="294"/>
      <c r="AA1178" s="294"/>
      <c r="AB1178" s="294"/>
      <c r="AC1178" s="294"/>
    </row>
    <row r="1179" spans="1:29" ht="31.5" x14ac:dyDescent="0.25">
      <c r="A1179" s="13">
        <v>13</v>
      </c>
      <c r="B1179" s="15" t="s">
        <v>6255</v>
      </c>
      <c r="C1179" s="15" t="s">
        <v>2108</v>
      </c>
      <c r="D1179" s="13" t="s">
        <v>2106</v>
      </c>
      <c r="E1179" s="136"/>
      <c r="F1179" s="136">
        <v>525</v>
      </c>
      <c r="G1179" s="115" t="s">
        <v>275</v>
      </c>
      <c r="H1179" s="115" t="s">
        <v>243</v>
      </c>
      <c r="I1179" s="13" t="s">
        <v>37</v>
      </c>
      <c r="J1179" s="13"/>
      <c r="K1179" s="459"/>
      <c r="L1179" s="459"/>
      <c r="M1179" s="459"/>
      <c r="N1179" s="459"/>
      <c r="O1179" s="459"/>
      <c r="P1179" s="459"/>
      <c r="Q1179" s="459"/>
      <c r="R1179" s="459"/>
      <c r="S1179" s="459"/>
      <c r="T1179" s="459"/>
      <c r="U1179" s="459"/>
      <c r="V1179" s="459"/>
      <c r="W1179" s="459"/>
      <c r="X1179" s="459"/>
      <c r="Y1179" s="459"/>
      <c r="Z1179" s="294"/>
      <c r="AA1179" s="294"/>
      <c r="AB1179" s="294"/>
      <c r="AC1179" s="294"/>
    </row>
    <row r="1180" spans="1:29" ht="31.5" x14ac:dyDescent="0.25">
      <c r="A1180" s="13">
        <v>14</v>
      </c>
      <c r="B1180" s="15" t="s">
        <v>6255</v>
      </c>
      <c r="C1180" s="15" t="s">
        <v>2109</v>
      </c>
      <c r="D1180" s="13" t="s">
        <v>2110</v>
      </c>
      <c r="E1180" s="136"/>
      <c r="F1180" s="136">
        <v>367</v>
      </c>
      <c r="G1180" s="115" t="s">
        <v>275</v>
      </c>
      <c r="H1180" s="115" t="s">
        <v>243</v>
      </c>
      <c r="I1180" s="13" t="s">
        <v>37</v>
      </c>
      <c r="J1180" s="13"/>
      <c r="K1180" s="459"/>
      <c r="L1180" s="459"/>
      <c r="M1180" s="459"/>
      <c r="N1180" s="459"/>
      <c r="O1180" s="459"/>
      <c r="P1180" s="459"/>
      <c r="Q1180" s="459"/>
      <c r="R1180" s="459"/>
      <c r="S1180" s="459"/>
      <c r="T1180" s="459"/>
      <c r="U1180" s="459"/>
      <c r="V1180" s="459"/>
      <c r="W1180" s="459"/>
      <c r="X1180" s="459"/>
      <c r="Y1180" s="459"/>
      <c r="Z1180" s="294"/>
      <c r="AA1180" s="294"/>
      <c r="AB1180" s="294"/>
      <c r="AC1180" s="294"/>
    </row>
    <row r="1181" spans="1:29" ht="31.5" x14ac:dyDescent="0.25">
      <c r="A1181" s="226">
        <v>15</v>
      </c>
      <c r="B1181" s="227" t="s">
        <v>6255</v>
      </c>
      <c r="C1181" s="227" t="s">
        <v>2111</v>
      </c>
      <c r="D1181" s="226" t="s">
        <v>2112</v>
      </c>
      <c r="E1181" s="228">
        <v>1265.2</v>
      </c>
      <c r="F1181" s="228">
        <v>4624</v>
      </c>
      <c r="G1181" s="115" t="s">
        <v>275</v>
      </c>
      <c r="H1181" s="196" t="s">
        <v>21</v>
      </c>
      <c r="I1181" s="226" t="s">
        <v>22</v>
      </c>
      <c r="J1181" s="226"/>
      <c r="K1181" s="459"/>
      <c r="L1181" s="459"/>
      <c r="M1181" s="459"/>
      <c r="N1181" s="459"/>
      <c r="O1181" s="459"/>
      <c r="P1181" s="459"/>
      <c r="Q1181" s="459"/>
      <c r="R1181" s="459"/>
      <c r="S1181" s="459"/>
      <c r="T1181" s="459"/>
      <c r="U1181" s="459"/>
      <c r="V1181" s="459"/>
      <c r="W1181" s="459"/>
      <c r="X1181" s="459"/>
      <c r="Y1181" s="459"/>
      <c r="Z1181" s="294"/>
      <c r="AA1181" s="294"/>
      <c r="AB1181" s="294"/>
      <c r="AC1181" s="294"/>
    </row>
    <row r="1182" spans="1:29" ht="31.5" x14ac:dyDescent="0.25">
      <c r="A1182" s="13">
        <v>16</v>
      </c>
      <c r="B1182" s="15" t="s">
        <v>6255</v>
      </c>
      <c r="C1182" s="15" t="s">
        <v>2113</v>
      </c>
      <c r="D1182" s="13" t="s">
        <v>2114</v>
      </c>
      <c r="E1182" s="136">
        <v>168.3</v>
      </c>
      <c r="F1182" s="136">
        <v>938.9</v>
      </c>
      <c r="G1182" s="115" t="s">
        <v>275</v>
      </c>
      <c r="H1182" s="115" t="s">
        <v>243</v>
      </c>
      <c r="I1182" s="13" t="s">
        <v>2831</v>
      </c>
      <c r="J1182" s="13"/>
      <c r="K1182" s="459"/>
      <c r="L1182" s="459"/>
      <c r="M1182" s="459"/>
      <c r="N1182" s="459"/>
      <c r="O1182" s="459"/>
      <c r="P1182" s="459"/>
      <c r="Q1182" s="459"/>
      <c r="R1182" s="459"/>
      <c r="S1182" s="459"/>
      <c r="T1182" s="459"/>
      <c r="U1182" s="459"/>
      <c r="V1182" s="459"/>
      <c r="W1182" s="459"/>
      <c r="X1182" s="459"/>
      <c r="Y1182" s="459"/>
      <c r="Z1182" s="294"/>
      <c r="AA1182" s="294"/>
      <c r="AB1182" s="294"/>
      <c r="AC1182" s="294"/>
    </row>
    <row r="1183" spans="1:29" ht="31.5" x14ac:dyDescent="0.25">
      <c r="A1183" s="13">
        <v>17</v>
      </c>
      <c r="B1183" s="15" t="s">
        <v>6255</v>
      </c>
      <c r="C1183" s="15" t="s">
        <v>2115</v>
      </c>
      <c r="D1183" s="13" t="s">
        <v>2116</v>
      </c>
      <c r="E1183" s="136">
        <v>90</v>
      </c>
      <c r="F1183" s="136">
        <v>770.5</v>
      </c>
      <c r="G1183" s="115" t="s">
        <v>275</v>
      </c>
      <c r="H1183" s="115" t="s">
        <v>243</v>
      </c>
      <c r="I1183" s="13" t="s">
        <v>37</v>
      </c>
      <c r="J1183" s="13"/>
      <c r="K1183" s="459"/>
      <c r="L1183" s="459"/>
      <c r="M1183" s="459"/>
      <c r="N1183" s="459"/>
      <c r="O1183" s="459"/>
      <c r="P1183" s="459"/>
      <c r="Q1183" s="459"/>
      <c r="R1183" s="459"/>
      <c r="S1183" s="459"/>
      <c r="T1183" s="459"/>
      <c r="U1183" s="459"/>
      <c r="V1183" s="459"/>
      <c r="W1183" s="459"/>
      <c r="X1183" s="459"/>
      <c r="Y1183" s="459"/>
      <c r="Z1183" s="294"/>
      <c r="AA1183" s="294"/>
      <c r="AB1183" s="294"/>
      <c r="AC1183" s="294"/>
    </row>
    <row r="1184" spans="1:29" ht="31.5" x14ac:dyDescent="0.25">
      <c r="A1184" s="13">
        <v>18</v>
      </c>
      <c r="B1184" s="15" t="s">
        <v>6255</v>
      </c>
      <c r="C1184" s="15" t="s">
        <v>2117</v>
      </c>
      <c r="D1184" s="13" t="s">
        <v>2118</v>
      </c>
      <c r="E1184" s="136">
        <v>140</v>
      </c>
      <c r="F1184" s="136">
        <v>500</v>
      </c>
      <c r="G1184" s="115" t="s">
        <v>275</v>
      </c>
      <c r="H1184" s="196" t="s">
        <v>21</v>
      </c>
      <c r="I1184" s="13" t="s">
        <v>22</v>
      </c>
      <c r="J1184" s="13"/>
      <c r="K1184" s="459"/>
      <c r="L1184" s="459"/>
      <c r="M1184" s="459"/>
      <c r="N1184" s="459"/>
      <c r="O1184" s="459"/>
      <c r="P1184" s="459"/>
      <c r="Q1184" s="459"/>
      <c r="R1184" s="459"/>
      <c r="S1184" s="459"/>
      <c r="T1184" s="459"/>
      <c r="U1184" s="459"/>
      <c r="V1184" s="459"/>
      <c r="W1184" s="459"/>
      <c r="X1184" s="459"/>
      <c r="Y1184" s="459"/>
      <c r="Z1184" s="294"/>
      <c r="AA1184" s="294"/>
      <c r="AB1184" s="294"/>
      <c r="AC1184" s="294"/>
    </row>
    <row r="1185" spans="1:29" ht="31.5" x14ac:dyDescent="0.25">
      <c r="A1185" s="131">
        <v>19</v>
      </c>
      <c r="B1185" s="129" t="s">
        <v>6255</v>
      </c>
      <c r="C1185" s="129" t="s">
        <v>2119</v>
      </c>
      <c r="D1185" s="131" t="s">
        <v>2120</v>
      </c>
      <c r="E1185" s="132">
        <v>1996</v>
      </c>
      <c r="F1185" s="229">
        <v>4013</v>
      </c>
      <c r="G1185" s="115" t="s">
        <v>275</v>
      </c>
      <c r="H1185" s="196" t="s">
        <v>21</v>
      </c>
      <c r="I1185" s="131" t="s">
        <v>22</v>
      </c>
      <c r="J1185" s="131"/>
      <c r="K1185" s="459"/>
      <c r="L1185" s="459"/>
      <c r="M1185" s="459"/>
      <c r="N1185" s="459"/>
      <c r="O1185" s="459"/>
      <c r="P1185" s="459"/>
      <c r="Q1185" s="459"/>
      <c r="R1185" s="459"/>
      <c r="S1185" s="459"/>
      <c r="T1185" s="459"/>
      <c r="U1185" s="459"/>
      <c r="V1185" s="459"/>
      <c r="W1185" s="459"/>
      <c r="X1185" s="459"/>
      <c r="Y1185" s="459"/>
      <c r="Z1185" s="294"/>
      <c r="AA1185" s="294"/>
      <c r="AB1185" s="294"/>
      <c r="AC1185" s="294"/>
    </row>
    <row r="1186" spans="1:29" ht="31.5" x14ac:dyDescent="0.25">
      <c r="A1186" s="102">
        <v>20</v>
      </c>
      <c r="B1186" s="119" t="s">
        <v>6255</v>
      </c>
      <c r="C1186" s="119" t="s">
        <v>2121</v>
      </c>
      <c r="D1186" s="102" t="s">
        <v>2114</v>
      </c>
      <c r="E1186" s="118">
        <v>58</v>
      </c>
      <c r="F1186" s="118">
        <v>310.60000000000002</v>
      </c>
      <c r="G1186" s="115" t="s">
        <v>275</v>
      </c>
      <c r="H1186" s="196" t="s">
        <v>21</v>
      </c>
      <c r="I1186" s="102" t="s">
        <v>22</v>
      </c>
      <c r="J1186" s="102"/>
      <c r="K1186" s="459"/>
      <c r="L1186" s="459"/>
      <c r="M1186" s="459"/>
      <c r="N1186" s="459"/>
      <c r="O1186" s="459"/>
      <c r="P1186" s="459"/>
      <c r="Q1186" s="459"/>
      <c r="R1186" s="459"/>
      <c r="S1186" s="459"/>
      <c r="T1186" s="459"/>
      <c r="U1186" s="459"/>
      <c r="V1186" s="459"/>
      <c r="W1186" s="459"/>
      <c r="X1186" s="459"/>
      <c r="Y1186" s="459"/>
      <c r="Z1186" s="294"/>
      <c r="AA1186" s="294"/>
      <c r="AB1186" s="294"/>
      <c r="AC1186" s="294"/>
    </row>
    <row r="1187" spans="1:29" ht="31.5" x14ac:dyDescent="0.25">
      <c r="A1187" s="102">
        <v>21</v>
      </c>
      <c r="B1187" s="119" t="s">
        <v>6255</v>
      </c>
      <c r="C1187" s="119" t="s">
        <v>2122</v>
      </c>
      <c r="D1187" s="102" t="s">
        <v>2118</v>
      </c>
      <c r="E1187" s="118">
        <v>48.8</v>
      </c>
      <c r="F1187" s="118">
        <v>200</v>
      </c>
      <c r="G1187" s="115" t="s">
        <v>275</v>
      </c>
      <c r="H1187" s="115" t="s">
        <v>243</v>
      </c>
      <c r="I1187" s="102" t="s">
        <v>37</v>
      </c>
      <c r="J1187" s="102"/>
      <c r="K1187" s="459"/>
      <c r="L1187" s="459"/>
      <c r="M1187" s="459"/>
      <c r="N1187" s="459"/>
      <c r="O1187" s="459"/>
      <c r="P1187" s="459"/>
      <c r="Q1187" s="459"/>
      <c r="R1187" s="459"/>
      <c r="S1187" s="459"/>
      <c r="T1187" s="459"/>
      <c r="U1187" s="459"/>
      <c r="V1187" s="459"/>
      <c r="W1187" s="459"/>
      <c r="X1187" s="459"/>
      <c r="Y1187" s="459"/>
      <c r="Z1187" s="294"/>
      <c r="AA1187" s="294"/>
      <c r="AB1187" s="294"/>
      <c r="AC1187" s="294"/>
    </row>
    <row r="1188" spans="1:29" ht="31.5" x14ac:dyDescent="0.25">
      <c r="A1188" s="102">
        <v>22</v>
      </c>
      <c r="B1188" s="119" t="s">
        <v>6255</v>
      </c>
      <c r="C1188" s="119" t="s">
        <v>2123</v>
      </c>
      <c r="D1188" s="102" t="s">
        <v>2124</v>
      </c>
      <c r="E1188" s="118">
        <v>291</v>
      </c>
      <c r="F1188" s="118">
        <v>605</v>
      </c>
      <c r="G1188" s="115" t="s">
        <v>275</v>
      </c>
      <c r="H1188" s="196" t="s">
        <v>21</v>
      </c>
      <c r="I1188" s="102" t="s">
        <v>22</v>
      </c>
      <c r="J1188" s="102"/>
      <c r="K1188" s="459"/>
      <c r="L1188" s="459"/>
      <c r="M1188" s="459"/>
      <c r="N1188" s="459"/>
      <c r="O1188" s="459"/>
      <c r="P1188" s="459"/>
      <c r="Q1188" s="459"/>
      <c r="R1188" s="459"/>
      <c r="S1188" s="459"/>
      <c r="T1188" s="459"/>
      <c r="U1188" s="459"/>
      <c r="V1188" s="459"/>
      <c r="W1188" s="459"/>
      <c r="X1188" s="459"/>
      <c r="Y1188" s="459"/>
      <c r="Z1188" s="294"/>
      <c r="AA1188" s="294"/>
      <c r="AB1188" s="294"/>
      <c r="AC1188" s="294"/>
    </row>
    <row r="1189" spans="1:29" ht="31.5" x14ac:dyDescent="0.25">
      <c r="A1189" s="102">
        <v>23</v>
      </c>
      <c r="B1189" s="119" t="s">
        <v>6255</v>
      </c>
      <c r="C1189" s="119" t="s">
        <v>2125</v>
      </c>
      <c r="D1189" s="102" t="s">
        <v>2126</v>
      </c>
      <c r="E1189" s="118">
        <v>1434.6</v>
      </c>
      <c r="F1189" s="118">
        <v>2966</v>
      </c>
      <c r="G1189" s="115" t="s">
        <v>275</v>
      </c>
      <c r="H1189" s="196" t="s">
        <v>21</v>
      </c>
      <c r="I1189" s="102" t="s">
        <v>22</v>
      </c>
      <c r="J1189" s="102"/>
      <c r="K1189" s="459"/>
      <c r="L1189" s="459"/>
      <c r="M1189" s="459"/>
      <c r="N1189" s="459"/>
      <c r="O1189" s="459"/>
      <c r="P1189" s="459"/>
      <c r="Q1189" s="459"/>
      <c r="R1189" s="459"/>
      <c r="S1189" s="459"/>
      <c r="T1189" s="459"/>
      <c r="U1189" s="459"/>
      <c r="V1189" s="459"/>
      <c r="W1189" s="459"/>
      <c r="X1189" s="459"/>
      <c r="Y1189" s="459"/>
      <c r="Z1189" s="294"/>
      <c r="AA1189" s="294"/>
      <c r="AB1189" s="294"/>
      <c r="AC1189" s="294"/>
    </row>
    <row r="1190" spans="1:29" ht="31.5" x14ac:dyDescent="0.25">
      <c r="A1190" s="102">
        <v>24</v>
      </c>
      <c r="B1190" s="119" t="s">
        <v>6255</v>
      </c>
      <c r="C1190" s="119" t="s">
        <v>2127</v>
      </c>
      <c r="D1190" s="102" t="s">
        <v>2128</v>
      </c>
      <c r="E1190" s="118">
        <v>504.4</v>
      </c>
      <c r="F1190" s="118">
        <v>3007.6</v>
      </c>
      <c r="G1190" s="115" t="s">
        <v>275</v>
      </c>
      <c r="H1190" s="196" t="s">
        <v>21</v>
      </c>
      <c r="I1190" s="102" t="s">
        <v>22</v>
      </c>
      <c r="J1190" s="102"/>
      <c r="K1190" s="459"/>
      <c r="L1190" s="459"/>
      <c r="M1190" s="459"/>
      <c r="N1190" s="459"/>
      <c r="O1190" s="459"/>
      <c r="P1190" s="459"/>
      <c r="Q1190" s="459"/>
      <c r="R1190" s="459"/>
      <c r="S1190" s="459"/>
      <c r="T1190" s="459"/>
      <c r="U1190" s="459"/>
      <c r="V1190" s="459"/>
      <c r="W1190" s="459"/>
      <c r="X1190" s="459"/>
      <c r="Y1190" s="459"/>
      <c r="Z1190" s="294"/>
      <c r="AA1190" s="294"/>
      <c r="AB1190" s="294"/>
      <c r="AC1190" s="294"/>
    </row>
    <row r="1191" spans="1:29" ht="31.5" x14ac:dyDescent="0.25">
      <c r="A1191" s="102">
        <v>25</v>
      </c>
      <c r="B1191" s="119" t="s">
        <v>6255</v>
      </c>
      <c r="C1191" s="119" t="s">
        <v>2129</v>
      </c>
      <c r="D1191" s="102" t="s">
        <v>2130</v>
      </c>
      <c r="E1191" s="118">
        <v>113</v>
      </c>
      <c r="F1191" s="118">
        <v>566</v>
      </c>
      <c r="G1191" s="115" t="s">
        <v>275</v>
      </c>
      <c r="H1191" s="115" t="s">
        <v>243</v>
      </c>
      <c r="I1191" s="102" t="s">
        <v>2831</v>
      </c>
      <c r="J1191" s="102"/>
      <c r="K1191" s="459"/>
      <c r="L1191" s="459"/>
      <c r="M1191" s="459"/>
      <c r="N1191" s="459"/>
      <c r="O1191" s="459"/>
      <c r="P1191" s="459"/>
      <c r="Q1191" s="459"/>
      <c r="R1191" s="459"/>
      <c r="S1191" s="459"/>
      <c r="T1191" s="459"/>
      <c r="U1191" s="459"/>
      <c r="V1191" s="459"/>
      <c r="W1191" s="459"/>
      <c r="X1191" s="459"/>
      <c r="Y1191" s="459"/>
      <c r="Z1191" s="294"/>
      <c r="AA1191" s="294"/>
      <c r="AB1191" s="294"/>
      <c r="AC1191" s="294"/>
    </row>
    <row r="1192" spans="1:29" ht="31.5" x14ac:dyDescent="0.25">
      <c r="A1192" s="102">
        <v>26</v>
      </c>
      <c r="B1192" s="119" t="s">
        <v>6255</v>
      </c>
      <c r="C1192" s="119" t="s">
        <v>2131</v>
      </c>
      <c r="D1192" s="102" t="s">
        <v>2100</v>
      </c>
      <c r="E1192" s="118">
        <v>259.5</v>
      </c>
      <c r="F1192" s="118">
        <v>1845.5</v>
      </c>
      <c r="G1192" s="102" t="s">
        <v>1272</v>
      </c>
      <c r="H1192" s="196" t="s">
        <v>21</v>
      </c>
      <c r="I1192" s="102" t="s">
        <v>22</v>
      </c>
      <c r="J1192" s="102"/>
      <c r="K1192" s="459"/>
      <c r="L1192" s="459"/>
      <c r="M1192" s="459"/>
      <c r="N1192" s="459"/>
      <c r="O1192" s="459"/>
      <c r="P1192" s="459"/>
      <c r="Q1192" s="459"/>
      <c r="R1192" s="459"/>
      <c r="S1192" s="459"/>
      <c r="T1192" s="459"/>
      <c r="U1192" s="459"/>
      <c r="V1192" s="459"/>
      <c r="W1192" s="459"/>
      <c r="X1192" s="459"/>
      <c r="Y1192" s="459"/>
      <c r="Z1192" s="294"/>
      <c r="AA1192" s="294"/>
      <c r="AB1192" s="294"/>
      <c r="AC1192" s="294"/>
    </row>
    <row r="1193" spans="1:29" ht="31.5" x14ac:dyDescent="0.25">
      <c r="A1193" s="102">
        <v>27</v>
      </c>
      <c r="B1193" s="119" t="s">
        <v>6255</v>
      </c>
      <c r="C1193" s="119" t="s">
        <v>2132</v>
      </c>
      <c r="D1193" s="102" t="s">
        <v>2133</v>
      </c>
      <c r="E1193" s="118">
        <v>507.1</v>
      </c>
      <c r="F1193" s="118">
        <v>645.20000000000005</v>
      </c>
      <c r="G1193" s="102" t="s">
        <v>1272</v>
      </c>
      <c r="H1193" s="196" t="s">
        <v>21</v>
      </c>
      <c r="I1193" s="102" t="s">
        <v>22</v>
      </c>
      <c r="J1193" s="102"/>
      <c r="K1193" s="459"/>
      <c r="L1193" s="459"/>
      <c r="M1193" s="459"/>
      <c r="N1193" s="459"/>
      <c r="O1193" s="459"/>
      <c r="P1193" s="459"/>
      <c r="Q1193" s="459"/>
      <c r="R1193" s="459"/>
      <c r="S1193" s="459"/>
      <c r="T1193" s="459"/>
      <c r="U1193" s="459"/>
      <c r="V1193" s="459"/>
      <c r="W1193" s="459"/>
      <c r="X1193" s="459"/>
      <c r="Y1193" s="459"/>
      <c r="Z1193" s="294"/>
      <c r="AA1193" s="294"/>
      <c r="AB1193" s="294"/>
      <c r="AC1193" s="294"/>
    </row>
    <row r="1194" spans="1:29" ht="31.5" x14ac:dyDescent="0.25">
      <c r="A1194" s="102">
        <v>28</v>
      </c>
      <c r="B1194" s="119" t="s">
        <v>6255</v>
      </c>
      <c r="C1194" s="119" t="s">
        <v>2134</v>
      </c>
      <c r="D1194" s="102" t="s">
        <v>2128</v>
      </c>
      <c r="E1194" s="118">
        <v>224.5</v>
      </c>
      <c r="F1194" s="118">
        <v>770</v>
      </c>
      <c r="G1194" s="102" t="s">
        <v>1272</v>
      </c>
      <c r="H1194" s="196" t="s">
        <v>21</v>
      </c>
      <c r="I1194" s="102" t="s">
        <v>22</v>
      </c>
      <c r="J1194" s="102"/>
      <c r="K1194" s="459"/>
      <c r="L1194" s="459"/>
      <c r="M1194" s="459"/>
      <c r="N1194" s="459"/>
      <c r="O1194" s="459"/>
      <c r="P1194" s="459"/>
      <c r="Q1194" s="459"/>
      <c r="R1194" s="459"/>
      <c r="S1194" s="459"/>
      <c r="T1194" s="459"/>
      <c r="U1194" s="459"/>
      <c r="V1194" s="459"/>
      <c r="W1194" s="459"/>
      <c r="X1194" s="459"/>
      <c r="Y1194" s="459"/>
      <c r="Z1194" s="294"/>
      <c r="AA1194" s="294"/>
      <c r="AB1194" s="294"/>
      <c r="AC1194" s="294"/>
    </row>
    <row r="1195" spans="1:29" ht="31.5" x14ac:dyDescent="0.25">
      <c r="A1195" s="102">
        <v>29</v>
      </c>
      <c r="B1195" s="119" t="s">
        <v>6255</v>
      </c>
      <c r="C1195" s="119" t="s">
        <v>2135</v>
      </c>
      <c r="D1195" s="102" t="s">
        <v>2133</v>
      </c>
      <c r="E1195" s="118">
        <v>108</v>
      </c>
      <c r="F1195" s="118">
        <v>815.5</v>
      </c>
      <c r="G1195" s="102" t="s">
        <v>1272</v>
      </c>
      <c r="H1195" s="102" t="s">
        <v>245</v>
      </c>
      <c r="I1195" s="102" t="s">
        <v>22</v>
      </c>
      <c r="J1195" s="102"/>
      <c r="K1195" s="459"/>
      <c r="L1195" s="459"/>
      <c r="M1195" s="459"/>
      <c r="N1195" s="459"/>
      <c r="O1195" s="459"/>
      <c r="P1195" s="459"/>
      <c r="Q1195" s="459"/>
      <c r="R1195" s="459"/>
      <c r="S1195" s="459"/>
      <c r="T1195" s="459"/>
      <c r="U1195" s="459"/>
      <c r="V1195" s="459"/>
      <c r="W1195" s="459"/>
      <c r="X1195" s="459"/>
      <c r="Y1195" s="459"/>
      <c r="Z1195" s="294"/>
      <c r="AA1195" s="294"/>
      <c r="AB1195" s="294"/>
      <c r="AC1195" s="294"/>
    </row>
    <row r="1196" spans="1:29" ht="31.5" x14ac:dyDescent="0.25">
      <c r="A1196" s="102">
        <v>30</v>
      </c>
      <c r="B1196" s="119" t="s">
        <v>6255</v>
      </c>
      <c r="C1196" s="119" t="s">
        <v>2136</v>
      </c>
      <c r="D1196" s="102" t="s">
        <v>2110</v>
      </c>
      <c r="E1196" s="118">
        <v>146.80000000000001</v>
      </c>
      <c r="F1196" s="118">
        <v>511.5</v>
      </c>
      <c r="G1196" s="102" t="s">
        <v>1272</v>
      </c>
      <c r="H1196" s="115" t="s">
        <v>243</v>
      </c>
      <c r="I1196" s="102" t="s">
        <v>22</v>
      </c>
      <c r="J1196" s="102"/>
      <c r="K1196" s="459"/>
      <c r="L1196" s="459"/>
      <c r="M1196" s="459"/>
      <c r="N1196" s="459"/>
      <c r="O1196" s="459"/>
      <c r="P1196" s="459"/>
      <c r="Q1196" s="459"/>
      <c r="R1196" s="459"/>
      <c r="S1196" s="459"/>
      <c r="T1196" s="459"/>
      <c r="U1196" s="459"/>
      <c r="V1196" s="459"/>
      <c r="W1196" s="459"/>
      <c r="X1196" s="459"/>
      <c r="Y1196" s="459"/>
      <c r="Z1196" s="294"/>
      <c r="AA1196" s="294"/>
      <c r="AB1196" s="294"/>
      <c r="AC1196" s="294"/>
    </row>
    <row r="1197" spans="1:29" ht="31.5" x14ac:dyDescent="0.25">
      <c r="A1197" s="102">
        <v>31</v>
      </c>
      <c r="B1197" s="119" t="s">
        <v>6255</v>
      </c>
      <c r="C1197" s="119" t="s">
        <v>2137</v>
      </c>
      <c r="D1197" s="102" t="s">
        <v>2138</v>
      </c>
      <c r="E1197" s="118">
        <v>129.4</v>
      </c>
      <c r="F1197" s="118">
        <v>172</v>
      </c>
      <c r="G1197" s="102" t="s">
        <v>1272</v>
      </c>
      <c r="H1197" s="115" t="s">
        <v>243</v>
      </c>
      <c r="I1197" s="102" t="s">
        <v>37</v>
      </c>
      <c r="J1197" s="102"/>
      <c r="K1197" s="459"/>
      <c r="L1197" s="459"/>
      <c r="M1197" s="459"/>
      <c r="N1197" s="459"/>
      <c r="O1197" s="459"/>
      <c r="P1197" s="459"/>
      <c r="Q1197" s="459"/>
      <c r="R1197" s="459"/>
      <c r="S1197" s="459"/>
      <c r="T1197" s="459"/>
      <c r="U1197" s="459"/>
      <c r="V1197" s="459"/>
      <c r="W1197" s="459"/>
      <c r="X1197" s="459"/>
      <c r="Y1197" s="459"/>
      <c r="Z1197" s="294"/>
      <c r="AA1197" s="294"/>
      <c r="AB1197" s="294"/>
      <c r="AC1197" s="294"/>
    </row>
    <row r="1198" spans="1:29" x14ac:dyDescent="0.25">
      <c r="A1198" s="30"/>
      <c r="B1198" s="31" t="s">
        <v>6256</v>
      </c>
      <c r="C1198" s="31"/>
      <c r="D1198" s="32"/>
      <c r="E1198" s="33"/>
      <c r="F1198" s="33"/>
      <c r="G1198" s="34"/>
      <c r="H1198" s="32"/>
      <c r="I1198" s="32"/>
      <c r="J1198" s="32"/>
      <c r="K1198" s="459"/>
      <c r="L1198" s="459"/>
      <c r="M1198" s="459"/>
      <c r="N1198" s="459"/>
      <c r="O1198" s="459"/>
      <c r="P1198" s="459"/>
      <c r="Q1198" s="459"/>
      <c r="R1198" s="459"/>
      <c r="S1198" s="459"/>
      <c r="T1198" s="459"/>
      <c r="U1198" s="459"/>
      <c r="V1198" s="459"/>
      <c r="W1198" s="459"/>
      <c r="X1198" s="459"/>
      <c r="Y1198" s="459"/>
      <c r="Z1198" s="294"/>
      <c r="AA1198" s="294"/>
      <c r="AB1198" s="294"/>
      <c r="AC1198" s="294"/>
    </row>
    <row r="1199" spans="1:29" ht="31.5" x14ac:dyDescent="0.25">
      <c r="A1199" s="102">
        <v>1</v>
      </c>
      <c r="B1199" s="119" t="s">
        <v>6256</v>
      </c>
      <c r="C1199" s="119" t="s">
        <v>2156</v>
      </c>
      <c r="D1199" s="102" t="s">
        <v>2157</v>
      </c>
      <c r="E1199" s="118">
        <v>640.20000000000005</v>
      </c>
      <c r="F1199" s="118">
        <v>14400.1</v>
      </c>
      <c r="G1199" s="115" t="s">
        <v>275</v>
      </c>
      <c r="H1199" s="196" t="s">
        <v>21</v>
      </c>
      <c r="I1199" s="102" t="s">
        <v>22</v>
      </c>
      <c r="J1199" s="102"/>
      <c r="K1199" s="459"/>
      <c r="L1199" s="459"/>
      <c r="M1199" s="459"/>
      <c r="N1199" s="459"/>
      <c r="O1199" s="459"/>
      <c r="P1199" s="459"/>
      <c r="Q1199" s="459"/>
      <c r="R1199" s="459"/>
      <c r="S1199" s="459"/>
      <c r="T1199" s="459"/>
      <c r="U1199" s="459"/>
      <c r="V1199" s="459"/>
      <c r="W1199" s="459"/>
      <c r="X1199" s="459"/>
      <c r="Y1199" s="459"/>
      <c r="Z1199" s="294"/>
      <c r="AA1199" s="294"/>
      <c r="AB1199" s="294"/>
      <c r="AC1199" s="294"/>
    </row>
    <row r="1200" spans="1:29" ht="31.5" x14ac:dyDescent="0.25">
      <c r="A1200" s="102">
        <v>2</v>
      </c>
      <c r="B1200" s="119" t="s">
        <v>6312</v>
      </c>
      <c r="C1200" s="119" t="s">
        <v>2158</v>
      </c>
      <c r="D1200" s="102" t="s">
        <v>2159</v>
      </c>
      <c r="E1200" s="118">
        <v>587.5</v>
      </c>
      <c r="F1200" s="118">
        <v>3351.6</v>
      </c>
      <c r="G1200" s="102" t="s">
        <v>1436</v>
      </c>
      <c r="H1200" s="115" t="s">
        <v>243</v>
      </c>
      <c r="I1200" s="102" t="s">
        <v>22</v>
      </c>
      <c r="J1200" s="102" t="s">
        <v>2160</v>
      </c>
      <c r="K1200" s="459"/>
      <c r="L1200" s="459"/>
      <c r="M1200" s="459"/>
      <c r="N1200" s="459"/>
      <c r="O1200" s="459"/>
      <c r="P1200" s="459"/>
      <c r="Q1200" s="459"/>
      <c r="R1200" s="459"/>
      <c r="S1200" s="459"/>
      <c r="T1200" s="459"/>
      <c r="U1200" s="459"/>
      <c r="V1200" s="459"/>
      <c r="W1200" s="459"/>
      <c r="X1200" s="459"/>
      <c r="Y1200" s="459"/>
      <c r="Z1200" s="294"/>
      <c r="AA1200" s="294"/>
      <c r="AB1200" s="294"/>
      <c r="AC1200" s="294"/>
    </row>
    <row r="1201" spans="1:29" ht="31.5" x14ac:dyDescent="0.25">
      <c r="A1201" s="102">
        <v>3</v>
      </c>
      <c r="B1201" s="119" t="s">
        <v>6256</v>
      </c>
      <c r="C1201" s="119" t="s">
        <v>2161</v>
      </c>
      <c r="D1201" s="102" t="s">
        <v>2162</v>
      </c>
      <c r="E1201" s="118">
        <v>563.20000000000005</v>
      </c>
      <c r="F1201" s="118">
        <v>1113.4000000000001</v>
      </c>
      <c r="G1201" s="115" t="s">
        <v>275</v>
      </c>
      <c r="H1201" s="196" t="s">
        <v>21</v>
      </c>
      <c r="I1201" s="102" t="s">
        <v>22</v>
      </c>
      <c r="J1201" s="102"/>
      <c r="K1201" s="459"/>
      <c r="L1201" s="459"/>
      <c r="M1201" s="459"/>
      <c r="N1201" s="459"/>
      <c r="O1201" s="459"/>
      <c r="P1201" s="459"/>
      <c r="Q1201" s="459"/>
      <c r="R1201" s="459"/>
      <c r="S1201" s="459"/>
      <c r="T1201" s="459"/>
      <c r="U1201" s="459"/>
      <c r="V1201" s="459"/>
      <c r="W1201" s="459"/>
      <c r="X1201" s="459"/>
      <c r="Y1201" s="459"/>
      <c r="Z1201" s="294"/>
      <c r="AA1201" s="294"/>
      <c r="AB1201" s="294"/>
      <c r="AC1201" s="294"/>
    </row>
    <row r="1202" spans="1:29" ht="31.5" x14ac:dyDescent="0.25">
      <c r="A1202" s="102">
        <v>4</v>
      </c>
      <c r="B1202" s="119" t="s">
        <v>6256</v>
      </c>
      <c r="C1202" s="119" t="s">
        <v>2163</v>
      </c>
      <c r="D1202" s="102" t="s">
        <v>2164</v>
      </c>
      <c r="E1202" s="118">
        <v>125</v>
      </c>
      <c r="F1202" s="118">
        <v>2077</v>
      </c>
      <c r="G1202" s="115" t="s">
        <v>275</v>
      </c>
      <c r="H1202" s="115" t="s">
        <v>243</v>
      </c>
      <c r="I1202" s="102" t="s">
        <v>2831</v>
      </c>
      <c r="J1202" s="102" t="s">
        <v>2165</v>
      </c>
      <c r="K1202" s="459"/>
      <c r="L1202" s="459"/>
      <c r="M1202" s="459"/>
      <c r="N1202" s="459"/>
      <c r="O1202" s="459"/>
      <c r="P1202" s="459"/>
      <c r="Q1202" s="459"/>
      <c r="R1202" s="459"/>
      <c r="S1202" s="459"/>
      <c r="T1202" s="459"/>
      <c r="U1202" s="459"/>
      <c r="V1202" s="459"/>
      <c r="W1202" s="459"/>
      <c r="X1202" s="459"/>
      <c r="Y1202" s="459"/>
      <c r="Z1202" s="294"/>
      <c r="AA1202" s="294"/>
      <c r="AB1202" s="294"/>
      <c r="AC1202" s="294"/>
    </row>
    <row r="1203" spans="1:29" ht="31.5" x14ac:dyDescent="0.25">
      <c r="A1203" s="102">
        <v>5</v>
      </c>
      <c r="B1203" s="119" t="s">
        <v>6256</v>
      </c>
      <c r="C1203" s="119" t="s">
        <v>2166</v>
      </c>
      <c r="D1203" s="102" t="s">
        <v>2162</v>
      </c>
      <c r="E1203" s="118"/>
      <c r="F1203" s="118">
        <v>385.6</v>
      </c>
      <c r="G1203" s="115" t="s">
        <v>275</v>
      </c>
      <c r="H1203" s="115" t="s">
        <v>243</v>
      </c>
      <c r="I1203" s="102" t="s">
        <v>37</v>
      </c>
      <c r="J1203" s="102" t="s">
        <v>2167</v>
      </c>
      <c r="K1203" s="459"/>
      <c r="L1203" s="459"/>
      <c r="M1203" s="459"/>
      <c r="N1203" s="459"/>
      <c r="O1203" s="459"/>
      <c r="P1203" s="459"/>
      <c r="Q1203" s="459"/>
      <c r="R1203" s="459"/>
      <c r="S1203" s="459"/>
      <c r="T1203" s="459"/>
      <c r="U1203" s="459"/>
      <c r="V1203" s="459"/>
      <c r="W1203" s="459"/>
      <c r="X1203" s="459"/>
      <c r="Y1203" s="459"/>
      <c r="Z1203" s="294"/>
      <c r="AA1203" s="294"/>
      <c r="AB1203" s="294"/>
      <c r="AC1203" s="294"/>
    </row>
    <row r="1204" spans="1:29" ht="31.5" x14ac:dyDescent="0.25">
      <c r="A1204" s="19">
        <v>6</v>
      </c>
      <c r="B1204" s="35" t="s">
        <v>6256</v>
      </c>
      <c r="C1204" s="35" t="s">
        <v>2168</v>
      </c>
      <c r="D1204" s="19" t="s">
        <v>2162</v>
      </c>
      <c r="E1204" s="36">
        <v>104.2</v>
      </c>
      <c r="F1204" s="36">
        <v>456.8</v>
      </c>
      <c r="G1204" s="115" t="s">
        <v>275</v>
      </c>
      <c r="H1204" s="115" t="s">
        <v>243</v>
      </c>
      <c r="I1204" s="102" t="s">
        <v>37</v>
      </c>
      <c r="J1204" s="19" t="s">
        <v>2167</v>
      </c>
      <c r="K1204" s="459"/>
      <c r="L1204" s="459"/>
      <c r="M1204" s="459"/>
      <c r="N1204" s="459"/>
      <c r="O1204" s="459"/>
      <c r="P1204" s="459"/>
      <c r="Q1204" s="459"/>
      <c r="R1204" s="459"/>
      <c r="S1204" s="459"/>
      <c r="T1204" s="459"/>
      <c r="U1204" s="459"/>
      <c r="V1204" s="459"/>
      <c r="W1204" s="459"/>
      <c r="X1204" s="459"/>
      <c r="Y1204" s="459"/>
      <c r="Z1204" s="294"/>
      <c r="AA1204" s="294"/>
      <c r="AB1204" s="294"/>
      <c r="AC1204" s="294"/>
    </row>
    <row r="1205" spans="1:29" ht="31.5" x14ac:dyDescent="0.25">
      <c r="A1205" s="102">
        <v>7</v>
      </c>
      <c r="B1205" s="119" t="s">
        <v>6256</v>
      </c>
      <c r="C1205" s="119" t="s">
        <v>2169</v>
      </c>
      <c r="D1205" s="102" t="s">
        <v>2170</v>
      </c>
      <c r="E1205" s="118"/>
      <c r="F1205" s="118">
        <v>360</v>
      </c>
      <c r="G1205" s="115" t="s">
        <v>275</v>
      </c>
      <c r="H1205" s="115" t="s">
        <v>243</v>
      </c>
      <c r="I1205" s="102" t="s">
        <v>37</v>
      </c>
      <c r="J1205" s="102" t="s">
        <v>2167</v>
      </c>
      <c r="K1205" s="459"/>
      <c r="L1205" s="459"/>
      <c r="M1205" s="459"/>
      <c r="N1205" s="459"/>
      <c r="O1205" s="459"/>
      <c r="P1205" s="459"/>
      <c r="Q1205" s="459"/>
      <c r="R1205" s="459"/>
      <c r="S1205" s="459"/>
      <c r="T1205" s="459"/>
      <c r="U1205" s="459"/>
      <c r="V1205" s="459"/>
      <c r="W1205" s="459"/>
      <c r="X1205" s="459"/>
      <c r="Y1205" s="459"/>
      <c r="Z1205" s="294"/>
      <c r="AA1205" s="294"/>
      <c r="AB1205" s="294"/>
      <c r="AC1205" s="294"/>
    </row>
    <row r="1206" spans="1:29" ht="31.5" x14ac:dyDescent="0.25">
      <c r="A1206" s="102">
        <v>8</v>
      </c>
      <c r="B1206" s="119" t="s">
        <v>6256</v>
      </c>
      <c r="C1206" s="119" t="s">
        <v>2171</v>
      </c>
      <c r="D1206" s="102" t="s">
        <v>2172</v>
      </c>
      <c r="E1206" s="118"/>
      <c r="F1206" s="118">
        <v>360</v>
      </c>
      <c r="G1206" s="115" t="s">
        <v>275</v>
      </c>
      <c r="H1206" s="115" t="s">
        <v>243</v>
      </c>
      <c r="I1206" s="102" t="s">
        <v>37</v>
      </c>
      <c r="J1206" s="102" t="s">
        <v>2167</v>
      </c>
      <c r="K1206" s="459"/>
      <c r="L1206" s="459"/>
      <c r="M1206" s="459"/>
      <c r="N1206" s="459"/>
      <c r="O1206" s="459"/>
      <c r="P1206" s="459"/>
      <c r="Q1206" s="459"/>
      <c r="R1206" s="459"/>
      <c r="S1206" s="459"/>
      <c r="T1206" s="459"/>
      <c r="U1206" s="459"/>
      <c r="V1206" s="459"/>
      <c r="W1206" s="459"/>
      <c r="X1206" s="459"/>
      <c r="Y1206" s="459"/>
      <c r="Z1206" s="294"/>
      <c r="AA1206" s="294"/>
      <c r="AB1206" s="294"/>
      <c r="AC1206" s="294"/>
    </row>
    <row r="1207" spans="1:29" ht="31.5" x14ac:dyDescent="0.25">
      <c r="A1207" s="102">
        <v>9</v>
      </c>
      <c r="B1207" s="119" t="s">
        <v>6256</v>
      </c>
      <c r="C1207" s="119" t="s">
        <v>2173</v>
      </c>
      <c r="D1207" s="102" t="s">
        <v>2174</v>
      </c>
      <c r="E1207" s="118">
        <v>112.5</v>
      </c>
      <c r="F1207" s="118">
        <v>5364.55</v>
      </c>
      <c r="G1207" s="115" t="s">
        <v>275</v>
      </c>
      <c r="H1207" s="115" t="s">
        <v>243</v>
      </c>
      <c r="I1207" s="102" t="s">
        <v>2831</v>
      </c>
      <c r="J1207" s="102" t="s">
        <v>2175</v>
      </c>
      <c r="K1207" s="459"/>
      <c r="L1207" s="459"/>
      <c r="M1207" s="459"/>
      <c r="N1207" s="459"/>
      <c r="O1207" s="459"/>
      <c r="P1207" s="459"/>
      <c r="Q1207" s="459"/>
      <c r="R1207" s="459"/>
      <c r="S1207" s="459"/>
      <c r="T1207" s="459"/>
      <c r="U1207" s="459"/>
      <c r="V1207" s="459"/>
      <c r="W1207" s="459"/>
      <c r="X1207" s="459"/>
      <c r="Y1207" s="459"/>
      <c r="Z1207" s="294"/>
      <c r="AA1207" s="294"/>
      <c r="AB1207" s="294"/>
      <c r="AC1207" s="294"/>
    </row>
    <row r="1208" spans="1:29" ht="31.5" x14ac:dyDescent="0.25">
      <c r="A1208" s="102">
        <v>10</v>
      </c>
      <c r="B1208" s="119" t="s">
        <v>6256</v>
      </c>
      <c r="C1208" s="119" t="s">
        <v>2176</v>
      </c>
      <c r="D1208" s="102" t="s">
        <v>2177</v>
      </c>
      <c r="E1208" s="118">
        <v>145</v>
      </c>
      <c r="F1208" s="118">
        <v>531.20000000000005</v>
      </c>
      <c r="G1208" s="115" t="s">
        <v>275</v>
      </c>
      <c r="H1208" s="115" t="s">
        <v>243</v>
      </c>
      <c r="I1208" s="102" t="s">
        <v>2831</v>
      </c>
      <c r="J1208" s="102" t="s">
        <v>2178</v>
      </c>
      <c r="K1208" s="459"/>
      <c r="L1208" s="459"/>
      <c r="M1208" s="459"/>
      <c r="N1208" s="459"/>
      <c r="O1208" s="459"/>
      <c r="P1208" s="459"/>
      <c r="Q1208" s="459"/>
      <c r="R1208" s="459"/>
      <c r="S1208" s="459"/>
      <c r="T1208" s="459"/>
      <c r="U1208" s="459"/>
      <c r="V1208" s="459"/>
      <c r="W1208" s="459"/>
      <c r="X1208" s="459"/>
      <c r="Y1208" s="459"/>
      <c r="Z1208" s="294"/>
      <c r="AA1208" s="294"/>
      <c r="AB1208" s="294"/>
      <c r="AC1208" s="294"/>
    </row>
    <row r="1209" spans="1:29" ht="31.5" x14ac:dyDescent="0.25">
      <c r="A1209" s="102">
        <v>11</v>
      </c>
      <c r="B1209" s="119" t="s">
        <v>6256</v>
      </c>
      <c r="C1209" s="119" t="s">
        <v>2179</v>
      </c>
      <c r="D1209" s="102" t="s">
        <v>2177</v>
      </c>
      <c r="E1209" s="118">
        <v>50</v>
      </c>
      <c r="F1209" s="118">
        <v>400</v>
      </c>
      <c r="G1209" s="115" t="s">
        <v>275</v>
      </c>
      <c r="H1209" s="115" t="s">
        <v>243</v>
      </c>
      <c r="I1209" s="102" t="s">
        <v>2831</v>
      </c>
      <c r="J1209" s="102" t="s">
        <v>2178</v>
      </c>
      <c r="K1209" s="459"/>
      <c r="L1209" s="459"/>
      <c r="M1209" s="459"/>
      <c r="N1209" s="459"/>
      <c r="O1209" s="459"/>
      <c r="P1209" s="459"/>
      <c r="Q1209" s="459"/>
      <c r="R1209" s="459"/>
      <c r="S1209" s="459"/>
      <c r="T1209" s="459"/>
      <c r="U1209" s="459"/>
      <c r="V1209" s="459"/>
      <c r="W1209" s="459"/>
      <c r="X1209" s="459"/>
      <c r="Y1209" s="459"/>
      <c r="Z1209" s="294"/>
      <c r="AA1209" s="294"/>
      <c r="AB1209" s="294"/>
      <c r="AC1209" s="294"/>
    </row>
    <row r="1210" spans="1:29" ht="31.5" x14ac:dyDescent="0.25">
      <c r="A1210" s="102">
        <v>12</v>
      </c>
      <c r="B1210" s="119" t="s">
        <v>6256</v>
      </c>
      <c r="C1210" s="119" t="s">
        <v>2180</v>
      </c>
      <c r="D1210" s="102" t="s">
        <v>2162</v>
      </c>
      <c r="E1210" s="118">
        <v>2004.2</v>
      </c>
      <c r="F1210" s="118">
        <v>4158.6000000000004</v>
      </c>
      <c r="G1210" s="115" t="s">
        <v>275</v>
      </c>
      <c r="H1210" s="196" t="s">
        <v>21</v>
      </c>
      <c r="I1210" s="102" t="s">
        <v>22</v>
      </c>
      <c r="J1210" s="102"/>
      <c r="K1210" s="459"/>
      <c r="L1210" s="459"/>
      <c r="M1210" s="459"/>
      <c r="N1210" s="459"/>
      <c r="O1210" s="459"/>
      <c r="P1210" s="459"/>
      <c r="Q1210" s="459"/>
      <c r="R1210" s="459"/>
      <c r="S1210" s="459"/>
      <c r="T1210" s="459"/>
      <c r="U1210" s="459"/>
      <c r="V1210" s="459"/>
      <c r="W1210" s="459"/>
      <c r="X1210" s="459"/>
      <c r="Y1210" s="459"/>
      <c r="Z1210" s="294"/>
      <c r="AA1210" s="294"/>
      <c r="AB1210" s="294"/>
      <c r="AC1210" s="294"/>
    </row>
    <row r="1211" spans="1:29" ht="31.5" x14ac:dyDescent="0.25">
      <c r="A1211" s="102">
        <v>13</v>
      </c>
      <c r="B1211" s="119" t="s">
        <v>6256</v>
      </c>
      <c r="C1211" s="119" t="s">
        <v>2181</v>
      </c>
      <c r="D1211" s="102" t="s">
        <v>2182</v>
      </c>
      <c r="E1211" s="118">
        <v>2259.6</v>
      </c>
      <c r="F1211" s="118">
        <v>5281</v>
      </c>
      <c r="G1211" s="115" t="s">
        <v>275</v>
      </c>
      <c r="H1211" s="196" t="s">
        <v>21</v>
      </c>
      <c r="I1211" s="102" t="s">
        <v>22</v>
      </c>
      <c r="J1211" s="102"/>
      <c r="K1211" s="459"/>
      <c r="L1211" s="459"/>
      <c r="M1211" s="459"/>
      <c r="N1211" s="459"/>
      <c r="O1211" s="459"/>
      <c r="P1211" s="459"/>
      <c r="Q1211" s="459"/>
      <c r="R1211" s="459"/>
      <c r="S1211" s="459"/>
      <c r="T1211" s="459"/>
      <c r="U1211" s="459"/>
      <c r="V1211" s="459"/>
      <c r="W1211" s="459"/>
      <c r="X1211" s="459"/>
      <c r="Y1211" s="459"/>
      <c r="Z1211" s="294"/>
      <c r="AA1211" s="294"/>
      <c r="AB1211" s="294"/>
      <c r="AC1211" s="294"/>
    </row>
    <row r="1212" spans="1:29" ht="31.5" x14ac:dyDescent="0.25">
      <c r="A1212" s="102">
        <v>14</v>
      </c>
      <c r="B1212" s="119" t="s">
        <v>6312</v>
      </c>
      <c r="C1212" s="119" t="s">
        <v>2183</v>
      </c>
      <c r="D1212" s="102" t="s">
        <v>2162</v>
      </c>
      <c r="E1212" s="118">
        <v>1722</v>
      </c>
      <c r="F1212" s="118">
        <v>4570</v>
      </c>
      <c r="G1212" s="115" t="s">
        <v>275</v>
      </c>
      <c r="H1212" s="196" t="s">
        <v>21</v>
      </c>
      <c r="I1212" s="102" t="s">
        <v>22</v>
      </c>
      <c r="J1212" s="102"/>
      <c r="K1212" s="459"/>
      <c r="L1212" s="459"/>
      <c r="M1212" s="459"/>
      <c r="N1212" s="459"/>
      <c r="O1212" s="459"/>
      <c r="P1212" s="459"/>
      <c r="Q1212" s="459"/>
      <c r="R1212" s="459"/>
      <c r="S1212" s="459"/>
      <c r="T1212" s="459"/>
      <c r="U1212" s="459"/>
      <c r="V1212" s="459"/>
      <c r="W1212" s="459"/>
      <c r="X1212" s="459"/>
      <c r="Y1212" s="459"/>
      <c r="Z1212" s="294"/>
      <c r="AA1212" s="294"/>
      <c r="AB1212" s="294"/>
      <c r="AC1212" s="294"/>
    </row>
    <row r="1213" spans="1:29" ht="31.5" x14ac:dyDescent="0.25">
      <c r="A1213" s="102">
        <v>15</v>
      </c>
      <c r="B1213" s="119" t="s">
        <v>6256</v>
      </c>
      <c r="C1213" s="119" t="s">
        <v>2184</v>
      </c>
      <c r="D1213" s="102" t="s">
        <v>2185</v>
      </c>
      <c r="E1213" s="118">
        <v>94</v>
      </c>
      <c r="F1213" s="118">
        <v>412.2</v>
      </c>
      <c r="G1213" s="115" t="s">
        <v>275</v>
      </c>
      <c r="H1213" s="196" t="s">
        <v>21</v>
      </c>
      <c r="I1213" s="102" t="s">
        <v>22</v>
      </c>
      <c r="J1213" s="102"/>
      <c r="K1213" s="459"/>
      <c r="L1213" s="459"/>
      <c r="M1213" s="459"/>
      <c r="N1213" s="459"/>
      <c r="O1213" s="459"/>
      <c r="P1213" s="459"/>
      <c r="Q1213" s="459"/>
      <c r="R1213" s="459"/>
      <c r="S1213" s="459"/>
      <c r="T1213" s="459"/>
      <c r="U1213" s="459"/>
      <c r="V1213" s="459"/>
      <c r="W1213" s="459"/>
      <c r="X1213" s="459"/>
      <c r="Y1213" s="459"/>
      <c r="Z1213" s="294"/>
      <c r="AA1213" s="294"/>
      <c r="AB1213" s="294"/>
      <c r="AC1213" s="294"/>
    </row>
    <row r="1214" spans="1:29" ht="31.5" x14ac:dyDescent="0.25">
      <c r="A1214" s="102">
        <v>16</v>
      </c>
      <c r="B1214" s="119" t="s">
        <v>6256</v>
      </c>
      <c r="C1214" s="119" t="s">
        <v>2186</v>
      </c>
      <c r="D1214" s="102" t="s">
        <v>2187</v>
      </c>
      <c r="E1214" s="118">
        <v>400.8</v>
      </c>
      <c r="F1214" s="118">
        <v>1992</v>
      </c>
      <c r="G1214" s="115" t="s">
        <v>275</v>
      </c>
      <c r="H1214" s="196" t="s">
        <v>21</v>
      </c>
      <c r="I1214" s="102" t="s">
        <v>22</v>
      </c>
      <c r="J1214" s="102"/>
      <c r="K1214" s="459"/>
      <c r="L1214" s="459"/>
      <c r="M1214" s="459"/>
      <c r="N1214" s="459"/>
      <c r="O1214" s="459"/>
      <c r="P1214" s="459"/>
      <c r="Q1214" s="459"/>
      <c r="R1214" s="459"/>
      <c r="S1214" s="459"/>
      <c r="T1214" s="459"/>
      <c r="U1214" s="459"/>
      <c r="V1214" s="459"/>
      <c r="W1214" s="459"/>
      <c r="X1214" s="459"/>
      <c r="Y1214" s="459"/>
      <c r="Z1214" s="294"/>
      <c r="AA1214" s="294"/>
      <c r="AB1214" s="294"/>
      <c r="AC1214" s="294"/>
    </row>
    <row r="1215" spans="1:29" ht="31.5" x14ac:dyDescent="0.25">
      <c r="A1215" s="102">
        <v>17</v>
      </c>
      <c r="B1215" s="119" t="s">
        <v>6313</v>
      </c>
      <c r="C1215" s="119" t="s">
        <v>2188</v>
      </c>
      <c r="D1215" s="102" t="s">
        <v>2182</v>
      </c>
      <c r="E1215" s="118">
        <v>2265.3000000000002</v>
      </c>
      <c r="F1215" s="118">
        <v>10188.299999999999</v>
      </c>
      <c r="G1215" s="115" t="s">
        <v>275</v>
      </c>
      <c r="H1215" s="196" t="s">
        <v>21</v>
      </c>
      <c r="I1215" s="102" t="s">
        <v>22</v>
      </c>
      <c r="J1215" s="102"/>
      <c r="K1215" s="459"/>
      <c r="L1215" s="459"/>
      <c r="M1215" s="459"/>
      <c r="N1215" s="459"/>
      <c r="O1215" s="459"/>
      <c r="P1215" s="459"/>
      <c r="Q1215" s="459"/>
      <c r="R1215" s="459"/>
      <c r="S1215" s="459"/>
      <c r="T1215" s="459"/>
      <c r="U1215" s="459"/>
      <c r="V1215" s="459"/>
      <c r="W1215" s="459"/>
      <c r="X1215" s="459"/>
      <c r="Y1215" s="459"/>
      <c r="Z1215" s="294"/>
      <c r="AA1215" s="294"/>
      <c r="AB1215" s="294"/>
      <c r="AC1215" s="294"/>
    </row>
    <row r="1216" spans="1:29" ht="31.5" x14ac:dyDescent="0.25">
      <c r="A1216" s="102">
        <v>18</v>
      </c>
      <c r="B1216" s="119" t="s">
        <v>6312</v>
      </c>
      <c r="C1216" s="119" t="s">
        <v>2189</v>
      </c>
      <c r="D1216" s="102" t="s">
        <v>2190</v>
      </c>
      <c r="E1216" s="118">
        <v>2418</v>
      </c>
      <c r="F1216" s="118">
        <v>3367.6</v>
      </c>
      <c r="G1216" s="115" t="s">
        <v>275</v>
      </c>
      <c r="H1216" s="196" t="s">
        <v>21</v>
      </c>
      <c r="I1216" s="102" t="s">
        <v>22</v>
      </c>
      <c r="J1216" s="102"/>
      <c r="K1216" s="459"/>
      <c r="L1216" s="459"/>
      <c r="M1216" s="459"/>
      <c r="N1216" s="459"/>
      <c r="O1216" s="459"/>
      <c r="P1216" s="459"/>
      <c r="Q1216" s="459"/>
      <c r="R1216" s="459"/>
      <c r="S1216" s="459"/>
      <c r="T1216" s="459"/>
      <c r="U1216" s="459"/>
      <c r="V1216" s="459"/>
      <c r="W1216" s="459"/>
      <c r="X1216" s="459"/>
      <c r="Y1216" s="459"/>
      <c r="Z1216" s="294"/>
      <c r="AA1216" s="294"/>
      <c r="AB1216" s="294"/>
      <c r="AC1216" s="294"/>
    </row>
    <row r="1217" spans="1:29" ht="31.5" x14ac:dyDescent="0.25">
      <c r="A1217" s="102">
        <v>19</v>
      </c>
      <c r="B1217" s="119" t="s">
        <v>6313</v>
      </c>
      <c r="C1217" s="119" t="s">
        <v>2191</v>
      </c>
      <c r="D1217" s="102" t="s">
        <v>2192</v>
      </c>
      <c r="E1217" s="118">
        <v>268</v>
      </c>
      <c r="F1217" s="118">
        <v>4265</v>
      </c>
      <c r="G1217" s="115" t="s">
        <v>275</v>
      </c>
      <c r="H1217" s="196" t="s">
        <v>21</v>
      </c>
      <c r="I1217" s="102" t="s">
        <v>22</v>
      </c>
      <c r="J1217" s="102"/>
      <c r="K1217" s="459"/>
      <c r="L1217" s="459"/>
      <c r="M1217" s="459"/>
      <c r="N1217" s="459"/>
      <c r="O1217" s="459"/>
      <c r="P1217" s="459"/>
      <c r="Q1217" s="459"/>
      <c r="R1217" s="459"/>
      <c r="S1217" s="459"/>
      <c r="T1217" s="459"/>
      <c r="U1217" s="459"/>
      <c r="V1217" s="459"/>
      <c r="W1217" s="459"/>
      <c r="X1217" s="459"/>
      <c r="Y1217" s="459"/>
      <c r="Z1217" s="294"/>
      <c r="AA1217" s="294"/>
      <c r="AB1217" s="294"/>
      <c r="AC1217" s="294"/>
    </row>
    <row r="1218" spans="1:29" ht="31.5" x14ac:dyDescent="0.25">
      <c r="A1218" s="102">
        <v>20</v>
      </c>
      <c r="B1218" s="119" t="s">
        <v>6313</v>
      </c>
      <c r="C1218" s="119" t="s">
        <v>2193</v>
      </c>
      <c r="D1218" s="102" t="s">
        <v>2194</v>
      </c>
      <c r="E1218" s="118">
        <v>2132</v>
      </c>
      <c r="F1218" s="118">
        <v>1953</v>
      </c>
      <c r="G1218" s="115" t="s">
        <v>275</v>
      </c>
      <c r="H1218" s="196" t="s">
        <v>21</v>
      </c>
      <c r="I1218" s="102" t="s">
        <v>22</v>
      </c>
      <c r="J1218" s="102"/>
      <c r="K1218" s="459"/>
      <c r="L1218" s="459"/>
      <c r="M1218" s="459"/>
      <c r="N1218" s="459"/>
      <c r="O1218" s="459"/>
      <c r="P1218" s="459"/>
      <c r="Q1218" s="459"/>
      <c r="R1218" s="459"/>
      <c r="S1218" s="459"/>
      <c r="T1218" s="459"/>
      <c r="U1218" s="459"/>
      <c r="V1218" s="459"/>
      <c r="W1218" s="459"/>
      <c r="X1218" s="459"/>
      <c r="Y1218" s="459"/>
      <c r="Z1218" s="294"/>
      <c r="AA1218" s="294"/>
      <c r="AB1218" s="294"/>
      <c r="AC1218" s="294"/>
    </row>
    <row r="1219" spans="1:29" ht="31.5" x14ac:dyDescent="0.25">
      <c r="A1219" s="102">
        <v>21</v>
      </c>
      <c r="B1219" s="119" t="s">
        <v>6313</v>
      </c>
      <c r="C1219" s="119" t="s">
        <v>2195</v>
      </c>
      <c r="D1219" s="102" t="s">
        <v>2162</v>
      </c>
      <c r="E1219" s="118">
        <v>1264.9000000000001</v>
      </c>
      <c r="F1219" s="118">
        <v>2758.8</v>
      </c>
      <c r="G1219" s="115" t="s">
        <v>275</v>
      </c>
      <c r="H1219" s="196" t="s">
        <v>21</v>
      </c>
      <c r="I1219" s="102" t="s">
        <v>22</v>
      </c>
      <c r="J1219" s="102"/>
      <c r="K1219" s="459"/>
      <c r="L1219" s="459"/>
      <c r="M1219" s="459"/>
      <c r="N1219" s="459"/>
      <c r="O1219" s="459"/>
      <c r="P1219" s="459"/>
      <c r="Q1219" s="459"/>
      <c r="R1219" s="459"/>
      <c r="S1219" s="459"/>
      <c r="T1219" s="459"/>
      <c r="U1219" s="459"/>
      <c r="V1219" s="459"/>
      <c r="W1219" s="459"/>
      <c r="X1219" s="459"/>
      <c r="Y1219" s="459"/>
      <c r="Z1219" s="294"/>
      <c r="AA1219" s="294"/>
      <c r="AB1219" s="294"/>
      <c r="AC1219" s="294"/>
    </row>
    <row r="1220" spans="1:29" ht="31.5" x14ac:dyDescent="0.25">
      <c r="A1220" s="102">
        <v>22</v>
      </c>
      <c r="B1220" s="119" t="s">
        <v>6313</v>
      </c>
      <c r="C1220" s="119" t="s">
        <v>2196</v>
      </c>
      <c r="D1220" s="102" t="s">
        <v>2185</v>
      </c>
      <c r="E1220" s="118">
        <v>116.5</v>
      </c>
      <c r="F1220" s="118">
        <v>365</v>
      </c>
      <c r="G1220" s="115" t="s">
        <v>275</v>
      </c>
      <c r="H1220" s="196" t="s">
        <v>21</v>
      </c>
      <c r="I1220" s="102" t="s">
        <v>22</v>
      </c>
      <c r="J1220" s="102"/>
      <c r="K1220" s="459"/>
      <c r="L1220" s="459"/>
      <c r="M1220" s="459"/>
      <c r="N1220" s="459"/>
      <c r="O1220" s="459"/>
      <c r="P1220" s="459"/>
      <c r="Q1220" s="459"/>
      <c r="R1220" s="459"/>
      <c r="S1220" s="459"/>
      <c r="T1220" s="459"/>
      <c r="U1220" s="459"/>
      <c r="V1220" s="459"/>
      <c r="W1220" s="459"/>
      <c r="X1220" s="459"/>
      <c r="Y1220" s="459"/>
      <c r="Z1220" s="294"/>
      <c r="AA1220" s="294"/>
      <c r="AB1220" s="294"/>
      <c r="AC1220" s="294"/>
    </row>
    <row r="1221" spans="1:29" ht="31.5" x14ac:dyDescent="0.25">
      <c r="A1221" s="102">
        <v>23</v>
      </c>
      <c r="B1221" s="119" t="s">
        <v>6313</v>
      </c>
      <c r="C1221" s="119" t="s">
        <v>2197</v>
      </c>
      <c r="D1221" s="102" t="s">
        <v>2190</v>
      </c>
      <c r="E1221" s="118">
        <v>1303.4000000000001</v>
      </c>
      <c r="F1221" s="118">
        <v>2365.5</v>
      </c>
      <c r="G1221" s="115" t="s">
        <v>275</v>
      </c>
      <c r="H1221" s="196" t="s">
        <v>21</v>
      </c>
      <c r="I1221" s="102" t="s">
        <v>22</v>
      </c>
      <c r="J1221" s="102"/>
      <c r="K1221" s="459"/>
      <c r="L1221" s="459"/>
      <c r="M1221" s="459"/>
      <c r="N1221" s="459"/>
      <c r="O1221" s="459"/>
      <c r="P1221" s="459"/>
      <c r="Q1221" s="459"/>
      <c r="R1221" s="459"/>
      <c r="S1221" s="459"/>
      <c r="T1221" s="459"/>
      <c r="U1221" s="459"/>
      <c r="V1221" s="459"/>
      <c r="W1221" s="459"/>
      <c r="X1221" s="459"/>
      <c r="Y1221" s="459"/>
      <c r="Z1221" s="294"/>
      <c r="AA1221" s="294"/>
      <c r="AB1221" s="294"/>
      <c r="AC1221" s="294"/>
    </row>
    <row r="1222" spans="1:29" ht="31.5" x14ac:dyDescent="0.25">
      <c r="A1222" s="102">
        <v>24</v>
      </c>
      <c r="B1222" s="119" t="s">
        <v>6313</v>
      </c>
      <c r="C1222" s="119" t="s">
        <v>2198</v>
      </c>
      <c r="D1222" s="102" t="s">
        <v>2192</v>
      </c>
      <c r="E1222" s="118">
        <v>68</v>
      </c>
      <c r="F1222" s="118">
        <v>2223</v>
      </c>
      <c r="G1222" s="115" t="s">
        <v>275</v>
      </c>
      <c r="H1222" s="196" t="s">
        <v>21</v>
      </c>
      <c r="I1222" s="102" t="s">
        <v>37</v>
      </c>
      <c r="J1222" s="102"/>
      <c r="K1222" s="459"/>
      <c r="L1222" s="459"/>
      <c r="M1222" s="459"/>
      <c r="N1222" s="459"/>
      <c r="O1222" s="459"/>
      <c r="P1222" s="459"/>
      <c r="Q1222" s="459"/>
      <c r="R1222" s="459"/>
      <c r="S1222" s="459"/>
      <c r="T1222" s="459"/>
      <c r="U1222" s="459"/>
      <c r="V1222" s="459"/>
      <c r="W1222" s="459"/>
      <c r="X1222" s="459"/>
      <c r="Y1222" s="459"/>
      <c r="Z1222" s="294"/>
      <c r="AA1222" s="294"/>
      <c r="AB1222" s="294"/>
      <c r="AC1222" s="294"/>
    </row>
    <row r="1223" spans="1:29" ht="31.5" x14ac:dyDescent="0.25">
      <c r="A1223" s="102">
        <v>25</v>
      </c>
      <c r="B1223" s="119" t="s">
        <v>6313</v>
      </c>
      <c r="C1223" s="119" t="s">
        <v>2199</v>
      </c>
      <c r="D1223" s="102" t="s">
        <v>2190</v>
      </c>
      <c r="E1223" s="118"/>
      <c r="F1223" s="118">
        <v>441</v>
      </c>
      <c r="G1223" s="115" t="s">
        <v>275</v>
      </c>
      <c r="H1223" s="196" t="s">
        <v>21</v>
      </c>
      <c r="I1223" s="102" t="s">
        <v>22</v>
      </c>
      <c r="J1223" s="102"/>
      <c r="K1223" s="459"/>
      <c r="L1223" s="459"/>
      <c r="M1223" s="459"/>
      <c r="N1223" s="459"/>
      <c r="O1223" s="459"/>
      <c r="P1223" s="459"/>
      <c r="Q1223" s="459"/>
      <c r="R1223" s="459"/>
      <c r="S1223" s="459"/>
      <c r="T1223" s="459"/>
      <c r="U1223" s="459"/>
      <c r="V1223" s="459"/>
      <c r="W1223" s="459"/>
      <c r="X1223" s="459"/>
      <c r="Y1223" s="459"/>
      <c r="Z1223" s="294"/>
      <c r="AA1223" s="294"/>
      <c r="AB1223" s="294"/>
      <c r="AC1223" s="294"/>
    </row>
    <row r="1224" spans="1:29" ht="31.5" x14ac:dyDescent="0.25">
      <c r="A1224" s="102">
        <v>26</v>
      </c>
      <c r="B1224" s="119" t="s">
        <v>6313</v>
      </c>
      <c r="C1224" s="119" t="s">
        <v>2200</v>
      </c>
      <c r="D1224" s="102" t="s">
        <v>2187</v>
      </c>
      <c r="E1224" s="118">
        <v>796</v>
      </c>
      <c r="F1224" s="118">
        <v>4206.8</v>
      </c>
      <c r="G1224" s="115" t="s">
        <v>275</v>
      </c>
      <c r="H1224" s="196" t="s">
        <v>21</v>
      </c>
      <c r="I1224" s="102" t="s">
        <v>22</v>
      </c>
      <c r="J1224" s="102"/>
      <c r="K1224" s="459"/>
      <c r="L1224" s="459"/>
      <c r="M1224" s="459"/>
      <c r="N1224" s="459"/>
      <c r="O1224" s="459"/>
      <c r="P1224" s="459"/>
      <c r="Q1224" s="459"/>
      <c r="R1224" s="459"/>
      <c r="S1224" s="459"/>
      <c r="T1224" s="459"/>
      <c r="U1224" s="459"/>
      <c r="V1224" s="459"/>
      <c r="W1224" s="459"/>
      <c r="X1224" s="459"/>
      <c r="Y1224" s="459"/>
      <c r="Z1224" s="294"/>
      <c r="AA1224" s="294"/>
      <c r="AB1224" s="294"/>
      <c r="AC1224" s="294"/>
    </row>
    <row r="1225" spans="1:29" ht="31.5" x14ac:dyDescent="0.25">
      <c r="A1225" s="102">
        <v>27</v>
      </c>
      <c r="B1225" s="119" t="s">
        <v>6313</v>
      </c>
      <c r="C1225" s="119" t="s">
        <v>2201</v>
      </c>
      <c r="D1225" s="102" t="s">
        <v>2182</v>
      </c>
      <c r="E1225" s="118">
        <v>2029</v>
      </c>
      <c r="F1225" s="118">
        <v>6586.4</v>
      </c>
      <c r="G1225" s="115" t="s">
        <v>275</v>
      </c>
      <c r="H1225" s="196" t="s">
        <v>21</v>
      </c>
      <c r="I1225" s="102" t="s">
        <v>22</v>
      </c>
      <c r="J1225" s="102"/>
      <c r="K1225" s="459"/>
      <c r="L1225" s="459"/>
      <c r="M1225" s="459"/>
      <c r="N1225" s="459"/>
      <c r="O1225" s="459"/>
      <c r="P1225" s="459"/>
      <c r="Q1225" s="459"/>
      <c r="R1225" s="459"/>
      <c r="S1225" s="459"/>
      <c r="T1225" s="459"/>
      <c r="U1225" s="459"/>
      <c r="V1225" s="459"/>
      <c r="W1225" s="459"/>
      <c r="X1225" s="459"/>
      <c r="Y1225" s="459"/>
      <c r="Z1225" s="294"/>
      <c r="AA1225" s="294"/>
      <c r="AB1225" s="294"/>
      <c r="AC1225" s="294"/>
    </row>
    <row r="1226" spans="1:29" ht="31.5" x14ac:dyDescent="0.25">
      <c r="A1226" s="102">
        <v>28</v>
      </c>
      <c r="B1226" s="119" t="s">
        <v>6313</v>
      </c>
      <c r="C1226" s="119" t="s">
        <v>2202</v>
      </c>
      <c r="D1226" s="102" t="s">
        <v>2203</v>
      </c>
      <c r="E1226" s="118">
        <v>45</v>
      </c>
      <c r="F1226" s="118">
        <v>357</v>
      </c>
      <c r="G1226" s="102" t="s">
        <v>2931</v>
      </c>
      <c r="H1226" s="196" t="s">
        <v>21</v>
      </c>
      <c r="I1226" s="102" t="s">
        <v>22</v>
      </c>
      <c r="J1226" s="102"/>
      <c r="K1226" s="459"/>
      <c r="L1226" s="459"/>
      <c r="M1226" s="459"/>
      <c r="N1226" s="459"/>
      <c r="O1226" s="459"/>
      <c r="P1226" s="459"/>
      <c r="Q1226" s="459"/>
      <c r="R1226" s="459"/>
      <c r="S1226" s="459"/>
      <c r="T1226" s="459"/>
      <c r="U1226" s="459"/>
      <c r="V1226" s="459"/>
      <c r="W1226" s="459"/>
      <c r="X1226" s="459"/>
      <c r="Y1226" s="459"/>
      <c r="Z1226" s="294"/>
      <c r="AA1226" s="294"/>
      <c r="AB1226" s="294"/>
      <c r="AC1226" s="294"/>
    </row>
    <row r="1227" spans="1:29" ht="31.5" x14ac:dyDescent="0.25">
      <c r="A1227" s="102">
        <v>29</v>
      </c>
      <c r="B1227" s="119" t="s">
        <v>6313</v>
      </c>
      <c r="C1227" s="119" t="s">
        <v>2204</v>
      </c>
      <c r="D1227" s="102" t="s">
        <v>2182</v>
      </c>
      <c r="E1227" s="118">
        <v>39</v>
      </c>
      <c r="F1227" s="118">
        <v>570</v>
      </c>
      <c r="G1227" s="102" t="s">
        <v>2931</v>
      </c>
      <c r="H1227" s="196" t="s">
        <v>21</v>
      </c>
      <c r="I1227" s="102" t="s">
        <v>22</v>
      </c>
      <c r="J1227" s="102"/>
      <c r="K1227" s="459"/>
      <c r="L1227" s="459"/>
      <c r="M1227" s="459"/>
      <c r="N1227" s="459"/>
      <c r="O1227" s="459"/>
      <c r="P1227" s="459"/>
      <c r="Q1227" s="459"/>
      <c r="R1227" s="459"/>
      <c r="S1227" s="459"/>
      <c r="T1227" s="459"/>
      <c r="U1227" s="459"/>
      <c r="V1227" s="459"/>
      <c r="W1227" s="459"/>
      <c r="X1227" s="459"/>
      <c r="Y1227" s="459"/>
      <c r="Z1227" s="294"/>
      <c r="AA1227" s="294"/>
      <c r="AB1227" s="294"/>
      <c r="AC1227" s="294"/>
    </row>
    <row r="1228" spans="1:29" ht="31.5" x14ac:dyDescent="0.25">
      <c r="A1228" s="102">
        <v>30</v>
      </c>
      <c r="B1228" s="119" t="s">
        <v>6256</v>
      </c>
      <c r="C1228" s="119" t="s">
        <v>2205</v>
      </c>
      <c r="D1228" s="102" t="s">
        <v>2162</v>
      </c>
      <c r="E1228" s="118">
        <v>442</v>
      </c>
      <c r="F1228" s="118">
        <v>1642.7</v>
      </c>
      <c r="G1228" s="102" t="s">
        <v>1272</v>
      </c>
      <c r="H1228" s="196" t="s">
        <v>21</v>
      </c>
      <c r="I1228" s="102" t="s">
        <v>22</v>
      </c>
      <c r="J1228" s="102"/>
      <c r="K1228" s="459"/>
      <c r="L1228" s="459"/>
      <c r="M1228" s="459"/>
      <c r="N1228" s="459"/>
      <c r="O1228" s="459"/>
      <c r="P1228" s="459"/>
      <c r="Q1228" s="459"/>
      <c r="R1228" s="459"/>
      <c r="S1228" s="459"/>
      <c r="T1228" s="459"/>
      <c r="U1228" s="459"/>
      <c r="V1228" s="459"/>
      <c r="W1228" s="459"/>
      <c r="X1228" s="459"/>
      <c r="Y1228" s="459"/>
      <c r="Z1228" s="294"/>
      <c r="AA1228" s="294"/>
      <c r="AB1228" s="294"/>
      <c r="AC1228" s="294"/>
    </row>
    <row r="1229" spans="1:29" ht="31.5" x14ac:dyDescent="0.25">
      <c r="A1229" s="102">
        <v>31</v>
      </c>
      <c r="B1229" s="119" t="s">
        <v>6256</v>
      </c>
      <c r="C1229" s="119" t="s">
        <v>2206</v>
      </c>
      <c r="D1229" s="102" t="s">
        <v>2157</v>
      </c>
      <c r="E1229" s="118">
        <v>340.8</v>
      </c>
      <c r="F1229" s="118">
        <v>2435.3000000000002</v>
      </c>
      <c r="G1229" s="102" t="s">
        <v>1272</v>
      </c>
      <c r="H1229" s="196" t="s">
        <v>21</v>
      </c>
      <c r="I1229" s="102" t="s">
        <v>22</v>
      </c>
      <c r="J1229" s="102"/>
      <c r="K1229" s="459"/>
      <c r="L1229" s="459"/>
      <c r="M1229" s="459"/>
      <c r="N1229" s="459"/>
      <c r="O1229" s="459"/>
      <c r="P1229" s="459"/>
      <c r="Q1229" s="459"/>
      <c r="R1229" s="459"/>
      <c r="S1229" s="459"/>
      <c r="T1229" s="459"/>
      <c r="U1229" s="459"/>
      <c r="V1229" s="459"/>
      <c r="W1229" s="459"/>
      <c r="X1229" s="459"/>
      <c r="Y1229" s="459"/>
      <c r="Z1229" s="294"/>
      <c r="AA1229" s="294"/>
      <c r="AB1229" s="294"/>
      <c r="AC1229" s="294"/>
    </row>
    <row r="1230" spans="1:29" ht="31.5" x14ac:dyDescent="0.25">
      <c r="A1230" s="102">
        <v>32</v>
      </c>
      <c r="B1230" s="119" t="s">
        <v>6256</v>
      </c>
      <c r="C1230" s="119" t="s">
        <v>2207</v>
      </c>
      <c r="D1230" s="102" t="s">
        <v>2208</v>
      </c>
      <c r="E1230" s="118">
        <v>528</v>
      </c>
      <c r="F1230" s="118">
        <v>815.5</v>
      </c>
      <c r="G1230" s="102" t="s">
        <v>1272</v>
      </c>
      <c r="H1230" s="196" t="s">
        <v>21</v>
      </c>
      <c r="I1230" s="102" t="s">
        <v>22</v>
      </c>
      <c r="J1230" s="102"/>
      <c r="K1230" s="459"/>
      <c r="L1230" s="459"/>
      <c r="M1230" s="459"/>
      <c r="N1230" s="459"/>
      <c r="O1230" s="459"/>
      <c r="P1230" s="459"/>
      <c r="Q1230" s="459"/>
      <c r="R1230" s="459"/>
      <c r="S1230" s="459"/>
      <c r="T1230" s="459"/>
      <c r="U1230" s="459"/>
      <c r="V1230" s="459"/>
      <c r="W1230" s="459"/>
      <c r="X1230" s="459"/>
      <c r="Y1230" s="459"/>
      <c r="Z1230" s="294"/>
      <c r="AA1230" s="294"/>
      <c r="AB1230" s="294"/>
      <c r="AC1230" s="294"/>
    </row>
    <row r="1231" spans="1:29" ht="31.5" x14ac:dyDescent="0.25">
      <c r="A1231" s="102">
        <v>33</v>
      </c>
      <c r="B1231" s="119" t="s">
        <v>6256</v>
      </c>
      <c r="C1231" s="119" t="s">
        <v>2209</v>
      </c>
      <c r="D1231" s="102" t="s">
        <v>2162</v>
      </c>
      <c r="E1231" s="118"/>
      <c r="F1231" s="118">
        <v>385.6</v>
      </c>
      <c r="G1231" s="102" t="s">
        <v>1272</v>
      </c>
      <c r="H1231" s="115" t="s">
        <v>243</v>
      </c>
      <c r="I1231" s="102" t="s">
        <v>37</v>
      </c>
      <c r="J1231" s="102"/>
      <c r="K1231" s="459"/>
      <c r="L1231" s="459"/>
      <c r="M1231" s="459"/>
      <c r="N1231" s="459"/>
      <c r="O1231" s="459"/>
      <c r="P1231" s="459"/>
      <c r="Q1231" s="459"/>
      <c r="R1231" s="459"/>
      <c r="S1231" s="459"/>
      <c r="T1231" s="459"/>
      <c r="U1231" s="459"/>
      <c r="V1231" s="459"/>
      <c r="W1231" s="459"/>
      <c r="X1231" s="459"/>
      <c r="Y1231" s="459"/>
      <c r="Z1231" s="294"/>
      <c r="AA1231" s="294"/>
      <c r="AB1231" s="294"/>
      <c r="AC1231" s="294"/>
    </row>
    <row r="1232" spans="1:29" ht="31.5" x14ac:dyDescent="0.25">
      <c r="A1232" s="102">
        <v>34</v>
      </c>
      <c r="B1232" s="119" t="s">
        <v>6256</v>
      </c>
      <c r="C1232" s="119" t="s">
        <v>2210</v>
      </c>
      <c r="D1232" s="102" t="s">
        <v>2162</v>
      </c>
      <c r="E1232" s="118">
        <v>104.2</v>
      </c>
      <c r="F1232" s="118">
        <v>456.8</v>
      </c>
      <c r="G1232" s="102" t="s">
        <v>1272</v>
      </c>
      <c r="H1232" s="115" t="s">
        <v>243</v>
      </c>
      <c r="I1232" s="102" t="s">
        <v>37</v>
      </c>
      <c r="J1232" s="102"/>
      <c r="K1232" s="459"/>
      <c r="L1232" s="459"/>
      <c r="M1232" s="459"/>
      <c r="N1232" s="459"/>
      <c r="O1232" s="459"/>
      <c r="P1232" s="459"/>
      <c r="Q1232" s="459"/>
      <c r="R1232" s="459"/>
      <c r="S1232" s="459"/>
      <c r="T1232" s="459"/>
      <c r="U1232" s="459"/>
      <c r="V1232" s="459"/>
      <c r="W1232" s="459"/>
      <c r="X1232" s="459"/>
      <c r="Y1232" s="459"/>
      <c r="Z1232" s="294"/>
      <c r="AA1232" s="294"/>
      <c r="AB1232" s="294"/>
      <c r="AC1232" s="294"/>
    </row>
    <row r="1233" spans="1:29" ht="31.5" x14ac:dyDescent="0.25">
      <c r="A1233" s="102">
        <v>35</v>
      </c>
      <c r="B1233" s="119" t="s">
        <v>6256</v>
      </c>
      <c r="C1233" s="119" t="s">
        <v>2211</v>
      </c>
      <c r="D1233" s="102" t="s">
        <v>2212</v>
      </c>
      <c r="E1233" s="118">
        <v>39</v>
      </c>
      <c r="F1233" s="118">
        <v>570</v>
      </c>
      <c r="G1233" s="115" t="s">
        <v>275</v>
      </c>
      <c r="H1233" s="196" t="s">
        <v>21</v>
      </c>
      <c r="I1233" s="102" t="s">
        <v>22</v>
      </c>
      <c r="J1233" s="102"/>
      <c r="K1233" s="459"/>
      <c r="L1233" s="459"/>
      <c r="M1233" s="459"/>
      <c r="N1233" s="459"/>
      <c r="O1233" s="459"/>
      <c r="P1233" s="459"/>
      <c r="Q1233" s="459"/>
      <c r="R1233" s="459"/>
      <c r="S1233" s="459"/>
      <c r="T1233" s="459"/>
      <c r="U1233" s="459"/>
      <c r="V1233" s="459"/>
      <c r="W1233" s="459"/>
      <c r="X1233" s="459"/>
      <c r="Y1233" s="459"/>
      <c r="Z1233" s="294"/>
      <c r="AA1233" s="294"/>
      <c r="AB1233" s="294"/>
      <c r="AC1233" s="294"/>
    </row>
    <row r="1234" spans="1:29" ht="31.5" x14ac:dyDescent="0.25">
      <c r="A1234" s="102">
        <v>36</v>
      </c>
      <c r="B1234" s="119" t="s">
        <v>6256</v>
      </c>
      <c r="C1234" s="119" t="s">
        <v>2213</v>
      </c>
      <c r="D1234" s="102" t="s">
        <v>2212</v>
      </c>
      <c r="E1234" s="118">
        <v>45</v>
      </c>
      <c r="F1234" s="118">
        <v>357</v>
      </c>
      <c r="G1234" s="115" t="s">
        <v>275</v>
      </c>
      <c r="H1234" s="196" t="s">
        <v>21</v>
      </c>
      <c r="I1234" s="102" t="s">
        <v>22</v>
      </c>
      <c r="J1234" s="102"/>
      <c r="K1234" s="459"/>
      <c r="L1234" s="459"/>
      <c r="M1234" s="459"/>
      <c r="N1234" s="459"/>
      <c r="O1234" s="459"/>
      <c r="P1234" s="459"/>
      <c r="Q1234" s="459"/>
      <c r="R1234" s="459"/>
      <c r="S1234" s="459"/>
      <c r="T1234" s="459"/>
      <c r="U1234" s="459"/>
      <c r="V1234" s="459"/>
      <c r="W1234" s="459"/>
      <c r="X1234" s="459"/>
      <c r="Y1234" s="459"/>
      <c r="Z1234" s="294"/>
      <c r="AA1234" s="294"/>
      <c r="AB1234" s="294"/>
      <c r="AC1234" s="294"/>
    </row>
    <row r="1235" spans="1:29" x14ac:dyDescent="0.25">
      <c r="A1235" s="30"/>
      <c r="B1235" s="31" t="s">
        <v>6257</v>
      </c>
      <c r="C1235" s="31"/>
      <c r="D1235" s="32"/>
      <c r="E1235" s="33"/>
      <c r="F1235" s="33"/>
      <c r="G1235" s="34"/>
      <c r="H1235" s="32"/>
      <c r="I1235" s="32"/>
      <c r="J1235" s="32"/>
      <c r="K1235" s="459"/>
      <c r="L1235" s="459"/>
      <c r="M1235" s="459"/>
      <c r="N1235" s="459"/>
      <c r="O1235" s="459"/>
      <c r="P1235" s="459"/>
      <c r="Q1235" s="459"/>
      <c r="R1235" s="459"/>
      <c r="S1235" s="459"/>
      <c r="T1235" s="459"/>
      <c r="U1235" s="459"/>
      <c r="V1235" s="459"/>
      <c r="W1235" s="459"/>
      <c r="X1235" s="459"/>
      <c r="Y1235" s="459"/>
      <c r="Z1235" s="294"/>
      <c r="AA1235" s="294"/>
      <c r="AB1235" s="294"/>
      <c r="AC1235" s="294"/>
    </row>
    <row r="1236" spans="1:29" ht="31.5" x14ac:dyDescent="0.25">
      <c r="A1236" s="102">
        <v>1</v>
      </c>
      <c r="B1236" s="119" t="s">
        <v>6314</v>
      </c>
      <c r="C1236" s="119" t="s">
        <v>2214</v>
      </c>
      <c r="D1236" s="102" t="s">
        <v>2215</v>
      </c>
      <c r="E1236" s="118">
        <v>1721.4</v>
      </c>
      <c r="F1236" s="118">
        <v>2970</v>
      </c>
      <c r="G1236" s="115" t="s">
        <v>275</v>
      </c>
      <c r="H1236" s="196" t="s">
        <v>21</v>
      </c>
      <c r="I1236" s="102" t="s">
        <v>22</v>
      </c>
      <c r="J1236" s="102"/>
      <c r="K1236" s="459"/>
      <c r="L1236" s="459"/>
      <c r="M1236" s="459"/>
      <c r="N1236" s="459"/>
      <c r="O1236" s="459"/>
      <c r="P1236" s="459"/>
      <c r="Q1236" s="459"/>
      <c r="R1236" s="459"/>
      <c r="S1236" s="459"/>
      <c r="T1236" s="459"/>
      <c r="U1236" s="459"/>
      <c r="V1236" s="459"/>
      <c r="W1236" s="459"/>
      <c r="X1236" s="459"/>
      <c r="Y1236" s="459"/>
      <c r="Z1236" s="294"/>
      <c r="AA1236" s="294"/>
      <c r="AB1236" s="294"/>
      <c r="AC1236" s="294"/>
    </row>
    <row r="1237" spans="1:29" ht="31.5" x14ac:dyDescent="0.25">
      <c r="A1237" s="102">
        <v>2</v>
      </c>
      <c r="B1237" s="119" t="s">
        <v>6257</v>
      </c>
      <c r="C1237" s="119" t="s">
        <v>2216</v>
      </c>
      <c r="D1237" s="102" t="s">
        <v>2215</v>
      </c>
      <c r="E1237" s="118">
        <v>168</v>
      </c>
      <c r="F1237" s="118">
        <v>1543</v>
      </c>
      <c r="G1237" s="115" t="s">
        <v>275</v>
      </c>
      <c r="H1237" s="196" t="s">
        <v>21</v>
      </c>
      <c r="I1237" s="102" t="s">
        <v>22</v>
      </c>
      <c r="J1237" s="102"/>
      <c r="K1237" s="459"/>
      <c r="L1237" s="459"/>
      <c r="M1237" s="459"/>
      <c r="N1237" s="459"/>
      <c r="O1237" s="459"/>
      <c r="P1237" s="459"/>
      <c r="Q1237" s="459"/>
      <c r="R1237" s="459"/>
      <c r="S1237" s="459"/>
      <c r="T1237" s="459"/>
      <c r="U1237" s="459"/>
      <c r="V1237" s="459"/>
      <c r="W1237" s="459"/>
      <c r="X1237" s="459"/>
      <c r="Y1237" s="459"/>
      <c r="Z1237" s="294"/>
      <c r="AA1237" s="294"/>
      <c r="AB1237" s="294"/>
      <c r="AC1237" s="294"/>
    </row>
    <row r="1238" spans="1:29" ht="31.5" x14ac:dyDescent="0.25">
      <c r="A1238" s="102">
        <v>3</v>
      </c>
      <c r="B1238" s="119" t="s">
        <v>6257</v>
      </c>
      <c r="C1238" s="119" t="s">
        <v>3112</v>
      </c>
      <c r="D1238" s="102" t="s">
        <v>2215</v>
      </c>
      <c r="E1238" s="118">
        <v>96</v>
      </c>
      <c r="F1238" s="118">
        <v>708</v>
      </c>
      <c r="G1238" s="115" t="s">
        <v>275</v>
      </c>
      <c r="H1238" s="115" t="s">
        <v>243</v>
      </c>
      <c r="I1238" s="102" t="s">
        <v>22</v>
      </c>
      <c r="J1238" s="102" t="s">
        <v>3377</v>
      </c>
      <c r="K1238" s="459"/>
      <c r="L1238" s="459"/>
      <c r="M1238" s="459"/>
      <c r="N1238" s="459"/>
      <c r="O1238" s="459"/>
      <c r="P1238" s="459"/>
      <c r="Q1238" s="459"/>
      <c r="R1238" s="459"/>
      <c r="S1238" s="459"/>
      <c r="T1238" s="459"/>
      <c r="U1238" s="459"/>
      <c r="V1238" s="459"/>
      <c r="W1238" s="459"/>
      <c r="X1238" s="459"/>
      <c r="Y1238" s="459"/>
      <c r="Z1238" s="294"/>
      <c r="AA1238" s="294"/>
      <c r="AB1238" s="294"/>
      <c r="AC1238" s="294"/>
    </row>
    <row r="1239" spans="1:29" ht="31.5" x14ac:dyDescent="0.25">
      <c r="A1239" s="102">
        <v>4</v>
      </c>
      <c r="B1239" s="119" t="s">
        <v>6257</v>
      </c>
      <c r="C1239" s="119" t="s">
        <v>3111</v>
      </c>
      <c r="D1239" s="102" t="s">
        <v>2217</v>
      </c>
      <c r="E1239" s="118">
        <v>217</v>
      </c>
      <c r="F1239" s="118">
        <v>800</v>
      </c>
      <c r="G1239" s="115" t="s">
        <v>275</v>
      </c>
      <c r="H1239" s="115" t="s">
        <v>243</v>
      </c>
      <c r="I1239" s="102" t="s">
        <v>22</v>
      </c>
      <c r="J1239" s="102" t="s">
        <v>3377</v>
      </c>
      <c r="K1239" s="459"/>
      <c r="L1239" s="459"/>
      <c r="M1239" s="459"/>
      <c r="N1239" s="459"/>
      <c r="O1239" s="459"/>
      <c r="P1239" s="459"/>
      <c r="Q1239" s="459"/>
      <c r="R1239" s="459"/>
      <c r="S1239" s="459"/>
      <c r="T1239" s="459"/>
      <c r="U1239" s="459"/>
      <c r="V1239" s="459"/>
      <c r="W1239" s="459"/>
      <c r="X1239" s="459"/>
      <c r="Y1239" s="459"/>
      <c r="Z1239" s="294"/>
      <c r="AA1239" s="294"/>
      <c r="AB1239" s="294"/>
      <c r="AC1239" s="294"/>
    </row>
    <row r="1240" spans="1:29" ht="31.5" x14ac:dyDescent="0.25">
      <c r="A1240" s="102">
        <v>5</v>
      </c>
      <c r="B1240" s="119" t="s">
        <v>6257</v>
      </c>
      <c r="C1240" s="119" t="s">
        <v>3380</v>
      </c>
      <c r="D1240" s="102" t="s">
        <v>2218</v>
      </c>
      <c r="E1240" s="118">
        <v>1078.5999999999999</v>
      </c>
      <c r="F1240" s="118">
        <v>3262</v>
      </c>
      <c r="G1240" s="115" t="s">
        <v>275</v>
      </c>
      <c r="H1240" s="196" t="s">
        <v>21</v>
      </c>
      <c r="I1240" s="102" t="s">
        <v>22</v>
      </c>
      <c r="J1240" s="115"/>
      <c r="K1240" s="459"/>
      <c r="L1240" s="459"/>
      <c r="M1240" s="459"/>
      <c r="N1240" s="459"/>
      <c r="O1240" s="459"/>
      <c r="P1240" s="459"/>
      <c r="Q1240" s="459"/>
      <c r="R1240" s="459"/>
      <c r="S1240" s="459"/>
      <c r="T1240" s="459"/>
      <c r="U1240" s="459"/>
      <c r="V1240" s="459"/>
      <c r="W1240" s="459"/>
      <c r="X1240" s="459"/>
      <c r="Y1240" s="459"/>
      <c r="Z1240" s="294"/>
      <c r="AA1240" s="294"/>
      <c r="AB1240" s="294"/>
      <c r="AC1240" s="294"/>
    </row>
    <row r="1241" spans="1:29" ht="31.5" x14ac:dyDescent="0.25">
      <c r="A1241" s="102">
        <v>6</v>
      </c>
      <c r="B1241" s="119" t="s">
        <v>6257</v>
      </c>
      <c r="C1241" s="119" t="s">
        <v>2219</v>
      </c>
      <c r="D1241" s="102" t="s">
        <v>2218</v>
      </c>
      <c r="E1241" s="118">
        <v>2353</v>
      </c>
      <c r="F1241" s="118">
        <v>4143.3</v>
      </c>
      <c r="G1241" s="115" t="s">
        <v>275</v>
      </c>
      <c r="H1241" s="196" t="s">
        <v>21</v>
      </c>
      <c r="I1241" s="102" t="s">
        <v>22</v>
      </c>
      <c r="J1241" s="102"/>
      <c r="K1241" s="459"/>
      <c r="L1241" s="459"/>
      <c r="M1241" s="459"/>
      <c r="N1241" s="459"/>
      <c r="O1241" s="459"/>
      <c r="P1241" s="459"/>
      <c r="Q1241" s="459"/>
      <c r="R1241" s="459"/>
      <c r="S1241" s="459"/>
      <c r="T1241" s="459"/>
      <c r="U1241" s="459"/>
      <c r="V1241" s="459"/>
      <c r="W1241" s="459"/>
      <c r="X1241" s="459"/>
      <c r="Y1241" s="459"/>
      <c r="Z1241" s="294"/>
      <c r="AA1241" s="294"/>
      <c r="AB1241" s="294"/>
      <c r="AC1241" s="294"/>
    </row>
    <row r="1242" spans="1:29" ht="31.5" x14ac:dyDescent="0.25">
      <c r="A1242" s="102">
        <v>7</v>
      </c>
      <c r="B1242" s="119" t="s">
        <v>6257</v>
      </c>
      <c r="C1242" s="119" t="s">
        <v>2220</v>
      </c>
      <c r="D1242" s="102" t="s">
        <v>2218</v>
      </c>
      <c r="E1242" s="118">
        <v>2120</v>
      </c>
      <c r="F1242" s="118">
        <v>3507</v>
      </c>
      <c r="G1242" s="115" t="s">
        <v>275</v>
      </c>
      <c r="H1242" s="196" t="s">
        <v>21</v>
      </c>
      <c r="I1242" s="102" t="s">
        <v>22</v>
      </c>
      <c r="J1242" s="115"/>
      <c r="K1242" s="459"/>
      <c r="L1242" s="459"/>
      <c r="M1242" s="459"/>
      <c r="N1242" s="459"/>
      <c r="O1242" s="459"/>
      <c r="P1242" s="459"/>
      <c r="Q1242" s="459"/>
      <c r="R1242" s="459"/>
      <c r="S1242" s="459"/>
      <c r="T1242" s="459"/>
      <c r="U1242" s="459"/>
      <c r="V1242" s="459"/>
      <c r="W1242" s="459"/>
      <c r="X1242" s="459"/>
      <c r="Y1242" s="459"/>
      <c r="Z1242" s="294"/>
      <c r="AA1242" s="294"/>
      <c r="AB1242" s="294"/>
      <c r="AC1242" s="294"/>
    </row>
    <row r="1243" spans="1:29" ht="31.5" x14ac:dyDescent="0.25">
      <c r="A1243" s="102">
        <v>8</v>
      </c>
      <c r="B1243" s="119" t="s">
        <v>6257</v>
      </c>
      <c r="C1243" s="119" t="s">
        <v>2221</v>
      </c>
      <c r="D1243" s="102" t="s">
        <v>2222</v>
      </c>
      <c r="E1243" s="118">
        <v>233</v>
      </c>
      <c r="F1243" s="118">
        <v>636.29999999999995</v>
      </c>
      <c r="G1243" s="115" t="s">
        <v>275</v>
      </c>
      <c r="H1243" s="196" t="s">
        <v>21</v>
      </c>
      <c r="I1243" s="102" t="s">
        <v>22</v>
      </c>
      <c r="J1243" s="102"/>
      <c r="K1243" s="459"/>
      <c r="L1243" s="459"/>
      <c r="M1243" s="459"/>
      <c r="N1243" s="459"/>
      <c r="O1243" s="459"/>
      <c r="P1243" s="459"/>
      <c r="Q1243" s="459"/>
      <c r="R1243" s="459"/>
      <c r="S1243" s="459"/>
      <c r="T1243" s="459"/>
      <c r="U1243" s="459"/>
      <c r="V1243" s="459"/>
      <c r="W1243" s="459"/>
      <c r="X1243" s="459"/>
      <c r="Y1243" s="459"/>
      <c r="Z1243" s="294"/>
      <c r="AA1243" s="294"/>
      <c r="AB1243" s="294"/>
      <c r="AC1243" s="294"/>
    </row>
    <row r="1244" spans="1:29" ht="31.5" x14ac:dyDescent="0.25">
      <c r="A1244" s="102">
        <v>9</v>
      </c>
      <c r="B1244" s="119" t="s">
        <v>6257</v>
      </c>
      <c r="C1244" s="119" t="s">
        <v>2223</v>
      </c>
      <c r="D1244" s="102" t="s">
        <v>2224</v>
      </c>
      <c r="E1244" s="118">
        <v>185</v>
      </c>
      <c r="F1244" s="118">
        <v>1632.1</v>
      </c>
      <c r="G1244" s="115" t="s">
        <v>275</v>
      </c>
      <c r="H1244" s="196" t="s">
        <v>21</v>
      </c>
      <c r="I1244" s="102" t="s">
        <v>22</v>
      </c>
      <c r="J1244" s="102"/>
      <c r="K1244" s="459"/>
      <c r="L1244" s="459"/>
      <c r="M1244" s="459"/>
      <c r="N1244" s="459"/>
      <c r="O1244" s="459"/>
      <c r="P1244" s="459"/>
      <c r="Q1244" s="459"/>
      <c r="R1244" s="459"/>
      <c r="S1244" s="459"/>
      <c r="T1244" s="459"/>
      <c r="U1244" s="459"/>
      <c r="V1244" s="459"/>
      <c r="W1244" s="459"/>
      <c r="X1244" s="459"/>
      <c r="Y1244" s="459"/>
      <c r="Z1244" s="294"/>
      <c r="AA1244" s="294"/>
      <c r="AB1244" s="294"/>
      <c r="AC1244" s="294"/>
    </row>
    <row r="1245" spans="1:29" ht="31.5" x14ac:dyDescent="0.25">
      <c r="A1245" s="102">
        <v>10</v>
      </c>
      <c r="B1245" s="119" t="s">
        <v>6257</v>
      </c>
      <c r="C1245" s="119" t="s">
        <v>2225</v>
      </c>
      <c r="D1245" s="102" t="s">
        <v>2226</v>
      </c>
      <c r="E1245" s="118">
        <v>253</v>
      </c>
      <c r="F1245" s="118">
        <v>2960.4</v>
      </c>
      <c r="G1245" s="115" t="s">
        <v>275</v>
      </c>
      <c r="H1245" s="196" t="s">
        <v>21</v>
      </c>
      <c r="I1245" s="102" t="s">
        <v>22</v>
      </c>
      <c r="J1245" s="102"/>
      <c r="K1245" s="459"/>
      <c r="L1245" s="459"/>
      <c r="M1245" s="459"/>
      <c r="N1245" s="459"/>
      <c r="O1245" s="459"/>
      <c r="P1245" s="459"/>
      <c r="Q1245" s="459"/>
      <c r="R1245" s="459"/>
      <c r="S1245" s="459"/>
      <c r="T1245" s="459"/>
      <c r="U1245" s="459"/>
      <c r="V1245" s="459"/>
      <c r="W1245" s="459"/>
      <c r="X1245" s="459"/>
      <c r="Y1245" s="459"/>
      <c r="Z1245" s="294"/>
      <c r="AA1245" s="294"/>
      <c r="AB1245" s="294"/>
      <c r="AC1245" s="294"/>
    </row>
    <row r="1246" spans="1:29" ht="31.5" x14ac:dyDescent="0.25">
      <c r="A1246" s="102">
        <v>11</v>
      </c>
      <c r="B1246" s="119" t="s">
        <v>6257</v>
      </c>
      <c r="C1246" s="119" t="s">
        <v>2227</v>
      </c>
      <c r="D1246" s="102" t="s">
        <v>2228</v>
      </c>
      <c r="E1246" s="118">
        <v>132</v>
      </c>
      <c r="F1246" s="118">
        <v>629.79999999999995</v>
      </c>
      <c r="G1246" s="115" t="s">
        <v>275</v>
      </c>
      <c r="H1246" s="196" t="s">
        <v>21</v>
      </c>
      <c r="I1246" s="102" t="s">
        <v>22</v>
      </c>
      <c r="J1246" s="102"/>
      <c r="K1246" s="459"/>
      <c r="L1246" s="459"/>
      <c r="M1246" s="459"/>
      <c r="N1246" s="459"/>
      <c r="O1246" s="459"/>
      <c r="P1246" s="459"/>
      <c r="Q1246" s="459"/>
      <c r="R1246" s="459"/>
      <c r="S1246" s="459"/>
      <c r="T1246" s="459"/>
      <c r="U1246" s="459"/>
      <c r="V1246" s="459"/>
      <c r="W1246" s="459"/>
      <c r="X1246" s="459"/>
      <c r="Y1246" s="459"/>
      <c r="Z1246" s="294"/>
      <c r="AA1246" s="294"/>
      <c r="AB1246" s="294"/>
      <c r="AC1246" s="294"/>
    </row>
    <row r="1247" spans="1:29" ht="31.5" x14ac:dyDescent="0.25">
      <c r="A1247" s="102">
        <v>12</v>
      </c>
      <c r="B1247" s="119" t="s">
        <v>6257</v>
      </c>
      <c r="C1247" s="119" t="s">
        <v>3378</v>
      </c>
      <c r="D1247" s="102" t="s">
        <v>2229</v>
      </c>
      <c r="E1247" s="118">
        <v>665</v>
      </c>
      <c r="F1247" s="118">
        <v>7266.7</v>
      </c>
      <c r="G1247" s="115" t="s">
        <v>275</v>
      </c>
      <c r="H1247" s="196" t="s">
        <v>21</v>
      </c>
      <c r="I1247" s="102" t="s">
        <v>22</v>
      </c>
      <c r="J1247" s="102"/>
      <c r="K1247" s="459"/>
      <c r="L1247" s="459"/>
      <c r="M1247" s="459"/>
      <c r="N1247" s="459"/>
      <c r="O1247" s="459"/>
      <c r="P1247" s="459"/>
      <c r="Q1247" s="459"/>
      <c r="R1247" s="459"/>
      <c r="S1247" s="459"/>
      <c r="T1247" s="459"/>
      <c r="U1247" s="459"/>
      <c r="V1247" s="459"/>
      <c r="W1247" s="459"/>
      <c r="X1247" s="459"/>
      <c r="Y1247" s="459"/>
      <c r="Z1247" s="294"/>
      <c r="AA1247" s="294"/>
      <c r="AB1247" s="294"/>
      <c r="AC1247" s="294"/>
    </row>
    <row r="1248" spans="1:29" ht="31.5" x14ac:dyDescent="0.25">
      <c r="A1248" s="102">
        <v>13</v>
      </c>
      <c r="B1248" s="119" t="s">
        <v>6257</v>
      </c>
      <c r="C1248" s="119" t="s">
        <v>3379</v>
      </c>
      <c r="D1248" s="102" t="s">
        <v>2230</v>
      </c>
      <c r="E1248" s="118">
        <v>398</v>
      </c>
      <c r="F1248" s="118">
        <v>5000</v>
      </c>
      <c r="G1248" s="115" t="s">
        <v>275</v>
      </c>
      <c r="H1248" s="196" t="s">
        <v>21</v>
      </c>
      <c r="I1248" s="102" t="s">
        <v>22</v>
      </c>
      <c r="J1248" s="102"/>
      <c r="K1248" s="459"/>
      <c r="L1248" s="459"/>
      <c r="M1248" s="459"/>
      <c r="N1248" s="459"/>
      <c r="O1248" s="459"/>
      <c r="P1248" s="459"/>
      <c r="Q1248" s="459"/>
      <c r="R1248" s="459"/>
      <c r="S1248" s="459"/>
      <c r="T1248" s="459"/>
      <c r="U1248" s="459"/>
      <c r="V1248" s="459"/>
      <c r="W1248" s="459"/>
      <c r="X1248" s="459"/>
      <c r="Y1248" s="459"/>
      <c r="Z1248" s="294"/>
      <c r="AA1248" s="294"/>
      <c r="AB1248" s="294"/>
      <c r="AC1248" s="294"/>
    </row>
    <row r="1249" spans="1:29" ht="31.5" x14ac:dyDescent="0.25">
      <c r="A1249" s="102">
        <v>14</v>
      </c>
      <c r="B1249" s="119" t="s">
        <v>6257</v>
      </c>
      <c r="C1249" s="119" t="s">
        <v>3110</v>
      </c>
      <c r="D1249" s="102" t="s">
        <v>2228</v>
      </c>
      <c r="E1249" s="118">
        <v>87</v>
      </c>
      <c r="F1249" s="118">
        <v>300</v>
      </c>
      <c r="G1249" s="115" t="s">
        <v>275</v>
      </c>
      <c r="H1249" s="115" t="s">
        <v>243</v>
      </c>
      <c r="I1249" s="102" t="s">
        <v>2831</v>
      </c>
      <c r="J1249" s="102"/>
      <c r="K1249" s="459"/>
      <c r="L1249" s="459"/>
      <c r="M1249" s="459"/>
      <c r="N1249" s="459"/>
      <c r="O1249" s="459"/>
      <c r="P1249" s="459"/>
      <c r="Q1249" s="459"/>
      <c r="R1249" s="459"/>
      <c r="S1249" s="459"/>
      <c r="T1249" s="459"/>
      <c r="U1249" s="459"/>
      <c r="V1249" s="459"/>
      <c r="W1249" s="459"/>
      <c r="X1249" s="459"/>
      <c r="Y1249" s="459"/>
      <c r="Z1249" s="294"/>
      <c r="AA1249" s="294"/>
      <c r="AB1249" s="294"/>
      <c r="AC1249" s="294"/>
    </row>
    <row r="1250" spans="1:29" ht="31.5" x14ac:dyDescent="0.25">
      <c r="A1250" s="102">
        <v>15</v>
      </c>
      <c r="B1250" s="119" t="s">
        <v>6257</v>
      </c>
      <c r="C1250" s="119" t="s">
        <v>3109</v>
      </c>
      <c r="D1250" s="102" t="s">
        <v>2217</v>
      </c>
      <c r="E1250" s="118">
        <v>1653</v>
      </c>
      <c r="F1250" s="118">
        <v>6100</v>
      </c>
      <c r="G1250" s="115" t="s">
        <v>275</v>
      </c>
      <c r="H1250" s="196" t="s">
        <v>21</v>
      </c>
      <c r="I1250" s="102" t="s">
        <v>22</v>
      </c>
      <c r="J1250" s="102"/>
      <c r="K1250" s="459"/>
      <c r="L1250" s="459"/>
      <c r="M1250" s="459"/>
      <c r="N1250" s="459"/>
      <c r="O1250" s="459"/>
      <c r="P1250" s="459"/>
      <c r="Q1250" s="459"/>
      <c r="R1250" s="459"/>
      <c r="S1250" s="459"/>
      <c r="T1250" s="459"/>
      <c r="U1250" s="459"/>
      <c r="V1250" s="459"/>
      <c r="W1250" s="459"/>
      <c r="X1250" s="459"/>
      <c r="Y1250" s="459"/>
      <c r="Z1250" s="294"/>
      <c r="AA1250" s="294"/>
      <c r="AB1250" s="294"/>
      <c r="AC1250" s="294"/>
    </row>
    <row r="1251" spans="1:29" ht="31.5" x14ac:dyDescent="0.25">
      <c r="A1251" s="102">
        <v>16</v>
      </c>
      <c r="B1251" s="119" t="s">
        <v>6257</v>
      </c>
      <c r="C1251" s="119" t="s">
        <v>2231</v>
      </c>
      <c r="D1251" s="102" t="s">
        <v>2222</v>
      </c>
      <c r="E1251" s="118">
        <v>226</v>
      </c>
      <c r="F1251" s="118">
        <v>2500</v>
      </c>
      <c r="G1251" s="115" t="s">
        <v>275</v>
      </c>
      <c r="H1251" s="196" t="s">
        <v>21</v>
      </c>
      <c r="I1251" s="102" t="s">
        <v>22</v>
      </c>
      <c r="J1251" s="102"/>
      <c r="K1251" s="459"/>
      <c r="L1251" s="459"/>
      <c r="M1251" s="459"/>
      <c r="N1251" s="459"/>
      <c r="O1251" s="459"/>
      <c r="P1251" s="459"/>
      <c r="Q1251" s="459"/>
      <c r="R1251" s="459"/>
      <c r="S1251" s="459"/>
      <c r="T1251" s="459"/>
      <c r="U1251" s="459"/>
      <c r="V1251" s="459"/>
      <c r="W1251" s="459"/>
      <c r="X1251" s="459"/>
      <c r="Y1251" s="459"/>
      <c r="Z1251" s="294"/>
      <c r="AA1251" s="294"/>
      <c r="AB1251" s="294"/>
      <c r="AC1251" s="294"/>
    </row>
    <row r="1252" spans="1:29" ht="31.5" x14ac:dyDescent="0.25">
      <c r="A1252" s="102">
        <v>17</v>
      </c>
      <c r="B1252" s="119" t="s">
        <v>6257</v>
      </c>
      <c r="C1252" s="119" t="s">
        <v>2232</v>
      </c>
      <c r="D1252" s="102" t="s">
        <v>2229</v>
      </c>
      <c r="E1252" s="118">
        <v>482</v>
      </c>
      <c r="F1252" s="118">
        <v>2000</v>
      </c>
      <c r="G1252" s="115" t="s">
        <v>275</v>
      </c>
      <c r="H1252" s="196" t="s">
        <v>21</v>
      </c>
      <c r="I1252" s="102" t="s">
        <v>22</v>
      </c>
      <c r="J1252" s="102"/>
      <c r="K1252" s="459"/>
      <c r="L1252" s="459"/>
      <c r="M1252" s="459"/>
      <c r="N1252" s="459"/>
      <c r="O1252" s="459"/>
      <c r="P1252" s="459"/>
      <c r="Q1252" s="459"/>
      <c r="R1252" s="459"/>
      <c r="S1252" s="459"/>
      <c r="T1252" s="459"/>
      <c r="U1252" s="459"/>
      <c r="V1252" s="459"/>
      <c r="W1252" s="459"/>
      <c r="X1252" s="459"/>
      <c r="Y1252" s="459"/>
      <c r="Z1252" s="294"/>
      <c r="AA1252" s="294"/>
      <c r="AB1252" s="294"/>
      <c r="AC1252" s="294"/>
    </row>
    <row r="1253" spans="1:29" ht="31.5" x14ac:dyDescent="0.25">
      <c r="A1253" s="102">
        <v>18</v>
      </c>
      <c r="B1253" s="119" t="s">
        <v>6257</v>
      </c>
      <c r="C1253" s="119" t="s">
        <v>2233</v>
      </c>
      <c r="D1253" s="102" t="s">
        <v>2217</v>
      </c>
      <c r="E1253" s="118">
        <v>1276.5</v>
      </c>
      <c r="F1253" s="118">
        <v>7741.3</v>
      </c>
      <c r="G1253" s="115" t="s">
        <v>275</v>
      </c>
      <c r="H1253" s="196" t="s">
        <v>21</v>
      </c>
      <c r="I1253" s="102" t="s">
        <v>22</v>
      </c>
      <c r="J1253" s="230"/>
      <c r="K1253" s="459"/>
      <c r="L1253" s="459"/>
      <c r="M1253" s="459"/>
      <c r="N1253" s="459"/>
      <c r="O1253" s="459"/>
      <c r="P1253" s="459"/>
      <c r="Q1253" s="459"/>
      <c r="R1253" s="459"/>
      <c r="S1253" s="459"/>
      <c r="T1253" s="459"/>
      <c r="U1253" s="459"/>
      <c r="V1253" s="459"/>
      <c r="W1253" s="459"/>
      <c r="X1253" s="459"/>
      <c r="Y1253" s="459"/>
      <c r="Z1253" s="294"/>
      <c r="AA1253" s="294"/>
      <c r="AB1253" s="294"/>
      <c r="AC1253" s="294"/>
    </row>
    <row r="1254" spans="1:29" ht="31.5" x14ac:dyDescent="0.25">
      <c r="A1254" s="102">
        <v>19</v>
      </c>
      <c r="B1254" s="119" t="s">
        <v>6257</v>
      </c>
      <c r="C1254" s="119" t="s">
        <v>2234</v>
      </c>
      <c r="D1254" s="102" t="s">
        <v>2218</v>
      </c>
      <c r="E1254" s="118">
        <v>517</v>
      </c>
      <c r="F1254" s="118">
        <v>4050</v>
      </c>
      <c r="G1254" s="102" t="s">
        <v>1272</v>
      </c>
      <c r="H1254" s="196" t="s">
        <v>21</v>
      </c>
      <c r="I1254" s="102" t="s">
        <v>22</v>
      </c>
      <c r="J1254" s="102"/>
      <c r="K1254" s="459"/>
      <c r="L1254" s="459"/>
      <c r="M1254" s="459"/>
      <c r="N1254" s="459"/>
      <c r="O1254" s="459"/>
      <c r="P1254" s="459"/>
      <c r="Q1254" s="459"/>
      <c r="R1254" s="459"/>
      <c r="S1254" s="459"/>
      <c r="T1254" s="459"/>
      <c r="U1254" s="459"/>
      <c r="V1254" s="459"/>
      <c r="W1254" s="459"/>
      <c r="X1254" s="459"/>
      <c r="Y1254" s="459"/>
      <c r="Z1254" s="294"/>
      <c r="AA1254" s="294"/>
      <c r="AB1254" s="294"/>
      <c r="AC1254" s="294"/>
    </row>
    <row r="1255" spans="1:29" ht="31.5" x14ac:dyDescent="0.25">
      <c r="A1255" s="102">
        <v>20</v>
      </c>
      <c r="B1255" s="119" t="s">
        <v>6257</v>
      </c>
      <c r="C1255" s="119" t="s">
        <v>2235</v>
      </c>
      <c r="D1255" s="102" t="s">
        <v>2229</v>
      </c>
      <c r="E1255" s="118">
        <v>351.5</v>
      </c>
      <c r="F1255" s="118">
        <v>2503.4</v>
      </c>
      <c r="G1255" s="102" t="s">
        <v>1272</v>
      </c>
      <c r="H1255" s="196" t="s">
        <v>21</v>
      </c>
      <c r="I1255" s="102" t="s">
        <v>22</v>
      </c>
      <c r="J1255" s="102"/>
      <c r="K1255" s="459"/>
      <c r="L1255" s="459"/>
      <c r="M1255" s="459"/>
      <c r="N1255" s="459"/>
      <c r="O1255" s="459"/>
      <c r="P1255" s="459"/>
      <c r="Q1255" s="459"/>
      <c r="R1255" s="459"/>
      <c r="S1255" s="459"/>
      <c r="T1255" s="459"/>
      <c r="U1255" s="459"/>
      <c r="V1255" s="459"/>
      <c r="W1255" s="459"/>
      <c r="X1255" s="459"/>
      <c r="Y1255" s="459"/>
      <c r="Z1255" s="294"/>
      <c r="AA1255" s="294"/>
      <c r="AB1255" s="294"/>
      <c r="AC1255" s="294"/>
    </row>
    <row r="1256" spans="1:29" ht="31.5" x14ac:dyDescent="0.25">
      <c r="A1256" s="102">
        <v>21</v>
      </c>
      <c r="B1256" s="119" t="s">
        <v>6257</v>
      </c>
      <c r="C1256" s="119" t="s">
        <v>2236</v>
      </c>
      <c r="D1256" s="102" t="s">
        <v>2218</v>
      </c>
      <c r="E1256" s="118">
        <v>89.5</v>
      </c>
      <c r="F1256" s="118">
        <v>1420.5</v>
      </c>
      <c r="G1256" s="102" t="s">
        <v>1272</v>
      </c>
      <c r="H1256" s="115" t="s">
        <v>243</v>
      </c>
      <c r="I1256" s="102" t="s">
        <v>22</v>
      </c>
      <c r="J1256" s="102" t="s">
        <v>3377</v>
      </c>
      <c r="K1256" s="459"/>
      <c r="L1256" s="459"/>
      <c r="M1256" s="459"/>
      <c r="N1256" s="459"/>
      <c r="O1256" s="459"/>
      <c r="P1256" s="459"/>
      <c r="Q1256" s="459"/>
      <c r="R1256" s="459"/>
      <c r="S1256" s="459"/>
      <c r="T1256" s="459"/>
      <c r="U1256" s="459"/>
      <c r="V1256" s="459"/>
      <c r="W1256" s="459"/>
      <c r="X1256" s="459"/>
      <c r="Y1256" s="459"/>
      <c r="Z1256" s="294"/>
      <c r="AA1256" s="294"/>
      <c r="AB1256" s="294"/>
      <c r="AC1256" s="294"/>
    </row>
    <row r="1257" spans="1:29" ht="31.5" x14ac:dyDescent="0.25">
      <c r="A1257" s="102">
        <v>22</v>
      </c>
      <c r="B1257" s="119" t="s">
        <v>6257</v>
      </c>
      <c r="C1257" s="119" t="s">
        <v>2237</v>
      </c>
      <c r="D1257" s="102" t="s">
        <v>2218</v>
      </c>
      <c r="E1257" s="118">
        <v>517</v>
      </c>
      <c r="F1257" s="118">
        <v>4050</v>
      </c>
      <c r="G1257" s="102" t="s">
        <v>1272</v>
      </c>
      <c r="H1257" s="196" t="s">
        <v>21</v>
      </c>
      <c r="I1257" s="102" t="s">
        <v>22</v>
      </c>
      <c r="J1257" s="102"/>
      <c r="K1257" s="459"/>
      <c r="L1257" s="459"/>
      <c r="M1257" s="459"/>
      <c r="N1257" s="459"/>
      <c r="O1257" s="459"/>
      <c r="P1257" s="459"/>
      <c r="Q1257" s="459"/>
      <c r="R1257" s="459"/>
      <c r="S1257" s="459"/>
      <c r="T1257" s="459"/>
      <c r="U1257" s="459"/>
      <c r="V1257" s="459"/>
      <c r="W1257" s="459"/>
      <c r="X1257" s="459"/>
      <c r="Y1257" s="459"/>
      <c r="Z1257" s="294"/>
      <c r="AA1257" s="294"/>
      <c r="AB1257" s="294"/>
      <c r="AC1257" s="294"/>
    </row>
    <row r="1258" spans="1:29" ht="31.5" x14ac:dyDescent="0.25">
      <c r="A1258" s="102">
        <v>23</v>
      </c>
      <c r="B1258" s="119" t="s">
        <v>6257</v>
      </c>
      <c r="C1258" s="119" t="s">
        <v>2238</v>
      </c>
      <c r="D1258" s="102" t="s">
        <v>2229</v>
      </c>
      <c r="E1258" s="118">
        <v>547</v>
      </c>
      <c r="F1258" s="118">
        <v>2503.4</v>
      </c>
      <c r="G1258" s="102" t="s">
        <v>1272</v>
      </c>
      <c r="H1258" s="196" t="s">
        <v>21</v>
      </c>
      <c r="I1258" s="102" t="s">
        <v>22</v>
      </c>
      <c r="J1258" s="102"/>
      <c r="K1258" s="459"/>
      <c r="L1258" s="459"/>
      <c r="M1258" s="459"/>
      <c r="N1258" s="459"/>
      <c r="O1258" s="459"/>
      <c r="P1258" s="459"/>
      <c r="Q1258" s="459"/>
      <c r="R1258" s="459"/>
      <c r="S1258" s="459"/>
      <c r="T1258" s="459"/>
      <c r="U1258" s="459"/>
      <c r="V1258" s="459"/>
      <c r="W1258" s="459"/>
      <c r="X1258" s="459"/>
      <c r="Y1258" s="459"/>
      <c r="Z1258" s="294"/>
      <c r="AA1258" s="294"/>
      <c r="AB1258" s="294"/>
      <c r="AC1258" s="294"/>
    </row>
    <row r="1259" spans="1:29" ht="31.5" x14ac:dyDescent="0.25">
      <c r="A1259" s="102">
        <v>24</v>
      </c>
      <c r="B1259" s="119" t="s">
        <v>6257</v>
      </c>
      <c r="C1259" s="119" t="s">
        <v>2239</v>
      </c>
      <c r="D1259" s="102" t="s">
        <v>2240</v>
      </c>
      <c r="E1259" s="118">
        <v>56.7</v>
      </c>
      <c r="F1259" s="118">
        <v>580</v>
      </c>
      <c r="G1259" s="102" t="s">
        <v>2931</v>
      </c>
      <c r="H1259" s="51" t="s">
        <v>3642</v>
      </c>
      <c r="I1259" s="102" t="s">
        <v>22</v>
      </c>
      <c r="J1259" s="102"/>
      <c r="K1259" s="459"/>
      <c r="L1259" s="459"/>
      <c r="M1259" s="459"/>
      <c r="N1259" s="459"/>
      <c r="O1259" s="459"/>
      <c r="P1259" s="459"/>
      <c r="Q1259" s="459"/>
      <c r="R1259" s="459"/>
      <c r="S1259" s="459"/>
      <c r="T1259" s="459"/>
      <c r="U1259" s="459"/>
      <c r="V1259" s="459"/>
      <c r="W1259" s="459"/>
      <c r="X1259" s="459"/>
      <c r="Y1259" s="459"/>
      <c r="Z1259" s="294"/>
      <c r="AA1259" s="294"/>
      <c r="AB1259" s="294"/>
      <c r="AC1259" s="294"/>
    </row>
    <row r="1260" spans="1:29" x14ac:dyDescent="0.25">
      <c r="A1260" s="30"/>
      <c r="B1260" s="31" t="s">
        <v>6258</v>
      </c>
      <c r="C1260" s="31"/>
      <c r="D1260" s="32"/>
      <c r="E1260" s="33"/>
      <c r="F1260" s="33"/>
      <c r="G1260" s="34"/>
      <c r="H1260" s="32"/>
      <c r="I1260" s="32"/>
      <c r="J1260" s="32"/>
      <c r="K1260" s="459"/>
      <c r="L1260" s="459"/>
      <c r="M1260" s="459"/>
      <c r="N1260" s="459"/>
      <c r="O1260" s="459"/>
      <c r="P1260" s="459"/>
      <c r="Q1260" s="459"/>
      <c r="R1260" s="459"/>
      <c r="S1260" s="459"/>
      <c r="T1260" s="459"/>
      <c r="U1260" s="459"/>
      <c r="V1260" s="459"/>
      <c r="W1260" s="459"/>
      <c r="X1260" s="459"/>
      <c r="Y1260" s="459"/>
      <c r="Z1260" s="294"/>
      <c r="AA1260" s="294"/>
      <c r="AB1260" s="294"/>
      <c r="AC1260" s="294"/>
    </row>
    <row r="1261" spans="1:29" ht="31.5" x14ac:dyDescent="0.25">
      <c r="A1261" s="102">
        <v>1</v>
      </c>
      <c r="B1261" s="119" t="s">
        <v>6258</v>
      </c>
      <c r="C1261" s="119" t="s">
        <v>2241</v>
      </c>
      <c r="D1261" s="125" t="s">
        <v>2242</v>
      </c>
      <c r="E1261" s="118">
        <v>790</v>
      </c>
      <c r="F1261" s="118">
        <v>790</v>
      </c>
      <c r="G1261" s="115" t="s">
        <v>275</v>
      </c>
      <c r="H1261" s="196" t="s">
        <v>21</v>
      </c>
      <c r="I1261" s="102" t="s">
        <v>2243</v>
      </c>
      <c r="J1261" s="120"/>
      <c r="K1261" s="459"/>
      <c r="L1261" s="459"/>
      <c r="M1261" s="459"/>
      <c r="N1261" s="459"/>
      <c r="O1261" s="459"/>
      <c r="P1261" s="459"/>
      <c r="Q1261" s="459"/>
      <c r="R1261" s="459"/>
      <c r="S1261" s="459"/>
      <c r="T1261" s="459"/>
      <c r="U1261" s="459"/>
      <c r="V1261" s="459"/>
      <c r="W1261" s="459"/>
      <c r="X1261" s="459"/>
      <c r="Y1261" s="459"/>
      <c r="Z1261" s="294"/>
      <c r="AA1261" s="294"/>
      <c r="AB1261" s="294"/>
      <c r="AC1261" s="294"/>
    </row>
    <row r="1262" spans="1:29" ht="31.5" x14ac:dyDescent="0.25">
      <c r="A1262" s="102">
        <v>2</v>
      </c>
      <c r="B1262" s="119" t="s">
        <v>6258</v>
      </c>
      <c r="C1262" s="119" t="s">
        <v>2244</v>
      </c>
      <c r="D1262" s="102" t="s">
        <v>2245</v>
      </c>
      <c r="E1262" s="118">
        <v>410</v>
      </c>
      <c r="F1262" s="118">
        <v>410</v>
      </c>
      <c r="G1262" s="115" t="s">
        <v>275</v>
      </c>
      <c r="H1262" s="115" t="s">
        <v>243</v>
      </c>
      <c r="I1262" s="102" t="s">
        <v>2243</v>
      </c>
      <c r="J1262" s="120"/>
      <c r="K1262" s="459"/>
      <c r="L1262" s="459"/>
      <c r="M1262" s="459"/>
      <c r="N1262" s="459"/>
      <c r="O1262" s="459"/>
      <c r="P1262" s="459"/>
      <c r="Q1262" s="459"/>
      <c r="R1262" s="459"/>
      <c r="S1262" s="459"/>
      <c r="T1262" s="459"/>
      <c r="U1262" s="459"/>
      <c r="V1262" s="459"/>
      <c r="W1262" s="459"/>
      <c r="X1262" s="459"/>
      <c r="Y1262" s="459"/>
      <c r="Z1262" s="294"/>
      <c r="AA1262" s="294"/>
      <c r="AB1262" s="294"/>
      <c r="AC1262" s="294"/>
    </row>
    <row r="1263" spans="1:29" ht="31.5" x14ac:dyDescent="0.25">
      <c r="A1263" s="102">
        <v>3</v>
      </c>
      <c r="B1263" s="119" t="s">
        <v>6258</v>
      </c>
      <c r="C1263" s="119" t="s">
        <v>2246</v>
      </c>
      <c r="D1263" s="102" t="s">
        <v>2247</v>
      </c>
      <c r="E1263" s="118">
        <v>112</v>
      </c>
      <c r="F1263" s="118">
        <v>0</v>
      </c>
      <c r="G1263" s="115" t="s">
        <v>275</v>
      </c>
      <c r="H1263" s="102" t="s">
        <v>203</v>
      </c>
      <c r="I1263" s="102" t="s">
        <v>2243</v>
      </c>
      <c r="J1263" s="120"/>
      <c r="K1263" s="459"/>
      <c r="L1263" s="459"/>
      <c r="M1263" s="459"/>
      <c r="N1263" s="459"/>
      <c r="O1263" s="459"/>
      <c r="P1263" s="459"/>
      <c r="Q1263" s="459"/>
      <c r="R1263" s="459"/>
      <c r="S1263" s="459"/>
      <c r="T1263" s="459"/>
      <c r="U1263" s="459"/>
      <c r="V1263" s="459"/>
      <c r="W1263" s="459"/>
      <c r="X1263" s="459"/>
      <c r="Y1263" s="459"/>
      <c r="Z1263" s="294"/>
      <c r="AA1263" s="294"/>
      <c r="AB1263" s="294"/>
      <c r="AC1263" s="294"/>
    </row>
    <row r="1264" spans="1:29" ht="31.5" x14ac:dyDescent="0.25">
      <c r="A1264" s="102">
        <v>4</v>
      </c>
      <c r="B1264" s="119" t="s">
        <v>6258</v>
      </c>
      <c r="C1264" s="119" t="s">
        <v>2248</v>
      </c>
      <c r="D1264" s="102" t="s">
        <v>2249</v>
      </c>
      <c r="E1264" s="118">
        <v>573</v>
      </c>
      <c r="F1264" s="118">
        <v>2168.6</v>
      </c>
      <c r="G1264" s="115" t="s">
        <v>275</v>
      </c>
      <c r="H1264" s="196" t="s">
        <v>21</v>
      </c>
      <c r="I1264" s="102" t="s">
        <v>2243</v>
      </c>
      <c r="J1264" s="120"/>
      <c r="K1264" s="459"/>
      <c r="L1264" s="459"/>
      <c r="M1264" s="459"/>
      <c r="N1264" s="459"/>
      <c r="O1264" s="459"/>
      <c r="P1264" s="459"/>
      <c r="Q1264" s="459"/>
      <c r="R1264" s="459"/>
      <c r="S1264" s="459"/>
      <c r="T1264" s="459"/>
      <c r="U1264" s="459"/>
      <c r="V1264" s="459"/>
      <c r="W1264" s="459"/>
      <c r="X1264" s="459"/>
      <c r="Y1264" s="459"/>
      <c r="Z1264" s="294"/>
      <c r="AA1264" s="294"/>
      <c r="AB1264" s="294"/>
      <c r="AC1264" s="294"/>
    </row>
    <row r="1265" spans="1:29" ht="31.5" x14ac:dyDescent="0.25">
      <c r="A1265" s="102">
        <v>5</v>
      </c>
      <c r="B1265" s="119" t="s">
        <v>6258</v>
      </c>
      <c r="C1265" s="119" t="s">
        <v>2250</v>
      </c>
      <c r="D1265" s="102" t="s">
        <v>2249</v>
      </c>
      <c r="E1265" s="118">
        <v>49</v>
      </c>
      <c r="F1265" s="118">
        <v>734.9</v>
      </c>
      <c r="G1265" s="115" t="s">
        <v>275</v>
      </c>
      <c r="H1265" s="115" t="s">
        <v>243</v>
      </c>
      <c r="I1265" s="102" t="s">
        <v>2243</v>
      </c>
      <c r="J1265" s="120"/>
      <c r="K1265" s="459"/>
      <c r="L1265" s="459"/>
      <c r="M1265" s="459"/>
      <c r="N1265" s="459"/>
      <c r="O1265" s="459"/>
      <c r="P1265" s="459"/>
      <c r="Q1265" s="459"/>
      <c r="R1265" s="459"/>
      <c r="S1265" s="459"/>
      <c r="T1265" s="459"/>
      <c r="U1265" s="459"/>
      <c r="V1265" s="459"/>
      <c r="W1265" s="459"/>
      <c r="X1265" s="459"/>
      <c r="Y1265" s="459"/>
      <c r="Z1265" s="294"/>
      <c r="AA1265" s="294"/>
      <c r="AB1265" s="294"/>
      <c r="AC1265" s="294"/>
    </row>
    <row r="1266" spans="1:29" ht="31.5" x14ac:dyDescent="0.25">
      <c r="A1266" s="102">
        <v>6</v>
      </c>
      <c r="B1266" s="119" t="s">
        <v>6258</v>
      </c>
      <c r="C1266" s="119" t="s">
        <v>2251</v>
      </c>
      <c r="D1266" s="102" t="s">
        <v>2252</v>
      </c>
      <c r="E1266" s="118">
        <v>427.5</v>
      </c>
      <c r="F1266" s="118">
        <v>1790</v>
      </c>
      <c r="G1266" s="115" t="s">
        <v>275</v>
      </c>
      <c r="H1266" s="115" t="s">
        <v>243</v>
      </c>
      <c r="I1266" s="102" t="s">
        <v>2243</v>
      </c>
      <c r="J1266" s="120"/>
      <c r="K1266" s="459"/>
      <c r="L1266" s="459"/>
      <c r="M1266" s="459"/>
      <c r="N1266" s="459"/>
      <c r="O1266" s="459"/>
      <c r="P1266" s="459"/>
      <c r="Q1266" s="459"/>
      <c r="R1266" s="459"/>
      <c r="S1266" s="459"/>
      <c r="T1266" s="459"/>
      <c r="U1266" s="459"/>
      <c r="V1266" s="459"/>
      <c r="W1266" s="459"/>
      <c r="X1266" s="459"/>
      <c r="Y1266" s="459"/>
      <c r="Z1266" s="294"/>
      <c r="AA1266" s="294"/>
      <c r="AB1266" s="294"/>
      <c r="AC1266" s="294"/>
    </row>
    <row r="1267" spans="1:29" ht="31.5" x14ac:dyDescent="0.25">
      <c r="A1267" s="102">
        <v>7</v>
      </c>
      <c r="B1267" s="119" t="s">
        <v>6258</v>
      </c>
      <c r="C1267" s="119" t="s">
        <v>2253</v>
      </c>
      <c r="D1267" s="102" t="s">
        <v>2254</v>
      </c>
      <c r="E1267" s="118">
        <v>421.8</v>
      </c>
      <c r="F1267" s="118">
        <v>1613.5</v>
      </c>
      <c r="G1267" s="115" t="s">
        <v>275</v>
      </c>
      <c r="H1267" s="196" t="s">
        <v>21</v>
      </c>
      <c r="I1267" s="102" t="s">
        <v>2243</v>
      </c>
      <c r="J1267" s="120"/>
      <c r="K1267" s="459"/>
      <c r="L1267" s="459"/>
      <c r="M1267" s="459"/>
      <c r="N1267" s="459"/>
      <c r="O1267" s="459"/>
      <c r="P1267" s="459"/>
      <c r="Q1267" s="459"/>
      <c r="R1267" s="459"/>
      <c r="S1267" s="459"/>
      <c r="T1267" s="459"/>
      <c r="U1267" s="459"/>
      <c r="V1267" s="459"/>
      <c r="W1267" s="459"/>
      <c r="X1267" s="459"/>
      <c r="Y1267" s="459"/>
      <c r="Z1267" s="294"/>
      <c r="AA1267" s="294"/>
      <c r="AB1267" s="294"/>
      <c r="AC1267" s="294"/>
    </row>
    <row r="1268" spans="1:29" ht="31.5" x14ac:dyDescent="0.25">
      <c r="A1268" s="102">
        <v>8</v>
      </c>
      <c r="B1268" s="119" t="s">
        <v>6258</v>
      </c>
      <c r="C1268" s="119" t="s">
        <v>2255</v>
      </c>
      <c r="D1268" s="102" t="s">
        <v>2249</v>
      </c>
      <c r="E1268" s="118">
        <v>1307.5999999999999</v>
      </c>
      <c r="F1268" s="118">
        <v>4114.3</v>
      </c>
      <c r="G1268" s="115" t="s">
        <v>275</v>
      </c>
      <c r="H1268" s="196" t="s">
        <v>21</v>
      </c>
      <c r="I1268" s="102" t="s">
        <v>2243</v>
      </c>
      <c r="J1268" s="231"/>
      <c r="K1268" s="459"/>
      <c r="L1268" s="459"/>
      <c r="M1268" s="459"/>
      <c r="N1268" s="459"/>
      <c r="O1268" s="459"/>
      <c r="P1268" s="459"/>
      <c r="Q1268" s="459"/>
      <c r="R1268" s="459"/>
      <c r="S1268" s="459"/>
      <c r="T1268" s="459"/>
      <c r="U1268" s="459"/>
      <c r="V1268" s="459"/>
      <c r="W1268" s="459"/>
      <c r="X1268" s="459"/>
      <c r="Y1268" s="459"/>
      <c r="Z1268" s="294"/>
      <c r="AA1268" s="294"/>
      <c r="AB1268" s="294"/>
      <c r="AC1268" s="294"/>
    </row>
    <row r="1269" spans="1:29" ht="31.5" x14ac:dyDescent="0.25">
      <c r="A1269" s="102">
        <v>9</v>
      </c>
      <c r="B1269" s="119" t="s">
        <v>6258</v>
      </c>
      <c r="C1269" s="119" t="s">
        <v>2256</v>
      </c>
      <c r="D1269" s="102" t="s">
        <v>2249</v>
      </c>
      <c r="E1269" s="118">
        <v>821.5</v>
      </c>
      <c r="F1269" s="118">
        <v>2650</v>
      </c>
      <c r="G1269" s="115" t="s">
        <v>275</v>
      </c>
      <c r="H1269" s="196" t="s">
        <v>21</v>
      </c>
      <c r="I1269" s="102" t="s">
        <v>2243</v>
      </c>
      <c r="J1269" s="120"/>
      <c r="K1269" s="459"/>
      <c r="L1269" s="459"/>
      <c r="M1269" s="459"/>
      <c r="N1269" s="459"/>
      <c r="O1269" s="459"/>
      <c r="P1269" s="459"/>
      <c r="Q1269" s="459"/>
      <c r="R1269" s="459"/>
      <c r="S1269" s="459"/>
      <c r="T1269" s="459"/>
      <c r="U1269" s="459"/>
      <c r="V1269" s="459"/>
      <c r="W1269" s="459"/>
      <c r="X1269" s="459"/>
      <c r="Y1269" s="459"/>
      <c r="Z1269" s="294"/>
      <c r="AA1269" s="294"/>
      <c r="AB1269" s="294"/>
      <c r="AC1269" s="294"/>
    </row>
    <row r="1270" spans="1:29" ht="31.5" x14ac:dyDescent="0.25">
      <c r="A1270" s="102">
        <v>10</v>
      </c>
      <c r="B1270" s="119" t="s">
        <v>6258</v>
      </c>
      <c r="C1270" s="119" t="s">
        <v>2257</v>
      </c>
      <c r="D1270" s="102" t="s">
        <v>2258</v>
      </c>
      <c r="E1270" s="118">
        <v>373</v>
      </c>
      <c r="F1270" s="118">
        <v>1200</v>
      </c>
      <c r="G1270" s="115" t="s">
        <v>275</v>
      </c>
      <c r="H1270" s="196" t="s">
        <v>21</v>
      </c>
      <c r="I1270" s="102" t="s">
        <v>2243</v>
      </c>
      <c r="J1270" s="120"/>
      <c r="K1270" s="459"/>
      <c r="L1270" s="459"/>
      <c r="M1270" s="459"/>
      <c r="N1270" s="459"/>
      <c r="O1270" s="459"/>
      <c r="P1270" s="459"/>
      <c r="Q1270" s="459"/>
      <c r="R1270" s="459"/>
      <c r="S1270" s="459"/>
      <c r="T1270" s="459"/>
      <c r="U1270" s="459"/>
      <c r="V1270" s="459"/>
      <c r="W1270" s="459"/>
      <c r="X1270" s="459"/>
      <c r="Y1270" s="459"/>
      <c r="Z1270" s="294"/>
      <c r="AA1270" s="294"/>
      <c r="AB1270" s="294"/>
      <c r="AC1270" s="294"/>
    </row>
    <row r="1271" spans="1:29" ht="31.5" x14ac:dyDescent="0.25">
      <c r="A1271" s="102">
        <v>11</v>
      </c>
      <c r="B1271" s="119" t="s">
        <v>6258</v>
      </c>
      <c r="C1271" s="119" t="s">
        <v>2259</v>
      </c>
      <c r="D1271" s="102" t="s">
        <v>2260</v>
      </c>
      <c r="E1271" s="118">
        <v>2213.4</v>
      </c>
      <c r="F1271" s="118">
        <v>5256.31</v>
      </c>
      <c r="G1271" s="115" t="s">
        <v>275</v>
      </c>
      <c r="H1271" s="196" t="s">
        <v>21</v>
      </c>
      <c r="I1271" s="102" t="s">
        <v>2243</v>
      </c>
      <c r="J1271" s="231"/>
      <c r="K1271" s="459"/>
      <c r="L1271" s="459"/>
      <c r="M1271" s="459"/>
      <c r="N1271" s="459"/>
      <c r="O1271" s="459"/>
      <c r="P1271" s="459"/>
      <c r="Q1271" s="459"/>
      <c r="R1271" s="459"/>
      <c r="S1271" s="459"/>
      <c r="T1271" s="459"/>
      <c r="U1271" s="459"/>
      <c r="V1271" s="459"/>
      <c r="W1271" s="459"/>
      <c r="X1271" s="459"/>
      <c r="Y1271" s="459"/>
      <c r="Z1271" s="294"/>
      <c r="AA1271" s="294"/>
      <c r="AB1271" s="294"/>
      <c r="AC1271" s="294"/>
    </row>
    <row r="1272" spans="1:29" ht="31.5" x14ac:dyDescent="0.25">
      <c r="A1272" s="102">
        <v>12</v>
      </c>
      <c r="B1272" s="119" t="s">
        <v>6258</v>
      </c>
      <c r="C1272" s="119" t="s">
        <v>2261</v>
      </c>
      <c r="D1272" s="102" t="s">
        <v>2262</v>
      </c>
      <c r="E1272" s="118">
        <v>71.8</v>
      </c>
      <c r="F1272" s="118">
        <v>1040</v>
      </c>
      <c r="G1272" s="115" t="s">
        <v>275</v>
      </c>
      <c r="H1272" s="196" t="s">
        <v>21</v>
      </c>
      <c r="I1272" s="102" t="s">
        <v>2243</v>
      </c>
      <c r="J1272" s="120"/>
      <c r="K1272" s="459"/>
      <c r="L1272" s="459"/>
      <c r="M1272" s="459"/>
      <c r="N1272" s="459"/>
      <c r="O1272" s="459"/>
      <c r="P1272" s="459"/>
      <c r="Q1272" s="459"/>
      <c r="R1272" s="459"/>
      <c r="S1272" s="459"/>
      <c r="T1272" s="459"/>
      <c r="U1272" s="459"/>
      <c r="V1272" s="459"/>
      <c r="W1272" s="459"/>
      <c r="X1272" s="459"/>
      <c r="Y1272" s="459"/>
      <c r="Z1272" s="294"/>
      <c r="AA1272" s="294"/>
      <c r="AB1272" s="294"/>
      <c r="AC1272" s="294"/>
    </row>
    <row r="1273" spans="1:29" ht="31.5" x14ac:dyDescent="0.25">
      <c r="A1273" s="102">
        <v>13</v>
      </c>
      <c r="B1273" s="119" t="s">
        <v>6258</v>
      </c>
      <c r="C1273" s="119" t="s">
        <v>2263</v>
      </c>
      <c r="D1273" s="102" t="s">
        <v>2247</v>
      </c>
      <c r="E1273" s="118">
        <v>833</v>
      </c>
      <c r="F1273" s="118">
        <v>2541.9</v>
      </c>
      <c r="G1273" s="115" t="s">
        <v>275</v>
      </c>
      <c r="H1273" s="196" t="s">
        <v>21</v>
      </c>
      <c r="I1273" s="102" t="s">
        <v>2243</v>
      </c>
      <c r="J1273" s="120"/>
      <c r="K1273" s="459"/>
      <c r="L1273" s="459"/>
      <c r="M1273" s="459"/>
      <c r="N1273" s="459"/>
      <c r="O1273" s="459"/>
      <c r="P1273" s="459"/>
      <c r="Q1273" s="459"/>
      <c r="R1273" s="459"/>
      <c r="S1273" s="459"/>
      <c r="T1273" s="459"/>
      <c r="U1273" s="459"/>
      <c r="V1273" s="459"/>
      <c r="W1273" s="459"/>
      <c r="X1273" s="459"/>
      <c r="Y1273" s="459"/>
      <c r="Z1273" s="294"/>
      <c r="AA1273" s="294"/>
      <c r="AB1273" s="294"/>
      <c r="AC1273" s="294"/>
    </row>
    <row r="1274" spans="1:29" ht="31.5" x14ac:dyDescent="0.25">
      <c r="A1274" s="102">
        <v>14</v>
      </c>
      <c r="B1274" s="119" t="s">
        <v>6258</v>
      </c>
      <c r="C1274" s="119" t="s">
        <v>2264</v>
      </c>
      <c r="D1274" s="102" t="s">
        <v>2247</v>
      </c>
      <c r="E1274" s="118">
        <v>120</v>
      </c>
      <c r="F1274" s="118">
        <v>5522.8</v>
      </c>
      <c r="G1274" s="115" t="s">
        <v>275</v>
      </c>
      <c r="H1274" s="196" t="s">
        <v>21</v>
      </c>
      <c r="I1274" s="102" t="s">
        <v>2243</v>
      </c>
      <c r="J1274" s="120"/>
      <c r="K1274" s="459"/>
      <c r="L1274" s="459"/>
      <c r="M1274" s="459"/>
      <c r="N1274" s="459"/>
      <c r="O1274" s="459"/>
      <c r="P1274" s="459"/>
      <c r="Q1274" s="459"/>
      <c r="R1274" s="459"/>
      <c r="S1274" s="459"/>
      <c r="T1274" s="459"/>
      <c r="U1274" s="459"/>
      <c r="V1274" s="459"/>
      <c r="W1274" s="459"/>
      <c r="X1274" s="459"/>
      <c r="Y1274" s="459"/>
      <c r="Z1274" s="294"/>
      <c r="AA1274" s="294"/>
      <c r="AB1274" s="294"/>
      <c r="AC1274" s="294"/>
    </row>
    <row r="1275" spans="1:29" ht="31.5" x14ac:dyDescent="0.25">
      <c r="A1275" s="102">
        <v>15</v>
      </c>
      <c r="B1275" s="119" t="s">
        <v>6258</v>
      </c>
      <c r="C1275" s="119" t="s">
        <v>2265</v>
      </c>
      <c r="D1275" s="102" t="s">
        <v>2266</v>
      </c>
      <c r="E1275" s="118">
        <v>55</v>
      </c>
      <c r="F1275" s="118">
        <v>1702</v>
      </c>
      <c r="G1275" s="115" t="s">
        <v>275</v>
      </c>
      <c r="H1275" s="115" t="s">
        <v>243</v>
      </c>
      <c r="I1275" s="102" t="s">
        <v>2243</v>
      </c>
      <c r="J1275" s="120"/>
      <c r="K1275" s="459"/>
      <c r="L1275" s="459"/>
      <c r="M1275" s="459"/>
      <c r="N1275" s="459"/>
      <c r="O1275" s="459"/>
      <c r="P1275" s="459"/>
      <c r="Q1275" s="459"/>
      <c r="R1275" s="459"/>
      <c r="S1275" s="459"/>
      <c r="T1275" s="459"/>
      <c r="U1275" s="459"/>
      <c r="V1275" s="459"/>
      <c r="W1275" s="459"/>
      <c r="X1275" s="459"/>
      <c r="Y1275" s="459"/>
      <c r="Z1275" s="294"/>
      <c r="AA1275" s="294"/>
      <c r="AB1275" s="294"/>
      <c r="AC1275" s="294"/>
    </row>
    <row r="1276" spans="1:29" ht="31.5" x14ac:dyDescent="0.25">
      <c r="A1276" s="102">
        <v>16</v>
      </c>
      <c r="B1276" s="119" t="s">
        <v>6258</v>
      </c>
      <c r="C1276" s="119" t="s">
        <v>2267</v>
      </c>
      <c r="D1276" s="102" t="s">
        <v>2268</v>
      </c>
      <c r="E1276" s="118"/>
      <c r="F1276" s="118">
        <v>1080</v>
      </c>
      <c r="G1276" s="115" t="s">
        <v>275</v>
      </c>
      <c r="H1276" s="115" t="s">
        <v>243</v>
      </c>
      <c r="I1276" s="102" t="s">
        <v>2243</v>
      </c>
      <c r="J1276" s="120"/>
      <c r="K1276" s="459"/>
      <c r="L1276" s="459"/>
      <c r="M1276" s="459"/>
      <c r="N1276" s="459"/>
      <c r="O1276" s="459"/>
      <c r="P1276" s="459"/>
      <c r="Q1276" s="459"/>
      <c r="R1276" s="459"/>
      <c r="S1276" s="459"/>
      <c r="T1276" s="459"/>
      <c r="U1276" s="459"/>
      <c r="V1276" s="459"/>
      <c r="W1276" s="459"/>
      <c r="X1276" s="459"/>
      <c r="Y1276" s="459"/>
      <c r="Z1276" s="294"/>
      <c r="AA1276" s="294"/>
      <c r="AB1276" s="294"/>
      <c r="AC1276" s="294"/>
    </row>
    <row r="1277" spans="1:29" ht="31.5" x14ac:dyDescent="0.25">
      <c r="A1277" s="102">
        <v>17</v>
      </c>
      <c r="B1277" s="119" t="s">
        <v>6258</v>
      </c>
      <c r="C1277" s="119" t="s">
        <v>2269</v>
      </c>
      <c r="D1277" s="102" t="s">
        <v>2270</v>
      </c>
      <c r="E1277" s="118"/>
      <c r="F1277" s="118">
        <v>2500</v>
      </c>
      <c r="G1277" s="115" t="s">
        <v>275</v>
      </c>
      <c r="H1277" s="115" t="s">
        <v>243</v>
      </c>
      <c r="I1277" s="102" t="s">
        <v>2243</v>
      </c>
      <c r="J1277" s="120"/>
      <c r="K1277" s="459"/>
      <c r="L1277" s="459"/>
      <c r="M1277" s="459"/>
      <c r="N1277" s="459"/>
      <c r="O1277" s="459"/>
      <c r="P1277" s="459"/>
      <c r="Q1277" s="459"/>
      <c r="R1277" s="459"/>
      <c r="S1277" s="459"/>
      <c r="T1277" s="459"/>
      <c r="U1277" s="459"/>
      <c r="V1277" s="459"/>
      <c r="W1277" s="459"/>
      <c r="X1277" s="459"/>
      <c r="Y1277" s="459"/>
      <c r="Z1277" s="294"/>
      <c r="AA1277" s="294"/>
      <c r="AB1277" s="294"/>
      <c r="AC1277" s="294"/>
    </row>
    <row r="1278" spans="1:29" ht="31.5" x14ac:dyDescent="0.25">
      <c r="A1278" s="102">
        <v>18</v>
      </c>
      <c r="B1278" s="119" t="s">
        <v>6258</v>
      </c>
      <c r="C1278" s="119" t="s">
        <v>2271</v>
      </c>
      <c r="D1278" s="102" t="s">
        <v>2272</v>
      </c>
      <c r="E1278" s="118"/>
      <c r="F1278" s="118">
        <v>2500</v>
      </c>
      <c r="G1278" s="115" t="s">
        <v>275</v>
      </c>
      <c r="H1278" s="115" t="s">
        <v>243</v>
      </c>
      <c r="I1278" s="102" t="s">
        <v>2243</v>
      </c>
      <c r="J1278" s="120"/>
      <c r="K1278" s="459"/>
      <c r="L1278" s="459"/>
      <c r="M1278" s="459"/>
      <c r="N1278" s="459"/>
      <c r="O1278" s="459"/>
      <c r="P1278" s="459"/>
      <c r="Q1278" s="459"/>
      <c r="R1278" s="459"/>
      <c r="S1278" s="459"/>
      <c r="T1278" s="459"/>
      <c r="U1278" s="459"/>
      <c r="V1278" s="459"/>
      <c r="W1278" s="459"/>
      <c r="X1278" s="459"/>
      <c r="Y1278" s="459"/>
      <c r="Z1278" s="294"/>
      <c r="AA1278" s="294"/>
      <c r="AB1278" s="294"/>
      <c r="AC1278" s="294"/>
    </row>
    <row r="1279" spans="1:29" ht="31.5" x14ac:dyDescent="0.25">
      <c r="A1279" s="102">
        <v>19</v>
      </c>
      <c r="B1279" s="119" t="s">
        <v>6258</v>
      </c>
      <c r="C1279" s="119" t="s">
        <v>2273</v>
      </c>
      <c r="D1279" s="102" t="s">
        <v>2274</v>
      </c>
      <c r="E1279" s="118"/>
      <c r="F1279" s="118">
        <v>750</v>
      </c>
      <c r="G1279" s="115" t="s">
        <v>275</v>
      </c>
      <c r="H1279" s="115" t="s">
        <v>243</v>
      </c>
      <c r="I1279" s="102" t="s">
        <v>2243</v>
      </c>
      <c r="J1279" s="120"/>
      <c r="K1279" s="459"/>
      <c r="L1279" s="459"/>
      <c r="M1279" s="459"/>
      <c r="N1279" s="459"/>
      <c r="O1279" s="459"/>
      <c r="P1279" s="459"/>
      <c r="Q1279" s="459"/>
      <c r="R1279" s="459"/>
      <c r="S1279" s="459"/>
      <c r="T1279" s="459"/>
      <c r="U1279" s="459"/>
      <c r="V1279" s="459"/>
      <c r="W1279" s="459"/>
      <c r="X1279" s="459"/>
      <c r="Y1279" s="459"/>
      <c r="Z1279" s="294"/>
      <c r="AA1279" s="294"/>
      <c r="AB1279" s="294"/>
      <c r="AC1279" s="294"/>
    </row>
    <row r="1280" spans="1:29" ht="31.5" x14ac:dyDescent="0.25">
      <c r="A1280" s="102">
        <v>20</v>
      </c>
      <c r="B1280" s="119" t="s">
        <v>6258</v>
      </c>
      <c r="C1280" s="119" t="s">
        <v>2275</v>
      </c>
      <c r="D1280" s="102" t="s">
        <v>2276</v>
      </c>
      <c r="E1280" s="118"/>
      <c r="F1280" s="118">
        <v>140</v>
      </c>
      <c r="G1280" s="115" t="s">
        <v>275</v>
      </c>
      <c r="H1280" s="115" t="s">
        <v>243</v>
      </c>
      <c r="I1280" s="102" t="s">
        <v>2243</v>
      </c>
      <c r="J1280" s="120"/>
      <c r="K1280" s="459"/>
      <c r="L1280" s="459"/>
      <c r="M1280" s="459"/>
      <c r="N1280" s="459"/>
      <c r="O1280" s="459"/>
      <c r="P1280" s="459"/>
      <c r="Q1280" s="459"/>
      <c r="R1280" s="459"/>
      <c r="S1280" s="459"/>
      <c r="T1280" s="459"/>
      <c r="U1280" s="459"/>
      <c r="V1280" s="459"/>
      <c r="W1280" s="459"/>
      <c r="X1280" s="459"/>
      <c r="Y1280" s="459"/>
      <c r="Z1280" s="294"/>
      <c r="AA1280" s="294"/>
      <c r="AB1280" s="294"/>
      <c r="AC1280" s="294"/>
    </row>
    <row r="1281" spans="1:29" ht="31.5" x14ac:dyDescent="0.25">
      <c r="A1281" s="102">
        <v>21</v>
      </c>
      <c r="B1281" s="119" t="s">
        <v>6258</v>
      </c>
      <c r="C1281" s="119" t="s">
        <v>2277</v>
      </c>
      <c r="D1281" s="102" t="s">
        <v>2278</v>
      </c>
      <c r="E1281" s="118"/>
      <c r="F1281" s="118">
        <v>252</v>
      </c>
      <c r="G1281" s="115" t="s">
        <v>275</v>
      </c>
      <c r="H1281" s="115" t="s">
        <v>243</v>
      </c>
      <c r="I1281" s="102" t="s">
        <v>2243</v>
      </c>
      <c r="J1281" s="120"/>
      <c r="K1281" s="459"/>
      <c r="L1281" s="459"/>
      <c r="M1281" s="459"/>
      <c r="N1281" s="459"/>
      <c r="O1281" s="459"/>
      <c r="P1281" s="459"/>
      <c r="Q1281" s="459"/>
      <c r="R1281" s="459"/>
      <c r="S1281" s="459"/>
      <c r="T1281" s="459"/>
      <c r="U1281" s="459"/>
      <c r="V1281" s="459"/>
      <c r="W1281" s="459"/>
      <c r="X1281" s="459"/>
      <c r="Y1281" s="459"/>
      <c r="Z1281" s="294"/>
      <c r="AA1281" s="294"/>
      <c r="AB1281" s="294"/>
      <c r="AC1281" s="294"/>
    </row>
    <row r="1282" spans="1:29" ht="31.5" x14ac:dyDescent="0.25">
      <c r="A1282" s="102">
        <v>22</v>
      </c>
      <c r="B1282" s="119" t="s">
        <v>6258</v>
      </c>
      <c r="C1282" s="119" t="s">
        <v>2279</v>
      </c>
      <c r="D1282" s="102" t="s">
        <v>2280</v>
      </c>
      <c r="E1282" s="118">
        <v>1426.4</v>
      </c>
      <c r="F1282" s="118">
        <v>1225</v>
      </c>
      <c r="G1282" s="115" t="s">
        <v>275</v>
      </c>
      <c r="H1282" s="196" t="s">
        <v>21</v>
      </c>
      <c r="I1282" s="102" t="s">
        <v>2243</v>
      </c>
      <c r="J1282" s="120"/>
      <c r="K1282" s="459"/>
      <c r="L1282" s="459"/>
      <c r="M1282" s="459"/>
      <c r="N1282" s="459"/>
      <c r="O1282" s="459"/>
      <c r="P1282" s="459"/>
      <c r="Q1282" s="459"/>
      <c r="R1282" s="459"/>
      <c r="S1282" s="459"/>
      <c r="T1282" s="459"/>
      <c r="U1282" s="459"/>
      <c r="V1282" s="459"/>
      <c r="W1282" s="459"/>
      <c r="X1282" s="459"/>
      <c r="Y1282" s="459"/>
      <c r="Z1282" s="294"/>
      <c r="AA1282" s="294"/>
      <c r="AB1282" s="294"/>
      <c r="AC1282" s="294"/>
    </row>
    <row r="1283" spans="1:29" ht="31.5" x14ac:dyDescent="0.25">
      <c r="A1283" s="102">
        <v>23</v>
      </c>
      <c r="B1283" s="119" t="s">
        <v>6258</v>
      </c>
      <c r="C1283" s="119" t="s">
        <v>2281</v>
      </c>
      <c r="D1283" s="102" t="s">
        <v>2252</v>
      </c>
      <c r="E1283" s="118">
        <v>750</v>
      </c>
      <c r="F1283" s="118">
        <v>74.400000000000006</v>
      </c>
      <c r="G1283" s="115" t="s">
        <v>275</v>
      </c>
      <c r="H1283" s="115" t="s">
        <v>243</v>
      </c>
      <c r="I1283" s="102" t="s">
        <v>2243</v>
      </c>
      <c r="J1283" s="120"/>
      <c r="K1283" s="459"/>
      <c r="L1283" s="459"/>
      <c r="M1283" s="459"/>
      <c r="N1283" s="459"/>
      <c r="O1283" s="459"/>
      <c r="P1283" s="459"/>
      <c r="Q1283" s="459"/>
      <c r="R1283" s="459"/>
      <c r="S1283" s="459"/>
      <c r="T1283" s="459"/>
      <c r="U1283" s="459"/>
      <c r="V1283" s="459"/>
      <c r="W1283" s="459"/>
      <c r="X1283" s="459"/>
      <c r="Y1283" s="459"/>
      <c r="Z1283" s="294"/>
      <c r="AA1283" s="294"/>
      <c r="AB1283" s="294"/>
      <c r="AC1283" s="294"/>
    </row>
    <row r="1284" spans="1:29" ht="31.5" x14ac:dyDescent="0.25">
      <c r="A1284" s="102">
        <v>24</v>
      </c>
      <c r="B1284" s="119" t="s">
        <v>6258</v>
      </c>
      <c r="C1284" s="119" t="s">
        <v>2282</v>
      </c>
      <c r="D1284" s="102" t="s">
        <v>2283</v>
      </c>
      <c r="E1284" s="118">
        <v>588</v>
      </c>
      <c r="F1284" s="118">
        <v>2897.48</v>
      </c>
      <c r="G1284" s="115" t="s">
        <v>275</v>
      </c>
      <c r="H1284" s="196" t="s">
        <v>21</v>
      </c>
      <c r="I1284" s="102" t="s">
        <v>2243</v>
      </c>
      <c r="J1284" s="120"/>
      <c r="K1284" s="459"/>
      <c r="L1284" s="459"/>
      <c r="M1284" s="459"/>
      <c r="N1284" s="459"/>
      <c r="O1284" s="459"/>
      <c r="P1284" s="459"/>
      <c r="Q1284" s="459"/>
      <c r="R1284" s="459"/>
      <c r="S1284" s="459"/>
      <c r="T1284" s="459"/>
      <c r="U1284" s="459"/>
      <c r="V1284" s="459"/>
      <c r="W1284" s="459"/>
      <c r="X1284" s="459"/>
      <c r="Y1284" s="459"/>
      <c r="Z1284" s="294"/>
      <c r="AA1284" s="294"/>
      <c r="AB1284" s="294"/>
      <c r="AC1284" s="294"/>
    </row>
    <row r="1285" spans="1:29" ht="31.5" x14ac:dyDescent="0.25">
      <c r="A1285" s="102">
        <v>25</v>
      </c>
      <c r="B1285" s="119" t="s">
        <v>6258</v>
      </c>
      <c r="C1285" s="119" t="s">
        <v>2284</v>
      </c>
      <c r="D1285" s="102" t="s">
        <v>2285</v>
      </c>
      <c r="E1285" s="118">
        <v>187.1</v>
      </c>
      <c r="F1285" s="118">
        <v>1138.5999999999999</v>
      </c>
      <c r="G1285" s="102" t="s">
        <v>1272</v>
      </c>
      <c r="H1285" s="196" t="s">
        <v>21</v>
      </c>
      <c r="I1285" s="102" t="s">
        <v>22</v>
      </c>
      <c r="J1285" s="120"/>
      <c r="K1285" s="459"/>
      <c r="L1285" s="459"/>
      <c r="M1285" s="459"/>
      <c r="N1285" s="459"/>
      <c r="O1285" s="459"/>
      <c r="P1285" s="459"/>
      <c r="Q1285" s="459"/>
      <c r="R1285" s="459"/>
      <c r="S1285" s="459"/>
      <c r="T1285" s="459"/>
      <c r="U1285" s="459"/>
      <c r="V1285" s="459"/>
      <c r="W1285" s="459"/>
      <c r="X1285" s="459"/>
      <c r="Y1285" s="459"/>
      <c r="Z1285" s="294"/>
      <c r="AA1285" s="294"/>
      <c r="AB1285" s="294"/>
      <c r="AC1285" s="294"/>
    </row>
    <row r="1286" spans="1:29" ht="31.5" x14ac:dyDescent="0.25">
      <c r="A1286" s="102">
        <v>26</v>
      </c>
      <c r="B1286" s="119" t="s">
        <v>6258</v>
      </c>
      <c r="C1286" s="119" t="s">
        <v>2286</v>
      </c>
      <c r="D1286" s="102" t="s">
        <v>2242</v>
      </c>
      <c r="E1286" s="118">
        <v>186</v>
      </c>
      <c r="F1286" s="118">
        <v>545.20000000000005</v>
      </c>
      <c r="G1286" s="102" t="s">
        <v>1272</v>
      </c>
      <c r="H1286" s="196" t="s">
        <v>21</v>
      </c>
      <c r="I1286" s="102" t="s">
        <v>22</v>
      </c>
      <c r="J1286" s="120"/>
      <c r="K1286" s="459"/>
      <c r="L1286" s="459"/>
      <c r="M1286" s="459"/>
      <c r="N1286" s="459"/>
      <c r="O1286" s="459"/>
      <c r="P1286" s="459"/>
      <c r="Q1286" s="459"/>
      <c r="R1286" s="459"/>
      <c r="S1286" s="459"/>
      <c r="T1286" s="459"/>
      <c r="U1286" s="459"/>
      <c r="V1286" s="459"/>
      <c r="W1286" s="459"/>
      <c r="X1286" s="459"/>
      <c r="Y1286" s="459"/>
      <c r="Z1286" s="294"/>
      <c r="AA1286" s="294"/>
      <c r="AB1286" s="294"/>
      <c r="AC1286" s="294"/>
    </row>
    <row r="1287" spans="1:29" ht="31.5" x14ac:dyDescent="0.25">
      <c r="A1287" s="102">
        <v>27</v>
      </c>
      <c r="B1287" s="119" t="s">
        <v>6258</v>
      </c>
      <c r="C1287" s="119" t="s">
        <v>2287</v>
      </c>
      <c r="D1287" s="102" t="s">
        <v>2288</v>
      </c>
      <c r="E1287" s="118">
        <v>79</v>
      </c>
      <c r="F1287" s="118">
        <v>480.5</v>
      </c>
      <c r="G1287" s="102" t="s">
        <v>1272</v>
      </c>
      <c r="H1287" s="115" t="s">
        <v>243</v>
      </c>
      <c r="I1287" s="102" t="s">
        <v>22</v>
      </c>
      <c r="J1287" s="120"/>
      <c r="K1287" s="459"/>
      <c r="L1287" s="459"/>
      <c r="M1287" s="459"/>
      <c r="N1287" s="459"/>
      <c r="O1287" s="459"/>
      <c r="P1287" s="459"/>
      <c r="Q1287" s="459"/>
      <c r="R1287" s="459"/>
      <c r="S1287" s="459"/>
      <c r="T1287" s="459"/>
      <c r="U1287" s="459"/>
      <c r="V1287" s="459"/>
      <c r="W1287" s="459"/>
      <c r="X1287" s="459"/>
      <c r="Y1287" s="459"/>
      <c r="Z1287" s="294"/>
      <c r="AA1287" s="294"/>
      <c r="AB1287" s="294"/>
      <c r="AC1287" s="294"/>
    </row>
    <row r="1288" spans="1:29" ht="31.5" x14ac:dyDescent="0.25">
      <c r="A1288" s="102">
        <v>28</v>
      </c>
      <c r="B1288" s="119" t="s">
        <v>6258</v>
      </c>
      <c r="C1288" s="119" t="s">
        <v>2289</v>
      </c>
      <c r="D1288" s="102" t="s">
        <v>2283</v>
      </c>
      <c r="E1288" s="118">
        <v>91</v>
      </c>
      <c r="F1288" s="118">
        <v>559.29999999999995</v>
      </c>
      <c r="G1288" s="102" t="s">
        <v>1272</v>
      </c>
      <c r="H1288" s="102" t="s">
        <v>245</v>
      </c>
      <c r="I1288" s="102" t="s">
        <v>37</v>
      </c>
      <c r="J1288" s="120"/>
      <c r="K1288" s="459"/>
      <c r="L1288" s="459"/>
      <c r="M1288" s="459"/>
      <c r="N1288" s="459"/>
      <c r="O1288" s="459"/>
      <c r="P1288" s="459"/>
      <c r="Q1288" s="459"/>
      <c r="R1288" s="459"/>
      <c r="S1288" s="459"/>
      <c r="T1288" s="459"/>
      <c r="U1288" s="459"/>
      <c r="V1288" s="459"/>
      <c r="W1288" s="459"/>
      <c r="X1288" s="459"/>
      <c r="Y1288" s="459"/>
      <c r="Z1288" s="294"/>
      <c r="AA1288" s="294"/>
      <c r="AB1288" s="294"/>
      <c r="AC1288" s="294"/>
    </row>
    <row r="1289" spans="1:29" ht="31.5" x14ac:dyDescent="0.25">
      <c r="A1289" s="102">
        <v>29</v>
      </c>
      <c r="B1289" s="119" t="s">
        <v>6258</v>
      </c>
      <c r="C1289" s="119" t="s">
        <v>6338</v>
      </c>
      <c r="D1289" s="102" t="s">
        <v>2285</v>
      </c>
      <c r="E1289" s="118">
        <v>72</v>
      </c>
      <c r="F1289" s="118">
        <v>330</v>
      </c>
      <c r="G1289" s="102" t="s">
        <v>1272</v>
      </c>
      <c r="H1289" s="102" t="s">
        <v>203</v>
      </c>
      <c r="I1289" s="102" t="s">
        <v>37</v>
      </c>
      <c r="J1289" s="120"/>
      <c r="K1289" s="459"/>
      <c r="L1289" s="459"/>
      <c r="M1289" s="459"/>
      <c r="N1289" s="459"/>
      <c r="O1289" s="459"/>
      <c r="P1289" s="459"/>
      <c r="Q1289" s="459"/>
      <c r="R1289" s="459"/>
      <c r="S1289" s="459"/>
      <c r="T1289" s="459"/>
      <c r="U1289" s="459"/>
      <c r="V1289" s="459"/>
      <c r="W1289" s="459"/>
      <c r="X1289" s="459"/>
      <c r="Y1289" s="459"/>
      <c r="Z1289" s="294"/>
      <c r="AA1289" s="294"/>
      <c r="AB1289" s="294"/>
      <c r="AC1289" s="294"/>
    </row>
    <row r="1290" spans="1:29" ht="31.5" x14ac:dyDescent="0.25">
      <c r="A1290" s="102">
        <v>30</v>
      </c>
      <c r="B1290" s="119" t="s">
        <v>6258</v>
      </c>
      <c r="C1290" s="119" t="s">
        <v>2290</v>
      </c>
      <c r="D1290" s="102" t="s">
        <v>2291</v>
      </c>
      <c r="E1290" s="118">
        <v>393</v>
      </c>
      <c r="F1290" s="118">
        <v>1202.2</v>
      </c>
      <c r="G1290" s="102" t="s">
        <v>1272</v>
      </c>
      <c r="H1290" s="196" t="s">
        <v>21</v>
      </c>
      <c r="I1290" s="102" t="s">
        <v>22</v>
      </c>
      <c r="J1290" s="120"/>
      <c r="K1290" s="459"/>
      <c r="L1290" s="459"/>
      <c r="M1290" s="459"/>
      <c r="N1290" s="459"/>
      <c r="O1290" s="459"/>
      <c r="P1290" s="459"/>
      <c r="Q1290" s="459"/>
      <c r="R1290" s="459"/>
      <c r="S1290" s="459"/>
      <c r="T1290" s="459"/>
      <c r="U1290" s="459"/>
      <c r="V1290" s="459"/>
      <c r="W1290" s="459"/>
      <c r="X1290" s="459"/>
      <c r="Y1290" s="459"/>
      <c r="Z1290" s="294"/>
      <c r="AA1290" s="294"/>
      <c r="AB1290" s="294"/>
      <c r="AC1290" s="294"/>
    </row>
    <row r="1291" spans="1:29" ht="31.5" x14ac:dyDescent="0.25">
      <c r="A1291" s="102">
        <v>31</v>
      </c>
      <c r="B1291" s="119" t="s">
        <v>6258</v>
      </c>
      <c r="C1291" s="119" t="s">
        <v>2292</v>
      </c>
      <c r="D1291" s="102" t="s">
        <v>2293</v>
      </c>
      <c r="E1291" s="118">
        <v>73.900000000000006</v>
      </c>
      <c r="F1291" s="118">
        <v>450</v>
      </c>
      <c r="G1291" s="102" t="s">
        <v>1272</v>
      </c>
      <c r="H1291" s="196" t="s">
        <v>21</v>
      </c>
      <c r="I1291" s="102" t="s">
        <v>22</v>
      </c>
      <c r="J1291" s="120"/>
      <c r="K1291" s="459"/>
      <c r="L1291" s="459"/>
      <c r="M1291" s="459"/>
      <c r="N1291" s="459"/>
      <c r="O1291" s="459"/>
      <c r="P1291" s="459"/>
      <c r="Q1291" s="459"/>
      <c r="R1291" s="459"/>
      <c r="S1291" s="459"/>
      <c r="T1291" s="459"/>
      <c r="U1291" s="459"/>
      <c r="V1291" s="459"/>
      <c r="W1291" s="459"/>
      <c r="X1291" s="459"/>
      <c r="Y1291" s="459"/>
      <c r="Z1291" s="294"/>
      <c r="AA1291" s="294"/>
      <c r="AB1291" s="294"/>
      <c r="AC1291" s="294"/>
    </row>
    <row r="1292" spans="1:29" x14ac:dyDescent="0.25">
      <c r="A1292" s="30"/>
      <c r="B1292" s="31" t="s">
        <v>6259</v>
      </c>
      <c r="C1292" s="31"/>
      <c r="D1292" s="32"/>
      <c r="E1292" s="33"/>
      <c r="F1292" s="33"/>
      <c r="G1292" s="34"/>
      <c r="H1292" s="32"/>
      <c r="I1292" s="32"/>
      <c r="J1292" s="32"/>
      <c r="K1292" s="459"/>
      <c r="L1292" s="459"/>
      <c r="M1292" s="459"/>
      <c r="N1292" s="459"/>
      <c r="O1292" s="459"/>
      <c r="P1292" s="459"/>
      <c r="Q1292" s="459"/>
      <c r="R1292" s="459"/>
      <c r="S1292" s="459"/>
      <c r="T1292" s="459"/>
      <c r="U1292" s="459"/>
      <c r="V1292" s="459"/>
      <c r="W1292" s="459"/>
      <c r="X1292" s="459"/>
      <c r="Y1292" s="459"/>
      <c r="Z1292" s="294"/>
      <c r="AA1292" s="294"/>
      <c r="AB1292" s="294"/>
      <c r="AC1292" s="294"/>
    </row>
    <row r="1293" spans="1:29" ht="31.5" x14ac:dyDescent="0.25">
      <c r="A1293" s="102">
        <v>1</v>
      </c>
      <c r="B1293" s="119" t="s">
        <v>6259</v>
      </c>
      <c r="C1293" s="119" t="s">
        <v>2139</v>
      </c>
      <c r="D1293" s="102" t="s">
        <v>2140</v>
      </c>
      <c r="E1293" s="118">
        <v>1215.3</v>
      </c>
      <c r="F1293" s="118">
        <v>1349.13</v>
      </c>
      <c r="G1293" s="115" t="s">
        <v>275</v>
      </c>
      <c r="H1293" s="196" t="s">
        <v>21</v>
      </c>
      <c r="I1293" s="102" t="s">
        <v>22</v>
      </c>
      <c r="J1293" s="230"/>
      <c r="K1293" s="459"/>
      <c r="L1293" s="459"/>
      <c r="M1293" s="459"/>
      <c r="N1293" s="459"/>
      <c r="O1293" s="459"/>
      <c r="P1293" s="459"/>
      <c r="Q1293" s="459"/>
      <c r="R1293" s="459"/>
      <c r="S1293" s="459"/>
      <c r="T1293" s="459"/>
      <c r="U1293" s="459"/>
      <c r="V1293" s="459"/>
      <c r="W1293" s="459"/>
      <c r="X1293" s="459"/>
      <c r="Y1293" s="459"/>
      <c r="Z1293" s="294"/>
      <c r="AA1293" s="294"/>
      <c r="AB1293" s="294"/>
      <c r="AC1293" s="294"/>
    </row>
    <row r="1294" spans="1:29" ht="31.5" x14ac:dyDescent="0.25">
      <c r="A1294" s="102">
        <v>2</v>
      </c>
      <c r="B1294" s="119" t="s">
        <v>6259</v>
      </c>
      <c r="C1294" s="119" t="s">
        <v>3373</v>
      </c>
      <c r="D1294" s="102" t="s">
        <v>2140</v>
      </c>
      <c r="E1294" s="118">
        <v>386</v>
      </c>
      <c r="F1294" s="118">
        <v>1164.4000000000001</v>
      </c>
      <c r="G1294" s="115" t="s">
        <v>275</v>
      </c>
      <c r="H1294" s="196" t="s">
        <v>21</v>
      </c>
      <c r="I1294" s="102" t="s">
        <v>22</v>
      </c>
      <c r="J1294" s="102"/>
      <c r="K1294" s="459"/>
      <c r="L1294" s="459"/>
      <c r="M1294" s="459"/>
      <c r="N1294" s="459"/>
      <c r="O1294" s="459"/>
      <c r="P1294" s="459"/>
      <c r="Q1294" s="459"/>
      <c r="R1294" s="459"/>
      <c r="S1294" s="459"/>
      <c r="T1294" s="459"/>
      <c r="U1294" s="459"/>
      <c r="V1294" s="459"/>
      <c r="W1294" s="459"/>
      <c r="X1294" s="459"/>
      <c r="Y1294" s="459"/>
      <c r="Z1294" s="294"/>
      <c r="AA1294" s="294"/>
      <c r="AB1294" s="294"/>
      <c r="AC1294" s="294"/>
    </row>
    <row r="1295" spans="1:29" ht="31.5" x14ac:dyDescent="0.25">
      <c r="A1295" s="102">
        <v>3</v>
      </c>
      <c r="B1295" s="119" t="s">
        <v>6259</v>
      </c>
      <c r="C1295" s="119" t="s">
        <v>3374</v>
      </c>
      <c r="D1295" s="102" t="s">
        <v>2141</v>
      </c>
      <c r="E1295" s="118">
        <v>461</v>
      </c>
      <c r="F1295" s="118">
        <v>2144</v>
      </c>
      <c r="G1295" s="115" t="s">
        <v>275</v>
      </c>
      <c r="H1295" s="196" t="s">
        <v>21</v>
      </c>
      <c r="I1295" s="102" t="s">
        <v>22</v>
      </c>
      <c r="J1295" s="102"/>
      <c r="K1295" s="459"/>
      <c r="L1295" s="459"/>
      <c r="M1295" s="459"/>
      <c r="N1295" s="459"/>
      <c r="O1295" s="459"/>
      <c r="P1295" s="459"/>
      <c r="Q1295" s="459"/>
      <c r="R1295" s="459"/>
      <c r="S1295" s="459"/>
      <c r="T1295" s="459"/>
      <c r="U1295" s="459"/>
      <c r="V1295" s="459"/>
      <c r="W1295" s="459"/>
      <c r="X1295" s="459"/>
      <c r="Y1295" s="459"/>
      <c r="Z1295" s="294"/>
      <c r="AA1295" s="294"/>
      <c r="AB1295" s="294"/>
      <c r="AC1295" s="294"/>
    </row>
    <row r="1296" spans="1:29" ht="31.5" x14ac:dyDescent="0.25">
      <c r="A1296" s="102">
        <v>4</v>
      </c>
      <c r="B1296" s="119" t="s">
        <v>6259</v>
      </c>
      <c r="C1296" s="119" t="s">
        <v>3375</v>
      </c>
      <c r="D1296" s="102" t="s">
        <v>2142</v>
      </c>
      <c r="E1296" s="118">
        <v>160</v>
      </c>
      <c r="F1296" s="118">
        <v>713</v>
      </c>
      <c r="G1296" s="115" t="s">
        <v>275</v>
      </c>
      <c r="H1296" s="196" t="s">
        <v>21</v>
      </c>
      <c r="I1296" s="102" t="s">
        <v>22</v>
      </c>
      <c r="J1296" s="102"/>
      <c r="K1296" s="459"/>
      <c r="L1296" s="459"/>
      <c r="M1296" s="459"/>
      <c r="N1296" s="459"/>
      <c r="O1296" s="459"/>
      <c r="P1296" s="459"/>
      <c r="Q1296" s="459"/>
      <c r="R1296" s="459"/>
      <c r="S1296" s="459"/>
      <c r="T1296" s="459"/>
      <c r="U1296" s="459"/>
      <c r="V1296" s="459"/>
      <c r="W1296" s="459"/>
      <c r="X1296" s="459"/>
      <c r="Y1296" s="459"/>
      <c r="Z1296" s="294"/>
      <c r="AA1296" s="294"/>
      <c r="AB1296" s="294"/>
      <c r="AC1296" s="294"/>
    </row>
    <row r="1297" spans="1:29" ht="31.5" x14ac:dyDescent="0.25">
      <c r="A1297" s="102">
        <v>5</v>
      </c>
      <c r="B1297" s="119" t="s">
        <v>6259</v>
      </c>
      <c r="C1297" s="119" t="s">
        <v>2143</v>
      </c>
      <c r="D1297" s="102" t="s">
        <v>2142</v>
      </c>
      <c r="E1297" s="118">
        <v>536</v>
      </c>
      <c r="F1297" s="118">
        <v>3519.4</v>
      </c>
      <c r="G1297" s="115" t="s">
        <v>275</v>
      </c>
      <c r="H1297" s="196" t="s">
        <v>21</v>
      </c>
      <c r="I1297" s="102" t="s">
        <v>22</v>
      </c>
      <c r="J1297" s="102"/>
      <c r="K1297" s="459"/>
      <c r="L1297" s="459"/>
      <c r="M1297" s="459"/>
      <c r="N1297" s="459"/>
      <c r="O1297" s="459"/>
      <c r="P1297" s="459"/>
      <c r="Q1297" s="459"/>
      <c r="R1297" s="459"/>
      <c r="S1297" s="459"/>
      <c r="T1297" s="459"/>
      <c r="U1297" s="459"/>
      <c r="V1297" s="459"/>
      <c r="W1297" s="459"/>
      <c r="X1297" s="459"/>
      <c r="Y1297" s="459"/>
      <c r="Z1297" s="294"/>
      <c r="AA1297" s="294"/>
      <c r="AB1297" s="294"/>
      <c r="AC1297" s="294"/>
    </row>
    <row r="1298" spans="1:29" ht="31.5" x14ac:dyDescent="0.25">
      <c r="A1298" s="102">
        <v>6</v>
      </c>
      <c r="B1298" s="119" t="s">
        <v>6259</v>
      </c>
      <c r="C1298" s="119" t="s">
        <v>2144</v>
      </c>
      <c r="D1298" s="102" t="s">
        <v>2145</v>
      </c>
      <c r="E1298" s="118">
        <v>226.2</v>
      </c>
      <c r="F1298" s="118">
        <v>1731.3</v>
      </c>
      <c r="G1298" s="102" t="s">
        <v>1272</v>
      </c>
      <c r="H1298" s="196" t="s">
        <v>21</v>
      </c>
      <c r="I1298" s="102" t="s">
        <v>22</v>
      </c>
      <c r="J1298" s="102"/>
      <c r="K1298" s="459"/>
      <c r="L1298" s="459"/>
      <c r="M1298" s="459"/>
      <c r="N1298" s="459"/>
      <c r="O1298" s="459"/>
      <c r="P1298" s="459"/>
      <c r="Q1298" s="459"/>
      <c r="R1298" s="459"/>
      <c r="S1298" s="459"/>
      <c r="T1298" s="459"/>
      <c r="U1298" s="459"/>
      <c r="V1298" s="459"/>
      <c r="W1298" s="459"/>
      <c r="X1298" s="459"/>
      <c r="Y1298" s="459"/>
      <c r="Z1298" s="294"/>
      <c r="AA1298" s="294"/>
      <c r="AB1298" s="294"/>
      <c r="AC1298" s="294"/>
    </row>
    <row r="1299" spans="1:29" ht="31.5" x14ac:dyDescent="0.25">
      <c r="A1299" s="102">
        <v>7</v>
      </c>
      <c r="B1299" s="119" t="s">
        <v>6259</v>
      </c>
      <c r="C1299" s="119" t="s">
        <v>2146</v>
      </c>
      <c r="D1299" s="102" t="s">
        <v>2147</v>
      </c>
      <c r="E1299" s="118">
        <v>538.1</v>
      </c>
      <c r="F1299" s="118">
        <v>3260</v>
      </c>
      <c r="G1299" s="102" t="s">
        <v>1272</v>
      </c>
      <c r="H1299" s="196" t="s">
        <v>21</v>
      </c>
      <c r="I1299" s="102" t="s">
        <v>22</v>
      </c>
      <c r="J1299" s="102"/>
      <c r="K1299" s="459"/>
      <c r="L1299" s="459"/>
      <c r="M1299" s="459"/>
      <c r="N1299" s="459"/>
      <c r="O1299" s="459"/>
      <c r="P1299" s="459"/>
      <c r="Q1299" s="459"/>
      <c r="R1299" s="459"/>
      <c r="S1299" s="459"/>
      <c r="T1299" s="459"/>
      <c r="U1299" s="459"/>
      <c r="V1299" s="459"/>
      <c r="W1299" s="459"/>
      <c r="X1299" s="459"/>
      <c r="Y1299" s="459"/>
      <c r="Z1299" s="294"/>
      <c r="AA1299" s="294"/>
      <c r="AB1299" s="294"/>
      <c r="AC1299" s="294"/>
    </row>
    <row r="1300" spans="1:29" ht="31.5" x14ac:dyDescent="0.25">
      <c r="A1300" s="102">
        <v>8</v>
      </c>
      <c r="B1300" s="119" t="s">
        <v>6259</v>
      </c>
      <c r="C1300" s="119" t="s">
        <v>2148</v>
      </c>
      <c r="D1300" s="102" t="s">
        <v>2149</v>
      </c>
      <c r="E1300" s="118">
        <v>334</v>
      </c>
      <c r="F1300" s="118">
        <v>1319</v>
      </c>
      <c r="G1300" s="102" t="s">
        <v>1272</v>
      </c>
      <c r="H1300" s="196" t="s">
        <v>21</v>
      </c>
      <c r="I1300" s="102" t="s">
        <v>22</v>
      </c>
      <c r="J1300" s="102"/>
      <c r="K1300" s="459"/>
      <c r="L1300" s="459"/>
      <c r="M1300" s="459"/>
      <c r="N1300" s="459"/>
      <c r="O1300" s="459"/>
      <c r="P1300" s="459"/>
      <c r="Q1300" s="459"/>
      <c r="R1300" s="459"/>
      <c r="S1300" s="459"/>
      <c r="T1300" s="459"/>
      <c r="U1300" s="459"/>
      <c r="V1300" s="459"/>
      <c r="W1300" s="459"/>
      <c r="X1300" s="459"/>
      <c r="Y1300" s="459"/>
      <c r="Z1300" s="294"/>
      <c r="AA1300" s="294"/>
      <c r="AB1300" s="294"/>
      <c r="AC1300" s="294"/>
    </row>
    <row r="1301" spans="1:29" ht="31.5" x14ac:dyDescent="0.25">
      <c r="A1301" s="102">
        <v>9</v>
      </c>
      <c r="B1301" s="119" t="s">
        <v>6259</v>
      </c>
      <c r="C1301" s="119" t="s">
        <v>2150</v>
      </c>
      <c r="D1301" s="102" t="s">
        <v>2151</v>
      </c>
      <c r="E1301" s="118">
        <v>638</v>
      </c>
      <c r="F1301" s="118">
        <v>1041.2</v>
      </c>
      <c r="G1301" s="102" t="s">
        <v>1272</v>
      </c>
      <c r="H1301" s="115" t="s">
        <v>243</v>
      </c>
      <c r="I1301" s="102" t="s">
        <v>2831</v>
      </c>
      <c r="J1301" s="102" t="s">
        <v>3376</v>
      </c>
      <c r="K1301" s="459"/>
      <c r="L1301" s="459"/>
      <c r="M1301" s="459"/>
      <c r="N1301" s="459"/>
      <c r="O1301" s="459"/>
      <c r="P1301" s="459"/>
      <c r="Q1301" s="459"/>
      <c r="R1301" s="459"/>
      <c r="S1301" s="459"/>
      <c r="T1301" s="459"/>
      <c r="U1301" s="459"/>
      <c r="V1301" s="459"/>
      <c r="W1301" s="459"/>
      <c r="X1301" s="459"/>
      <c r="Y1301" s="459"/>
      <c r="Z1301" s="294"/>
      <c r="AA1301" s="294"/>
      <c r="AB1301" s="294"/>
      <c r="AC1301" s="294"/>
    </row>
    <row r="1302" spans="1:29" ht="31.5" x14ac:dyDescent="0.25">
      <c r="A1302" s="102">
        <v>10</v>
      </c>
      <c r="B1302" s="119" t="s">
        <v>6259</v>
      </c>
      <c r="C1302" s="119" t="s">
        <v>2152</v>
      </c>
      <c r="D1302" s="102" t="s">
        <v>2153</v>
      </c>
      <c r="E1302" s="118">
        <v>151.19999999999999</v>
      </c>
      <c r="F1302" s="118">
        <v>151.19999999999999</v>
      </c>
      <c r="G1302" s="102" t="s">
        <v>1272</v>
      </c>
      <c r="H1302" s="115" t="s">
        <v>243</v>
      </c>
      <c r="I1302" s="102" t="s">
        <v>22</v>
      </c>
      <c r="J1302" s="102"/>
      <c r="K1302" s="459"/>
      <c r="L1302" s="459"/>
      <c r="M1302" s="459"/>
      <c r="N1302" s="459"/>
      <c r="O1302" s="459"/>
      <c r="P1302" s="459"/>
      <c r="Q1302" s="459"/>
      <c r="R1302" s="459"/>
      <c r="S1302" s="459"/>
      <c r="T1302" s="459"/>
      <c r="U1302" s="459"/>
      <c r="V1302" s="459"/>
      <c r="W1302" s="459"/>
      <c r="X1302" s="459"/>
      <c r="Y1302" s="459"/>
      <c r="Z1302" s="294"/>
      <c r="AA1302" s="294"/>
      <c r="AB1302" s="294"/>
      <c r="AC1302" s="294"/>
    </row>
    <row r="1303" spans="1:29" ht="31.5" x14ac:dyDescent="0.25">
      <c r="A1303" s="102">
        <v>11</v>
      </c>
      <c r="B1303" s="119" t="s">
        <v>6259</v>
      </c>
      <c r="C1303" s="119" t="s">
        <v>2154</v>
      </c>
      <c r="D1303" s="102" t="s">
        <v>2155</v>
      </c>
      <c r="E1303" s="118">
        <v>67</v>
      </c>
      <c r="F1303" s="118">
        <v>450</v>
      </c>
      <c r="G1303" s="115" t="s">
        <v>275</v>
      </c>
      <c r="H1303" s="196" t="s">
        <v>21</v>
      </c>
      <c r="I1303" s="102" t="s">
        <v>22</v>
      </c>
      <c r="J1303" s="102"/>
      <c r="K1303" s="459"/>
      <c r="L1303" s="459"/>
      <c r="M1303" s="459"/>
      <c r="N1303" s="459"/>
      <c r="O1303" s="459"/>
      <c r="P1303" s="459"/>
      <c r="Q1303" s="459"/>
      <c r="R1303" s="459"/>
      <c r="S1303" s="459"/>
      <c r="T1303" s="459"/>
      <c r="U1303" s="459"/>
      <c r="V1303" s="459"/>
      <c r="W1303" s="459"/>
      <c r="X1303" s="459"/>
      <c r="Y1303" s="459"/>
      <c r="Z1303" s="294"/>
      <c r="AA1303" s="294"/>
      <c r="AB1303" s="294"/>
      <c r="AC1303" s="294"/>
    </row>
    <row r="1304" spans="1:29" ht="31.5" x14ac:dyDescent="0.25">
      <c r="A1304" s="234"/>
      <c r="B1304" s="235" t="s">
        <v>3461</v>
      </c>
      <c r="C1304" s="235"/>
      <c r="D1304" s="234"/>
      <c r="E1304" s="236"/>
      <c r="F1304" s="236"/>
      <c r="G1304" s="237"/>
      <c r="H1304" s="234"/>
      <c r="I1304" s="234"/>
      <c r="J1304" s="234"/>
      <c r="K1304" s="459"/>
      <c r="L1304" s="459"/>
      <c r="M1304" s="459"/>
      <c r="N1304" s="459"/>
      <c r="O1304" s="459"/>
      <c r="P1304" s="459"/>
      <c r="Q1304" s="459"/>
      <c r="R1304" s="459"/>
      <c r="S1304" s="459"/>
      <c r="T1304" s="459"/>
      <c r="U1304" s="459"/>
      <c r="V1304" s="459"/>
      <c r="W1304" s="459"/>
      <c r="X1304" s="459"/>
      <c r="Y1304" s="459"/>
      <c r="Z1304" s="294"/>
      <c r="AA1304" s="294"/>
      <c r="AB1304" s="294"/>
      <c r="AC1304" s="294"/>
    </row>
    <row r="1305" spans="1:29" ht="31.5" x14ac:dyDescent="0.25">
      <c r="A1305" s="13">
        <v>1</v>
      </c>
      <c r="B1305" s="15" t="s">
        <v>3461</v>
      </c>
      <c r="C1305" s="15" t="s">
        <v>3462</v>
      </c>
      <c r="D1305" s="13" t="s">
        <v>3463</v>
      </c>
      <c r="E1305" s="135">
        <v>734</v>
      </c>
      <c r="F1305" s="135">
        <v>2072.5</v>
      </c>
      <c r="G1305" s="115" t="s">
        <v>275</v>
      </c>
      <c r="H1305" s="196" t="s">
        <v>21</v>
      </c>
      <c r="I1305" s="13" t="s">
        <v>22</v>
      </c>
      <c r="J1305" s="13"/>
      <c r="K1305" s="294"/>
      <c r="L1305" s="294"/>
      <c r="M1305" s="294"/>
      <c r="N1305" s="294"/>
      <c r="O1305" s="294"/>
      <c r="P1305" s="294"/>
      <c r="Q1305" s="294"/>
      <c r="R1305" s="294"/>
      <c r="S1305" s="294"/>
      <c r="T1305" s="294"/>
      <c r="U1305" s="294"/>
      <c r="V1305" s="294"/>
      <c r="W1305" s="294"/>
      <c r="X1305" s="294"/>
      <c r="Y1305" s="294"/>
      <c r="Z1305" s="294"/>
      <c r="AA1305" s="294"/>
      <c r="AB1305" s="294"/>
      <c r="AC1305" s="294"/>
    </row>
    <row r="1306" spans="1:29" ht="31.5" x14ac:dyDescent="0.25">
      <c r="A1306" s="13">
        <v>2</v>
      </c>
      <c r="B1306" s="15" t="s">
        <v>3461</v>
      </c>
      <c r="C1306" s="15" t="s">
        <v>3464</v>
      </c>
      <c r="D1306" s="13" t="s">
        <v>3465</v>
      </c>
      <c r="E1306" s="135">
        <v>338.4</v>
      </c>
      <c r="F1306" s="135">
        <v>1571.9</v>
      </c>
      <c r="G1306" s="115" t="s">
        <v>275</v>
      </c>
      <c r="H1306" s="196" t="s">
        <v>21</v>
      </c>
      <c r="I1306" s="13" t="s">
        <v>22</v>
      </c>
      <c r="J1306" s="13"/>
      <c r="K1306" s="294"/>
      <c r="L1306" s="294"/>
      <c r="M1306" s="294"/>
      <c r="N1306" s="294"/>
      <c r="O1306" s="294"/>
      <c r="P1306" s="294"/>
      <c r="Q1306" s="294"/>
      <c r="R1306" s="294"/>
      <c r="S1306" s="294"/>
      <c r="T1306" s="294"/>
      <c r="U1306" s="294"/>
      <c r="V1306" s="294"/>
      <c r="W1306" s="294"/>
      <c r="X1306" s="294"/>
      <c r="Y1306" s="294"/>
      <c r="Z1306" s="294"/>
      <c r="AA1306" s="294"/>
      <c r="AB1306" s="294"/>
      <c r="AC1306" s="294"/>
    </row>
    <row r="1307" spans="1:29" ht="31.5" x14ac:dyDescent="0.25">
      <c r="A1307" s="13">
        <v>3</v>
      </c>
      <c r="B1307" s="15" t="s">
        <v>3461</v>
      </c>
      <c r="C1307" s="15" t="s">
        <v>3466</v>
      </c>
      <c r="D1307" s="13" t="s">
        <v>214</v>
      </c>
      <c r="E1307" s="135">
        <v>75</v>
      </c>
      <c r="F1307" s="135">
        <v>400</v>
      </c>
      <c r="G1307" s="102" t="s">
        <v>1436</v>
      </c>
      <c r="H1307" s="115" t="s">
        <v>243</v>
      </c>
      <c r="I1307" s="13" t="s">
        <v>37</v>
      </c>
      <c r="J1307" s="13"/>
      <c r="K1307" s="294"/>
      <c r="L1307" s="294"/>
      <c r="M1307" s="294"/>
      <c r="N1307" s="294"/>
      <c r="O1307" s="294"/>
      <c r="P1307" s="294"/>
      <c r="Q1307" s="294"/>
      <c r="R1307" s="294"/>
      <c r="S1307" s="294"/>
      <c r="T1307" s="294"/>
      <c r="U1307" s="294"/>
      <c r="V1307" s="294"/>
      <c r="W1307" s="294"/>
      <c r="X1307" s="294"/>
      <c r="Y1307" s="294"/>
      <c r="Z1307" s="294"/>
      <c r="AA1307" s="294"/>
      <c r="AB1307" s="294"/>
      <c r="AC1307" s="294"/>
    </row>
    <row r="1308" spans="1:29" ht="47.25" x14ac:dyDescent="0.25">
      <c r="A1308" s="13">
        <v>4</v>
      </c>
      <c r="B1308" s="15" t="s">
        <v>3461</v>
      </c>
      <c r="C1308" s="15" t="s">
        <v>3467</v>
      </c>
      <c r="D1308" s="13" t="s">
        <v>3468</v>
      </c>
      <c r="E1308" s="135">
        <v>682.5</v>
      </c>
      <c r="F1308" s="135">
        <v>2426.6999999999998</v>
      </c>
      <c r="G1308" s="115" t="s">
        <v>275</v>
      </c>
      <c r="H1308" s="102" t="s">
        <v>203</v>
      </c>
      <c r="I1308" s="13" t="s">
        <v>22</v>
      </c>
      <c r="J1308" s="13" t="s">
        <v>3469</v>
      </c>
      <c r="K1308" s="294"/>
      <c r="L1308" s="294"/>
      <c r="M1308" s="294"/>
      <c r="N1308" s="294"/>
      <c r="O1308" s="294"/>
      <c r="P1308" s="294"/>
      <c r="Q1308" s="294"/>
      <c r="R1308" s="294"/>
      <c r="S1308" s="294"/>
      <c r="T1308" s="294"/>
      <c r="U1308" s="294"/>
      <c r="V1308" s="294"/>
      <c r="W1308" s="294"/>
      <c r="X1308" s="294"/>
      <c r="Y1308" s="294"/>
      <c r="Z1308" s="294"/>
      <c r="AA1308" s="294"/>
      <c r="AB1308" s="294"/>
      <c r="AC1308" s="294"/>
    </row>
    <row r="1309" spans="1:29" ht="31.5" x14ac:dyDescent="0.25">
      <c r="A1309" s="13">
        <v>5</v>
      </c>
      <c r="B1309" s="15" t="s">
        <v>3461</v>
      </c>
      <c r="C1309" s="15" t="s">
        <v>3470</v>
      </c>
      <c r="D1309" s="13" t="s">
        <v>3471</v>
      </c>
      <c r="E1309" s="135">
        <v>4494</v>
      </c>
      <c r="F1309" s="135">
        <v>18304</v>
      </c>
      <c r="G1309" s="115" t="s">
        <v>275</v>
      </c>
      <c r="H1309" s="196" t="s">
        <v>21</v>
      </c>
      <c r="I1309" s="13" t="s">
        <v>22</v>
      </c>
      <c r="J1309" s="13"/>
      <c r="K1309" s="294"/>
      <c r="L1309" s="294"/>
      <c r="M1309" s="294"/>
      <c r="N1309" s="294"/>
      <c r="O1309" s="294"/>
      <c r="P1309" s="294"/>
      <c r="Q1309" s="294"/>
      <c r="R1309" s="294"/>
      <c r="S1309" s="294"/>
      <c r="T1309" s="294"/>
      <c r="U1309" s="294"/>
      <c r="V1309" s="294"/>
      <c r="W1309" s="294"/>
      <c r="X1309" s="294"/>
      <c r="Y1309" s="294"/>
      <c r="Z1309" s="294"/>
      <c r="AA1309" s="294"/>
      <c r="AB1309" s="294"/>
      <c r="AC1309" s="294"/>
    </row>
    <row r="1310" spans="1:29" ht="47.25" x14ac:dyDescent="0.25">
      <c r="A1310" s="13">
        <v>6</v>
      </c>
      <c r="B1310" s="15" t="s">
        <v>3461</v>
      </c>
      <c r="C1310" s="15" t="s">
        <v>3472</v>
      </c>
      <c r="D1310" s="13" t="s">
        <v>3473</v>
      </c>
      <c r="E1310" s="135">
        <v>160</v>
      </c>
      <c r="F1310" s="135">
        <v>630.29999999999995</v>
      </c>
      <c r="G1310" s="115" t="s">
        <v>275</v>
      </c>
      <c r="H1310" s="196" t="s">
        <v>21</v>
      </c>
      <c r="I1310" s="13" t="s">
        <v>22</v>
      </c>
      <c r="J1310" s="13"/>
      <c r="K1310" s="294"/>
      <c r="L1310" s="294"/>
      <c r="M1310" s="294"/>
      <c r="N1310" s="294"/>
      <c r="O1310" s="294"/>
      <c r="P1310" s="294"/>
      <c r="Q1310" s="294"/>
      <c r="R1310" s="294"/>
      <c r="S1310" s="294"/>
      <c r="T1310" s="294"/>
      <c r="U1310" s="294"/>
      <c r="V1310" s="294"/>
      <c r="W1310" s="294"/>
      <c r="X1310" s="294"/>
      <c r="Y1310" s="294"/>
      <c r="Z1310" s="294"/>
      <c r="AA1310" s="294"/>
      <c r="AB1310" s="294"/>
      <c r="AC1310" s="294"/>
    </row>
    <row r="1311" spans="1:29" ht="31.5" x14ac:dyDescent="0.25">
      <c r="A1311" s="239"/>
      <c r="B1311" s="235" t="s">
        <v>3474</v>
      </c>
      <c r="C1311" s="240"/>
      <c r="D1311" s="239"/>
      <c r="E1311" s="241"/>
      <c r="F1311" s="241"/>
      <c r="G1311" s="242"/>
      <c r="H1311" s="239"/>
      <c r="I1311" s="239"/>
      <c r="J1311" s="239"/>
      <c r="K1311" s="294"/>
      <c r="L1311" s="294"/>
      <c r="M1311" s="294"/>
      <c r="N1311" s="294"/>
      <c r="O1311" s="294"/>
      <c r="P1311" s="294"/>
      <c r="Q1311" s="294"/>
      <c r="R1311" s="294"/>
      <c r="S1311" s="294"/>
      <c r="T1311" s="294"/>
      <c r="U1311" s="294"/>
      <c r="V1311" s="294"/>
      <c r="W1311" s="294"/>
      <c r="X1311" s="294"/>
      <c r="Y1311" s="294"/>
      <c r="Z1311" s="294"/>
      <c r="AA1311" s="294"/>
      <c r="AB1311" s="294"/>
      <c r="AC1311" s="294"/>
    </row>
    <row r="1312" spans="1:29" ht="31.5" x14ac:dyDescent="0.25">
      <c r="A1312" s="13">
        <v>1</v>
      </c>
      <c r="B1312" s="15" t="s">
        <v>3474</v>
      </c>
      <c r="C1312" s="15" t="s">
        <v>3475</v>
      </c>
      <c r="D1312" s="13" t="s">
        <v>3476</v>
      </c>
      <c r="E1312" s="135">
        <v>970</v>
      </c>
      <c r="F1312" s="135">
        <v>6679</v>
      </c>
      <c r="G1312" s="115" t="s">
        <v>275</v>
      </c>
      <c r="H1312" s="196" t="s">
        <v>21</v>
      </c>
      <c r="I1312" s="13" t="s">
        <v>22</v>
      </c>
      <c r="J1312" s="13"/>
      <c r="K1312" s="294"/>
      <c r="L1312" s="294"/>
      <c r="M1312" s="294"/>
      <c r="N1312" s="294"/>
      <c r="O1312" s="294"/>
      <c r="P1312" s="294"/>
      <c r="Q1312" s="294"/>
      <c r="R1312" s="294"/>
      <c r="S1312" s="294"/>
      <c r="T1312" s="294"/>
      <c r="U1312" s="294"/>
      <c r="V1312" s="294"/>
      <c r="W1312" s="294"/>
      <c r="X1312" s="294"/>
      <c r="Y1312" s="294"/>
      <c r="Z1312" s="294"/>
      <c r="AA1312" s="294"/>
      <c r="AB1312" s="294"/>
      <c r="AC1312" s="294"/>
    </row>
    <row r="1313" spans="1:29" ht="31.5" x14ac:dyDescent="0.25">
      <c r="A1313" s="13">
        <v>2</v>
      </c>
      <c r="B1313" s="15" t="s">
        <v>3474</v>
      </c>
      <c r="C1313" s="15" t="s">
        <v>3477</v>
      </c>
      <c r="D1313" s="13" t="s">
        <v>3478</v>
      </c>
      <c r="E1313" s="135">
        <v>1156.5</v>
      </c>
      <c r="F1313" s="135">
        <v>2625</v>
      </c>
      <c r="G1313" s="115" t="s">
        <v>275</v>
      </c>
      <c r="H1313" s="196" t="s">
        <v>21</v>
      </c>
      <c r="I1313" s="13" t="s">
        <v>22</v>
      </c>
      <c r="J1313" s="13"/>
      <c r="K1313" s="294"/>
      <c r="L1313" s="294"/>
      <c r="M1313" s="294"/>
      <c r="N1313" s="294"/>
      <c r="O1313" s="294"/>
      <c r="P1313" s="294"/>
      <c r="Q1313" s="294"/>
      <c r="R1313" s="294"/>
      <c r="S1313" s="294"/>
      <c r="T1313" s="294"/>
      <c r="U1313" s="294"/>
      <c r="V1313" s="294"/>
      <c r="W1313" s="294"/>
      <c r="X1313" s="294"/>
      <c r="Y1313" s="294"/>
      <c r="Z1313" s="294"/>
      <c r="AA1313" s="294"/>
      <c r="AB1313" s="294"/>
      <c r="AC1313" s="294"/>
    </row>
    <row r="1314" spans="1:29" ht="47.25" x14ac:dyDescent="0.25">
      <c r="A1314" s="13">
        <v>3</v>
      </c>
      <c r="B1314" s="15" t="s">
        <v>3474</v>
      </c>
      <c r="C1314" s="15" t="s">
        <v>3479</v>
      </c>
      <c r="D1314" s="13" t="s">
        <v>3480</v>
      </c>
      <c r="E1314" s="135">
        <v>1678</v>
      </c>
      <c r="F1314" s="135">
        <v>4506.3</v>
      </c>
      <c r="G1314" s="115" t="s">
        <v>275</v>
      </c>
      <c r="H1314" s="196" t="s">
        <v>21</v>
      </c>
      <c r="I1314" s="13" t="s">
        <v>22</v>
      </c>
      <c r="J1314" s="13"/>
      <c r="K1314" s="294"/>
      <c r="L1314" s="294"/>
      <c r="M1314" s="294"/>
      <c r="N1314" s="294"/>
      <c r="O1314" s="294"/>
      <c r="P1314" s="294"/>
      <c r="Q1314" s="294"/>
      <c r="R1314" s="294"/>
      <c r="S1314" s="294"/>
      <c r="T1314" s="294"/>
      <c r="U1314" s="294"/>
      <c r="V1314" s="294"/>
      <c r="W1314" s="294"/>
      <c r="X1314" s="294"/>
      <c r="Y1314" s="294"/>
      <c r="Z1314" s="294"/>
      <c r="AA1314" s="294"/>
      <c r="AB1314" s="294"/>
      <c r="AC1314" s="294"/>
    </row>
    <row r="1315" spans="1:29" ht="31.5" x14ac:dyDescent="0.25">
      <c r="A1315" s="13">
        <v>4</v>
      </c>
      <c r="B1315" s="15" t="s">
        <v>3474</v>
      </c>
      <c r="C1315" s="15" t="s">
        <v>3481</v>
      </c>
      <c r="D1315" s="13" t="s">
        <v>3482</v>
      </c>
      <c r="E1315" s="135">
        <v>912.6</v>
      </c>
      <c r="F1315" s="135">
        <v>1585.7</v>
      </c>
      <c r="G1315" s="115" t="s">
        <v>275</v>
      </c>
      <c r="H1315" s="102" t="s">
        <v>203</v>
      </c>
      <c r="I1315" s="13" t="s">
        <v>22</v>
      </c>
      <c r="J1315" s="13" t="s">
        <v>3483</v>
      </c>
      <c r="K1315" s="294"/>
      <c r="L1315" s="294"/>
      <c r="M1315" s="294"/>
      <c r="N1315" s="294"/>
      <c r="O1315" s="294"/>
      <c r="P1315" s="294"/>
      <c r="Q1315" s="294"/>
      <c r="R1315" s="294"/>
      <c r="S1315" s="294"/>
      <c r="T1315" s="294"/>
      <c r="U1315" s="294"/>
      <c r="V1315" s="294"/>
      <c r="W1315" s="294"/>
      <c r="X1315" s="294"/>
      <c r="Y1315" s="294"/>
      <c r="Z1315" s="294"/>
      <c r="AA1315" s="294"/>
      <c r="AB1315" s="294"/>
      <c r="AC1315" s="294"/>
    </row>
    <row r="1316" spans="1:29" ht="31.5" x14ac:dyDescent="0.25">
      <c r="A1316" s="13">
        <v>5</v>
      </c>
      <c r="B1316" s="15" t="s">
        <v>3474</v>
      </c>
      <c r="C1316" s="15" t="s">
        <v>3484</v>
      </c>
      <c r="D1316" s="13" t="s">
        <v>3485</v>
      </c>
      <c r="E1316" s="135">
        <v>995</v>
      </c>
      <c r="F1316" s="135">
        <v>1598</v>
      </c>
      <c r="G1316" s="115" t="s">
        <v>275</v>
      </c>
      <c r="H1316" s="196" t="s">
        <v>21</v>
      </c>
      <c r="I1316" s="13" t="s">
        <v>22</v>
      </c>
      <c r="J1316" s="13"/>
      <c r="K1316" s="294"/>
      <c r="L1316" s="294"/>
      <c r="M1316" s="294"/>
      <c r="N1316" s="294"/>
      <c r="O1316" s="294"/>
      <c r="P1316" s="294"/>
      <c r="Q1316" s="294"/>
      <c r="R1316" s="294"/>
      <c r="S1316" s="294"/>
      <c r="T1316" s="294"/>
      <c r="U1316" s="294"/>
      <c r="V1316" s="294"/>
      <c r="W1316" s="294"/>
      <c r="X1316" s="294"/>
      <c r="Y1316" s="294"/>
      <c r="Z1316" s="294"/>
      <c r="AA1316" s="294"/>
      <c r="AB1316" s="294"/>
      <c r="AC1316" s="294"/>
    </row>
    <row r="1317" spans="1:29" ht="31.5" x14ac:dyDescent="0.25">
      <c r="A1317" s="13">
        <v>6</v>
      </c>
      <c r="B1317" s="15" t="s">
        <v>3474</v>
      </c>
      <c r="C1317" s="15" t="s">
        <v>3486</v>
      </c>
      <c r="D1317" s="13" t="s">
        <v>3487</v>
      </c>
      <c r="E1317" s="135">
        <v>1152.5</v>
      </c>
      <c r="F1317" s="135">
        <v>39565</v>
      </c>
      <c r="G1317" s="115" t="s">
        <v>275</v>
      </c>
      <c r="H1317" s="196" t="s">
        <v>21</v>
      </c>
      <c r="I1317" s="13" t="s">
        <v>22</v>
      </c>
      <c r="J1317" s="13"/>
      <c r="K1317" s="294"/>
      <c r="L1317" s="294"/>
      <c r="M1317" s="294"/>
      <c r="N1317" s="294"/>
      <c r="O1317" s="294"/>
      <c r="P1317" s="294"/>
      <c r="Q1317" s="294"/>
      <c r="R1317" s="294"/>
      <c r="S1317" s="294"/>
      <c r="T1317" s="294"/>
      <c r="U1317" s="294"/>
      <c r="V1317" s="294"/>
      <c r="W1317" s="294"/>
      <c r="X1317" s="294"/>
      <c r="Y1317" s="294"/>
      <c r="Z1317" s="294"/>
      <c r="AA1317" s="294"/>
      <c r="AB1317" s="294"/>
      <c r="AC1317" s="294"/>
    </row>
    <row r="1318" spans="1:29" ht="31.5" x14ac:dyDescent="0.25">
      <c r="A1318" s="13">
        <v>7</v>
      </c>
      <c r="B1318" s="15" t="s">
        <v>3474</v>
      </c>
      <c r="C1318" s="15" t="s">
        <v>3488</v>
      </c>
      <c r="D1318" s="13" t="s">
        <v>3489</v>
      </c>
      <c r="E1318" s="135">
        <v>936</v>
      </c>
      <c r="F1318" s="135">
        <v>1228.4000000000001</v>
      </c>
      <c r="G1318" s="115" t="s">
        <v>275</v>
      </c>
      <c r="H1318" s="196" t="s">
        <v>21</v>
      </c>
      <c r="I1318" s="13" t="s">
        <v>22</v>
      </c>
      <c r="J1318" s="13"/>
      <c r="K1318" s="294"/>
      <c r="L1318" s="294"/>
      <c r="M1318" s="294"/>
      <c r="N1318" s="294"/>
      <c r="O1318" s="294"/>
      <c r="P1318" s="294"/>
      <c r="Q1318" s="294"/>
      <c r="R1318" s="294"/>
      <c r="S1318" s="294"/>
      <c r="T1318" s="294"/>
      <c r="U1318" s="294"/>
      <c r="V1318" s="294"/>
      <c r="W1318" s="294"/>
      <c r="X1318" s="294"/>
      <c r="Y1318" s="294"/>
      <c r="Z1318" s="294"/>
      <c r="AA1318" s="294"/>
      <c r="AB1318" s="294"/>
      <c r="AC1318" s="294"/>
    </row>
    <row r="1319" spans="1:29" ht="31.5" x14ac:dyDescent="0.25">
      <c r="A1319" s="13">
        <v>8</v>
      </c>
      <c r="B1319" s="15" t="s">
        <v>3474</v>
      </c>
      <c r="C1319" s="15" t="s">
        <v>3490</v>
      </c>
      <c r="D1319" s="13" t="s">
        <v>3491</v>
      </c>
      <c r="E1319" s="135">
        <v>357</v>
      </c>
      <c r="F1319" s="135">
        <v>5890</v>
      </c>
      <c r="G1319" s="115" t="s">
        <v>275</v>
      </c>
      <c r="H1319" s="196" t="s">
        <v>21</v>
      </c>
      <c r="I1319" s="13" t="s">
        <v>22</v>
      </c>
      <c r="J1319" s="13"/>
      <c r="K1319" s="294"/>
      <c r="L1319" s="294"/>
      <c r="M1319" s="294"/>
      <c r="N1319" s="294"/>
      <c r="O1319" s="294"/>
      <c r="P1319" s="294"/>
      <c r="Q1319" s="294"/>
      <c r="R1319" s="294"/>
      <c r="S1319" s="294"/>
      <c r="T1319" s="294"/>
      <c r="U1319" s="294"/>
      <c r="V1319" s="294"/>
      <c r="W1319" s="294"/>
      <c r="X1319" s="294"/>
      <c r="Y1319" s="294"/>
      <c r="Z1319" s="294"/>
      <c r="AA1319" s="294"/>
      <c r="AB1319" s="294"/>
      <c r="AC1319" s="294"/>
    </row>
    <row r="1320" spans="1:29" ht="31.5" x14ac:dyDescent="0.25">
      <c r="A1320" s="13">
        <v>9</v>
      </c>
      <c r="B1320" s="15" t="s">
        <v>3474</v>
      </c>
      <c r="C1320" s="15" t="s">
        <v>3492</v>
      </c>
      <c r="D1320" s="13" t="s">
        <v>3493</v>
      </c>
      <c r="E1320" s="135">
        <v>420</v>
      </c>
      <c r="F1320" s="135">
        <v>536</v>
      </c>
      <c r="G1320" s="115" t="s">
        <v>275</v>
      </c>
      <c r="H1320" s="196" t="s">
        <v>21</v>
      </c>
      <c r="I1320" s="13" t="s">
        <v>22</v>
      </c>
      <c r="J1320" s="13"/>
      <c r="K1320" s="294"/>
      <c r="L1320" s="294"/>
      <c r="M1320" s="294"/>
      <c r="N1320" s="294"/>
      <c r="O1320" s="294"/>
      <c r="P1320" s="294"/>
      <c r="Q1320" s="294"/>
      <c r="R1320" s="294"/>
      <c r="S1320" s="294"/>
      <c r="T1320" s="294"/>
      <c r="U1320" s="294"/>
      <c r="V1320" s="294"/>
      <c r="W1320" s="294"/>
      <c r="X1320" s="294"/>
      <c r="Y1320" s="294"/>
      <c r="Z1320" s="294"/>
      <c r="AA1320" s="294"/>
      <c r="AB1320" s="294"/>
      <c r="AC1320" s="294"/>
    </row>
    <row r="1321" spans="1:29" ht="31.5" x14ac:dyDescent="0.25">
      <c r="A1321" s="13">
        <v>10</v>
      </c>
      <c r="B1321" s="15" t="s">
        <v>3474</v>
      </c>
      <c r="C1321" s="15" t="s">
        <v>3494</v>
      </c>
      <c r="D1321" s="13" t="s">
        <v>3495</v>
      </c>
      <c r="E1321" s="135">
        <v>480</v>
      </c>
      <c r="F1321" s="135">
        <v>1500</v>
      </c>
      <c r="G1321" s="115" t="s">
        <v>275</v>
      </c>
      <c r="H1321" s="196" t="s">
        <v>21</v>
      </c>
      <c r="I1321" s="13" t="s">
        <v>22</v>
      </c>
      <c r="J1321" s="13"/>
      <c r="K1321" s="294"/>
      <c r="L1321" s="294"/>
      <c r="M1321" s="294"/>
      <c r="N1321" s="294"/>
      <c r="O1321" s="294"/>
      <c r="P1321" s="294"/>
      <c r="Q1321" s="294"/>
      <c r="R1321" s="294"/>
      <c r="S1321" s="294"/>
      <c r="T1321" s="294"/>
      <c r="U1321" s="294"/>
      <c r="V1321" s="294"/>
      <c r="W1321" s="294"/>
      <c r="X1321" s="294"/>
      <c r="Y1321" s="294"/>
      <c r="Z1321" s="294"/>
      <c r="AA1321" s="294"/>
      <c r="AB1321" s="294"/>
      <c r="AC1321" s="294"/>
    </row>
    <row r="1322" spans="1:29" ht="31.5" x14ac:dyDescent="0.25">
      <c r="A1322" s="13">
        <v>11</v>
      </c>
      <c r="B1322" s="15" t="s">
        <v>3474</v>
      </c>
      <c r="C1322" s="15" t="s">
        <v>3496</v>
      </c>
      <c r="D1322" s="13" t="s">
        <v>3497</v>
      </c>
      <c r="E1322" s="135">
        <v>434.2</v>
      </c>
      <c r="F1322" s="135">
        <v>1353.1</v>
      </c>
      <c r="G1322" s="115" t="s">
        <v>275</v>
      </c>
      <c r="H1322" s="196" t="s">
        <v>21</v>
      </c>
      <c r="I1322" s="13" t="s">
        <v>22</v>
      </c>
      <c r="J1322" s="13"/>
      <c r="K1322" s="294"/>
      <c r="L1322" s="294"/>
      <c r="M1322" s="294"/>
      <c r="N1322" s="294"/>
      <c r="O1322" s="294"/>
      <c r="P1322" s="294"/>
      <c r="Q1322" s="294"/>
      <c r="R1322" s="294"/>
      <c r="S1322" s="294"/>
      <c r="T1322" s="294"/>
      <c r="U1322" s="294"/>
      <c r="V1322" s="294"/>
      <c r="W1322" s="294"/>
      <c r="X1322" s="294"/>
      <c r="Y1322" s="294"/>
      <c r="Z1322" s="294"/>
      <c r="AA1322" s="294"/>
      <c r="AB1322" s="294"/>
      <c r="AC1322" s="294"/>
    </row>
    <row r="1323" spans="1:29" ht="31.5" x14ac:dyDescent="0.25">
      <c r="A1323" s="13">
        <v>12</v>
      </c>
      <c r="B1323" s="15" t="s">
        <v>3474</v>
      </c>
      <c r="C1323" s="15" t="s">
        <v>3498</v>
      </c>
      <c r="D1323" s="13" t="s">
        <v>3499</v>
      </c>
      <c r="E1323" s="135">
        <v>417</v>
      </c>
      <c r="F1323" s="135">
        <v>1130</v>
      </c>
      <c r="G1323" s="115" t="s">
        <v>275</v>
      </c>
      <c r="H1323" s="196" t="s">
        <v>21</v>
      </c>
      <c r="I1323" s="13" t="s">
        <v>22</v>
      </c>
      <c r="J1323" s="13"/>
      <c r="K1323" s="294"/>
      <c r="L1323" s="294"/>
      <c r="M1323" s="294"/>
      <c r="N1323" s="294"/>
      <c r="O1323" s="294"/>
      <c r="P1323" s="294"/>
      <c r="Q1323" s="294"/>
      <c r="R1323" s="294"/>
      <c r="S1323" s="294"/>
      <c r="T1323" s="294"/>
      <c r="U1323" s="294"/>
      <c r="V1323" s="294"/>
      <c r="W1323" s="294"/>
      <c r="X1323" s="294"/>
      <c r="Y1323" s="294"/>
      <c r="Z1323" s="294"/>
      <c r="AA1323" s="294"/>
      <c r="AB1323" s="294"/>
      <c r="AC1323" s="294"/>
    </row>
    <row r="1324" spans="1:29" ht="31.5" x14ac:dyDescent="0.25">
      <c r="A1324" s="13">
        <v>13</v>
      </c>
      <c r="B1324" s="15" t="s">
        <v>3474</v>
      </c>
      <c r="C1324" s="15" t="s">
        <v>3500</v>
      </c>
      <c r="D1324" s="13" t="s">
        <v>228</v>
      </c>
      <c r="E1324" s="135">
        <v>213</v>
      </c>
      <c r="F1324" s="135">
        <v>518</v>
      </c>
      <c r="G1324" s="115" t="s">
        <v>275</v>
      </c>
      <c r="H1324" s="196" t="s">
        <v>21</v>
      </c>
      <c r="I1324" s="13" t="s">
        <v>22</v>
      </c>
      <c r="J1324" s="13"/>
      <c r="K1324" s="294"/>
      <c r="L1324" s="294"/>
      <c r="M1324" s="294"/>
      <c r="N1324" s="294"/>
      <c r="O1324" s="294"/>
      <c r="P1324" s="294"/>
      <c r="Q1324" s="294"/>
      <c r="R1324" s="294"/>
      <c r="S1324" s="294"/>
      <c r="T1324" s="294"/>
      <c r="U1324" s="294"/>
      <c r="V1324" s="294"/>
      <c r="W1324" s="294"/>
      <c r="X1324" s="294"/>
      <c r="Y1324" s="294"/>
      <c r="Z1324" s="294"/>
      <c r="AA1324" s="294"/>
      <c r="AB1324" s="294"/>
      <c r="AC1324" s="294"/>
    </row>
    <row r="1325" spans="1:29" ht="31.5" x14ac:dyDescent="0.25">
      <c r="A1325" s="13">
        <v>14</v>
      </c>
      <c r="B1325" s="15" t="s">
        <v>3474</v>
      </c>
      <c r="C1325" s="15" t="s">
        <v>3501</v>
      </c>
      <c r="D1325" s="13" t="s">
        <v>3502</v>
      </c>
      <c r="E1325" s="135">
        <v>696</v>
      </c>
      <c r="F1325" s="135">
        <v>2169</v>
      </c>
      <c r="G1325" s="115" t="s">
        <v>275</v>
      </c>
      <c r="H1325" s="196" t="s">
        <v>21</v>
      </c>
      <c r="I1325" s="13" t="s">
        <v>22</v>
      </c>
      <c r="J1325" s="13"/>
      <c r="K1325" s="294"/>
      <c r="L1325" s="294"/>
      <c r="M1325" s="294"/>
      <c r="N1325" s="294"/>
      <c r="O1325" s="294"/>
      <c r="P1325" s="294"/>
      <c r="Q1325" s="294"/>
      <c r="R1325" s="294"/>
      <c r="S1325" s="294"/>
      <c r="T1325" s="294"/>
      <c r="U1325" s="294"/>
      <c r="V1325" s="294"/>
      <c r="W1325" s="294"/>
      <c r="X1325" s="294"/>
      <c r="Y1325" s="294"/>
      <c r="Z1325" s="294"/>
      <c r="AA1325" s="294"/>
      <c r="AB1325" s="294"/>
      <c r="AC1325" s="294"/>
    </row>
    <row r="1326" spans="1:29" ht="31.5" x14ac:dyDescent="0.25">
      <c r="A1326" s="13">
        <v>15</v>
      </c>
      <c r="B1326" s="15" t="s">
        <v>3474</v>
      </c>
      <c r="C1326" s="15" t="s">
        <v>3503</v>
      </c>
      <c r="D1326" s="13" t="s">
        <v>790</v>
      </c>
      <c r="E1326" s="135">
        <v>97</v>
      </c>
      <c r="F1326" s="135">
        <v>260</v>
      </c>
      <c r="G1326" s="115" t="s">
        <v>275</v>
      </c>
      <c r="H1326" s="196" t="s">
        <v>21</v>
      </c>
      <c r="I1326" s="13" t="s">
        <v>22</v>
      </c>
      <c r="J1326" s="13"/>
      <c r="K1326" s="294"/>
      <c r="L1326" s="294"/>
      <c r="M1326" s="294"/>
      <c r="N1326" s="294"/>
      <c r="O1326" s="294"/>
      <c r="P1326" s="294"/>
      <c r="Q1326" s="294"/>
      <c r="R1326" s="294"/>
      <c r="S1326" s="294"/>
      <c r="T1326" s="294"/>
      <c r="U1326" s="294"/>
      <c r="V1326" s="294"/>
      <c r="W1326" s="294"/>
      <c r="X1326" s="294"/>
      <c r="Y1326" s="294"/>
      <c r="Z1326" s="294"/>
      <c r="AA1326" s="294"/>
      <c r="AB1326" s="294"/>
      <c r="AC1326" s="294"/>
    </row>
    <row r="1327" spans="1:29" ht="31.5" x14ac:dyDescent="0.25">
      <c r="A1327" s="13">
        <v>16</v>
      </c>
      <c r="B1327" s="15" t="s">
        <v>3474</v>
      </c>
      <c r="C1327" s="15" t="s">
        <v>3504</v>
      </c>
      <c r="D1327" s="13" t="s">
        <v>3505</v>
      </c>
      <c r="E1327" s="135">
        <v>360</v>
      </c>
      <c r="F1327" s="135">
        <v>665</v>
      </c>
      <c r="G1327" s="115" t="s">
        <v>275</v>
      </c>
      <c r="H1327" s="196" t="s">
        <v>21</v>
      </c>
      <c r="I1327" s="13" t="s">
        <v>22</v>
      </c>
      <c r="J1327" s="13"/>
      <c r="K1327" s="294"/>
      <c r="L1327" s="294"/>
      <c r="M1327" s="294"/>
      <c r="N1327" s="294"/>
      <c r="O1327" s="294"/>
      <c r="P1327" s="294"/>
      <c r="Q1327" s="294"/>
      <c r="R1327" s="294"/>
      <c r="S1327" s="294"/>
      <c r="T1327" s="294"/>
      <c r="U1327" s="294"/>
      <c r="V1327" s="294"/>
      <c r="W1327" s="294"/>
      <c r="X1327" s="294"/>
      <c r="Y1327" s="294"/>
      <c r="Z1327" s="294"/>
      <c r="AA1327" s="294"/>
      <c r="AB1327" s="294"/>
      <c r="AC1327" s="294"/>
    </row>
    <row r="1328" spans="1:29" ht="31.5" x14ac:dyDescent="0.25">
      <c r="A1328" s="13">
        <v>17</v>
      </c>
      <c r="B1328" s="15" t="s">
        <v>3474</v>
      </c>
      <c r="C1328" s="15" t="s">
        <v>353</v>
      </c>
      <c r="D1328" s="13" t="s">
        <v>1152</v>
      </c>
      <c r="E1328" s="135">
        <v>182</v>
      </c>
      <c r="F1328" s="135">
        <v>695.9</v>
      </c>
      <c r="G1328" s="115" t="s">
        <v>275</v>
      </c>
      <c r="H1328" s="196" t="s">
        <v>21</v>
      </c>
      <c r="I1328" s="13" t="s">
        <v>22</v>
      </c>
      <c r="J1328" s="13"/>
      <c r="K1328" s="294"/>
      <c r="L1328" s="294"/>
      <c r="M1328" s="294"/>
      <c r="N1328" s="294"/>
      <c r="O1328" s="294"/>
      <c r="P1328" s="294"/>
      <c r="Q1328" s="294"/>
      <c r="R1328" s="294"/>
      <c r="S1328" s="294"/>
      <c r="T1328" s="294"/>
      <c r="U1328" s="294"/>
      <c r="V1328" s="294"/>
      <c r="W1328" s="294"/>
      <c r="X1328" s="294"/>
      <c r="Y1328" s="294"/>
      <c r="Z1328" s="294"/>
      <c r="AA1328" s="294"/>
      <c r="AB1328" s="294"/>
      <c r="AC1328" s="294"/>
    </row>
    <row r="1329" spans="1:29" ht="31.5" x14ac:dyDescent="0.25">
      <c r="A1329" s="13">
        <v>18</v>
      </c>
      <c r="B1329" s="15" t="s">
        <v>3474</v>
      </c>
      <c r="C1329" s="15" t="s">
        <v>3506</v>
      </c>
      <c r="D1329" s="13" t="s">
        <v>3507</v>
      </c>
      <c r="E1329" s="135">
        <v>269.3</v>
      </c>
      <c r="F1329" s="135">
        <v>609.70000000000005</v>
      </c>
      <c r="G1329" s="115" t="s">
        <v>275</v>
      </c>
      <c r="H1329" s="196" t="s">
        <v>21</v>
      </c>
      <c r="I1329" s="13" t="s">
        <v>22</v>
      </c>
      <c r="J1329" s="13"/>
      <c r="K1329" s="294"/>
      <c r="L1329" s="294"/>
      <c r="M1329" s="294"/>
      <c r="N1329" s="294"/>
      <c r="O1329" s="294"/>
      <c r="P1329" s="294"/>
      <c r="Q1329" s="294"/>
      <c r="R1329" s="294"/>
      <c r="S1329" s="294"/>
      <c r="T1329" s="294"/>
      <c r="U1329" s="294"/>
      <c r="V1329" s="294"/>
      <c r="W1329" s="294"/>
      <c r="X1329" s="294"/>
      <c r="Y1329" s="294"/>
      <c r="Z1329" s="294"/>
      <c r="AA1329" s="294"/>
      <c r="AB1329" s="294"/>
      <c r="AC1329" s="294"/>
    </row>
    <row r="1330" spans="1:29" ht="31.5" x14ac:dyDescent="0.25">
      <c r="A1330" s="13">
        <v>19</v>
      </c>
      <c r="B1330" s="15" t="s">
        <v>3474</v>
      </c>
      <c r="C1330" s="15" t="s">
        <v>3508</v>
      </c>
      <c r="D1330" s="13" t="s">
        <v>3509</v>
      </c>
      <c r="E1330" s="135">
        <v>749.3</v>
      </c>
      <c r="F1330" s="135">
        <v>1740.6</v>
      </c>
      <c r="G1330" s="115" t="s">
        <v>275</v>
      </c>
      <c r="H1330" s="196" t="s">
        <v>21</v>
      </c>
      <c r="I1330" s="13" t="s">
        <v>22</v>
      </c>
      <c r="J1330" s="13"/>
      <c r="K1330" s="294"/>
      <c r="L1330" s="294"/>
      <c r="M1330" s="294"/>
      <c r="N1330" s="294"/>
      <c r="O1330" s="294"/>
      <c r="P1330" s="294"/>
      <c r="Q1330" s="294"/>
      <c r="R1330" s="294"/>
      <c r="S1330" s="294"/>
      <c r="T1330" s="294"/>
      <c r="U1330" s="294"/>
      <c r="V1330" s="294"/>
      <c r="W1330" s="294"/>
      <c r="X1330" s="294"/>
      <c r="Y1330" s="294"/>
      <c r="Z1330" s="294"/>
      <c r="AA1330" s="294"/>
      <c r="AB1330" s="294"/>
      <c r="AC1330" s="294"/>
    </row>
    <row r="1331" spans="1:29" ht="31.5" x14ac:dyDescent="0.25">
      <c r="A1331" s="13">
        <v>20</v>
      </c>
      <c r="B1331" s="15" t="s">
        <v>3474</v>
      </c>
      <c r="C1331" s="15" t="s">
        <v>3510</v>
      </c>
      <c r="D1331" s="13" t="s">
        <v>355</v>
      </c>
      <c r="E1331" s="135">
        <v>232</v>
      </c>
      <c r="F1331" s="135">
        <v>928.2</v>
      </c>
      <c r="G1331" s="115" t="s">
        <v>275</v>
      </c>
      <c r="H1331" s="196" t="s">
        <v>21</v>
      </c>
      <c r="I1331" s="13" t="s">
        <v>22</v>
      </c>
      <c r="J1331" s="13"/>
      <c r="K1331" s="294"/>
      <c r="L1331" s="294"/>
      <c r="M1331" s="294"/>
      <c r="N1331" s="294"/>
      <c r="O1331" s="294"/>
      <c r="P1331" s="294"/>
      <c r="Q1331" s="294"/>
      <c r="R1331" s="294"/>
      <c r="S1331" s="294"/>
      <c r="T1331" s="294"/>
      <c r="U1331" s="294"/>
      <c r="V1331" s="294"/>
      <c r="W1331" s="294"/>
      <c r="X1331" s="294"/>
      <c r="Y1331" s="294"/>
      <c r="Z1331" s="294"/>
      <c r="AA1331" s="294"/>
      <c r="AB1331" s="294"/>
      <c r="AC1331" s="294"/>
    </row>
    <row r="1332" spans="1:29" ht="31.5" x14ac:dyDescent="0.25">
      <c r="A1332" s="13">
        <v>21</v>
      </c>
      <c r="B1332" s="15" t="s">
        <v>3474</v>
      </c>
      <c r="C1332" s="15" t="s">
        <v>3511</v>
      </c>
      <c r="D1332" s="13" t="s">
        <v>3512</v>
      </c>
      <c r="E1332" s="135">
        <v>369.5</v>
      </c>
      <c r="F1332" s="135">
        <v>619.5</v>
      </c>
      <c r="G1332" s="115" t="s">
        <v>275</v>
      </c>
      <c r="H1332" s="196" t="s">
        <v>21</v>
      </c>
      <c r="I1332" s="13" t="s">
        <v>22</v>
      </c>
      <c r="J1332" s="13"/>
      <c r="K1332" s="294"/>
      <c r="L1332" s="294"/>
      <c r="M1332" s="294"/>
      <c r="N1332" s="294"/>
      <c r="O1332" s="294"/>
      <c r="P1332" s="294"/>
      <c r="Q1332" s="294"/>
      <c r="R1332" s="294"/>
      <c r="S1332" s="294"/>
      <c r="T1332" s="294"/>
      <c r="U1332" s="294"/>
      <c r="V1332" s="294"/>
      <c r="W1332" s="294"/>
      <c r="X1332" s="294"/>
      <c r="Y1332" s="294"/>
      <c r="Z1332" s="294"/>
      <c r="AA1332" s="294"/>
      <c r="AB1332" s="294"/>
      <c r="AC1332" s="294"/>
    </row>
    <row r="1333" spans="1:29" ht="31.5" x14ac:dyDescent="0.25">
      <c r="A1333" s="13">
        <v>22</v>
      </c>
      <c r="B1333" s="15" t="s">
        <v>3474</v>
      </c>
      <c r="C1333" s="15" t="s">
        <v>3513</v>
      </c>
      <c r="D1333" s="13" t="s">
        <v>668</v>
      </c>
      <c r="E1333" s="135">
        <v>144</v>
      </c>
      <c r="F1333" s="135">
        <v>357.2</v>
      </c>
      <c r="G1333" s="115" t="s">
        <v>275</v>
      </c>
      <c r="H1333" s="196" t="s">
        <v>21</v>
      </c>
      <c r="I1333" s="13" t="s">
        <v>22</v>
      </c>
      <c r="J1333" s="13"/>
      <c r="K1333" s="294"/>
      <c r="L1333" s="294"/>
      <c r="M1333" s="294"/>
      <c r="N1333" s="294"/>
      <c r="O1333" s="294"/>
      <c r="P1333" s="294"/>
      <c r="Q1333" s="294"/>
      <c r="R1333" s="294"/>
      <c r="S1333" s="294"/>
      <c r="T1333" s="294"/>
      <c r="U1333" s="294"/>
      <c r="V1333" s="294"/>
      <c r="W1333" s="294"/>
      <c r="X1333" s="294"/>
      <c r="Y1333" s="294"/>
      <c r="Z1333" s="294"/>
      <c r="AA1333" s="294"/>
      <c r="AB1333" s="294"/>
      <c r="AC1333" s="294"/>
    </row>
    <row r="1334" spans="1:29" ht="31.5" x14ac:dyDescent="0.25">
      <c r="A1334" s="13">
        <v>23</v>
      </c>
      <c r="B1334" s="15" t="s">
        <v>3474</v>
      </c>
      <c r="C1334" s="15" t="s">
        <v>3514</v>
      </c>
      <c r="D1334" s="13" t="s">
        <v>3515</v>
      </c>
      <c r="E1334" s="135">
        <v>323</v>
      </c>
      <c r="F1334" s="135">
        <v>495</v>
      </c>
      <c r="G1334" s="115" t="s">
        <v>275</v>
      </c>
      <c r="H1334" s="196" t="s">
        <v>21</v>
      </c>
      <c r="I1334" s="13" t="s">
        <v>22</v>
      </c>
      <c r="J1334" s="13"/>
      <c r="K1334" s="294"/>
      <c r="L1334" s="294"/>
      <c r="M1334" s="294"/>
      <c r="N1334" s="294"/>
      <c r="O1334" s="294"/>
      <c r="P1334" s="294"/>
      <c r="Q1334" s="294"/>
      <c r="R1334" s="294"/>
      <c r="S1334" s="294"/>
      <c r="T1334" s="294"/>
      <c r="U1334" s="294"/>
      <c r="V1334" s="294"/>
      <c r="W1334" s="294"/>
      <c r="X1334" s="294"/>
      <c r="Y1334" s="294"/>
      <c r="Z1334" s="294"/>
      <c r="AA1334" s="294"/>
      <c r="AB1334" s="294"/>
      <c r="AC1334" s="294"/>
    </row>
    <row r="1335" spans="1:29" ht="31.5" x14ac:dyDescent="0.25">
      <c r="A1335" s="13">
        <v>24</v>
      </c>
      <c r="B1335" s="15" t="s">
        <v>3474</v>
      </c>
      <c r="C1335" s="15" t="s">
        <v>3516</v>
      </c>
      <c r="D1335" s="13" t="s">
        <v>3517</v>
      </c>
      <c r="E1335" s="135">
        <v>334.5</v>
      </c>
      <c r="F1335" s="135">
        <v>2356</v>
      </c>
      <c r="G1335" s="115" t="s">
        <v>275</v>
      </c>
      <c r="H1335" s="196" t="s">
        <v>21</v>
      </c>
      <c r="I1335" s="13" t="s">
        <v>22</v>
      </c>
      <c r="J1335" s="13"/>
      <c r="K1335" s="294"/>
      <c r="L1335" s="294"/>
      <c r="M1335" s="294"/>
      <c r="N1335" s="294"/>
      <c r="O1335" s="294"/>
      <c r="P1335" s="294"/>
      <c r="Q1335" s="294"/>
      <c r="R1335" s="294"/>
      <c r="S1335" s="294"/>
      <c r="T1335" s="294"/>
      <c r="U1335" s="294"/>
      <c r="V1335" s="294"/>
      <c r="W1335" s="294"/>
      <c r="X1335" s="294"/>
      <c r="Y1335" s="294"/>
      <c r="Z1335" s="294"/>
      <c r="AA1335" s="294"/>
      <c r="AB1335" s="294"/>
      <c r="AC1335" s="294"/>
    </row>
    <row r="1336" spans="1:29" ht="31.5" x14ac:dyDescent="0.25">
      <c r="A1336" s="13">
        <v>25</v>
      </c>
      <c r="B1336" s="15" t="s">
        <v>3474</v>
      </c>
      <c r="C1336" s="15" t="s">
        <v>3518</v>
      </c>
      <c r="D1336" s="13" t="s">
        <v>3519</v>
      </c>
      <c r="E1336" s="135">
        <v>100</v>
      </c>
      <c r="F1336" s="135">
        <v>178</v>
      </c>
      <c r="G1336" s="115" t="s">
        <v>275</v>
      </c>
      <c r="H1336" s="196" t="s">
        <v>21</v>
      </c>
      <c r="I1336" s="13" t="s">
        <v>22</v>
      </c>
      <c r="J1336" s="13"/>
      <c r="K1336" s="294"/>
      <c r="L1336" s="294"/>
      <c r="M1336" s="294"/>
      <c r="N1336" s="294"/>
      <c r="O1336" s="294"/>
      <c r="P1336" s="294"/>
      <c r="Q1336" s="294"/>
      <c r="R1336" s="294"/>
      <c r="S1336" s="294"/>
      <c r="T1336" s="294"/>
      <c r="U1336" s="294"/>
      <c r="V1336" s="294"/>
      <c r="W1336" s="294"/>
      <c r="X1336" s="294"/>
      <c r="Y1336" s="294"/>
      <c r="Z1336" s="294"/>
      <c r="AA1336" s="294"/>
      <c r="AB1336" s="294"/>
      <c r="AC1336" s="294"/>
    </row>
    <row r="1337" spans="1:29" ht="31.5" x14ac:dyDescent="0.25">
      <c r="A1337" s="13">
        <v>26</v>
      </c>
      <c r="B1337" s="15" t="s">
        <v>3474</v>
      </c>
      <c r="C1337" s="15" t="s">
        <v>3520</v>
      </c>
      <c r="D1337" s="13" t="s">
        <v>3521</v>
      </c>
      <c r="E1337" s="135">
        <v>156</v>
      </c>
      <c r="F1337" s="135">
        <v>969</v>
      </c>
      <c r="G1337" s="115" t="s">
        <v>275</v>
      </c>
      <c r="H1337" s="196" t="s">
        <v>21</v>
      </c>
      <c r="I1337" s="13" t="s">
        <v>22</v>
      </c>
      <c r="J1337" s="13"/>
      <c r="K1337" s="294"/>
      <c r="L1337" s="294"/>
      <c r="M1337" s="294"/>
      <c r="N1337" s="294"/>
      <c r="O1337" s="294"/>
      <c r="P1337" s="294"/>
      <c r="Q1337" s="294"/>
      <c r="R1337" s="294"/>
      <c r="S1337" s="294"/>
      <c r="T1337" s="294"/>
      <c r="U1337" s="294"/>
      <c r="V1337" s="294"/>
      <c r="W1337" s="294"/>
      <c r="X1337" s="294"/>
      <c r="Y1337" s="294"/>
      <c r="Z1337" s="294"/>
      <c r="AA1337" s="294"/>
      <c r="AB1337" s="294"/>
      <c r="AC1337" s="294"/>
    </row>
    <row r="1338" spans="1:29" ht="31.5" x14ac:dyDescent="0.25">
      <c r="A1338" s="13">
        <v>27</v>
      </c>
      <c r="B1338" s="15" t="s">
        <v>3474</v>
      </c>
      <c r="C1338" s="15" t="s">
        <v>3522</v>
      </c>
      <c r="D1338" s="13" t="s">
        <v>3523</v>
      </c>
      <c r="E1338" s="135">
        <v>288.3</v>
      </c>
      <c r="F1338" s="135">
        <v>536</v>
      </c>
      <c r="G1338" s="115" t="s">
        <v>275</v>
      </c>
      <c r="H1338" s="196" t="s">
        <v>21</v>
      </c>
      <c r="I1338" s="13" t="s">
        <v>22</v>
      </c>
      <c r="J1338" s="13"/>
      <c r="K1338" s="294"/>
      <c r="L1338" s="294"/>
      <c r="M1338" s="294"/>
      <c r="N1338" s="294"/>
      <c r="O1338" s="294"/>
      <c r="P1338" s="294"/>
      <c r="Q1338" s="294"/>
      <c r="R1338" s="294"/>
      <c r="S1338" s="294"/>
      <c r="T1338" s="294"/>
      <c r="U1338" s="294"/>
      <c r="V1338" s="294"/>
      <c r="W1338" s="294"/>
      <c r="X1338" s="294"/>
      <c r="Y1338" s="294"/>
      <c r="Z1338" s="294"/>
      <c r="AA1338" s="294"/>
      <c r="AB1338" s="294"/>
      <c r="AC1338" s="294"/>
    </row>
    <row r="1339" spans="1:29" ht="31.5" x14ac:dyDescent="0.25">
      <c r="A1339" s="13">
        <v>28</v>
      </c>
      <c r="B1339" s="15" t="s">
        <v>3474</v>
      </c>
      <c r="C1339" s="15" t="s">
        <v>3524</v>
      </c>
      <c r="D1339" s="13" t="s">
        <v>3525</v>
      </c>
      <c r="E1339" s="135">
        <v>267.89999999999998</v>
      </c>
      <c r="F1339" s="135">
        <v>737.3</v>
      </c>
      <c r="G1339" s="115" t="s">
        <v>275</v>
      </c>
      <c r="H1339" s="196" t="s">
        <v>21</v>
      </c>
      <c r="I1339" s="13" t="s">
        <v>22</v>
      </c>
      <c r="J1339" s="13"/>
      <c r="K1339" s="294"/>
      <c r="L1339" s="294"/>
      <c r="M1339" s="294"/>
      <c r="N1339" s="294"/>
      <c r="O1339" s="294"/>
      <c r="P1339" s="294"/>
      <c r="Q1339" s="294"/>
      <c r="R1339" s="294"/>
      <c r="S1339" s="294"/>
      <c r="T1339" s="294"/>
      <c r="U1339" s="294"/>
      <c r="V1339" s="294"/>
      <c r="W1339" s="294"/>
      <c r="X1339" s="294"/>
      <c r="Y1339" s="294"/>
      <c r="Z1339" s="294"/>
      <c r="AA1339" s="294"/>
      <c r="AB1339" s="294"/>
      <c r="AC1339" s="294"/>
    </row>
    <row r="1340" spans="1:29" ht="31.5" x14ac:dyDescent="0.25">
      <c r="A1340" s="13">
        <v>29</v>
      </c>
      <c r="B1340" s="15" t="s">
        <v>3474</v>
      </c>
      <c r="C1340" s="15" t="s">
        <v>3526</v>
      </c>
      <c r="D1340" s="13" t="s">
        <v>3527</v>
      </c>
      <c r="E1340" s="135">
        <v>265.3</v>
      </c>
      <c r="F1340" s="135">
        <v>746.2</v>
      </c>
      <c r="G1340" s="115" t="s">
        <v>275</v>
      </c>
      <c r="H1340" s="196" t="s">
        <v>21</v>
      </c>
      <c r="I1340" s="13" t="s">
        <v>22</v>
      </c>
      <c r="J1340" s="13"/>
      <c r="K1340" s="294"/>
      <c r="L1340" s="294"/>
      <c r="M1340" s="294"/>
      <c r="N1340" s="294"/>
      <c r="O1340" s="294"/>
      <c r="P1340" s="294"/>
      <c r="Q1340" s="294"/>
      <c r="R1340" s="294"/>
      <c r="S1340" s="294"/>
      <c r="T1340" s="294"/>
      <c r="U1340" s="294"/>
      <c r="V1340" s="294"/>
      <c r="W1340" s="294"/>
      <c r="X1340" s="294"/>
      <c r="Y1340" s="294"/>
      <c r="Z1340" s="294"/>
      <c r="AA1340" s="294"/>
      <c r="AB1340" s="294"/>
      <c r="AC1340" s="294"/>
    </row>
    <row r="1341" spans="1:29" ht="31.5" x14ac:dyDescent="0.25">
      <c r="A1341" s="13">
        <v>30</v>
      </c>
      <c r="B1341" s="15" t="s">
        <v>3474</v>
      </c>
      <c r="C1341" s="15" t="s">
        <v>3528</v>
      </c>
      <c r="D1341" s="13" t="s">
        <v>3529</v>
      </c>
      <c r="E1341" s="135">
        <v>446.6</v>
      </c>
      <c r="F1341" s="135">
        <v>1094.5999999999999</v>
      </c>
      <c r="G1341" s="115" t="s">
        <v>275</v>
      </c>
      <c r="H1341" s="196" t="s">
        <v>21</v>
      </c>
      <c r="I1341" s="13" t="s">
        <v>22</v>
      </c>
      <c r="J1341" s="13"/>
      <c r="K1341" s="294"/>
      <c r="L1341" s="294"/>
      <c r="M1341" s="294"/>
      <c r="N1341" s="294"/>
      <c r="O1341" s="294"/>
      <c r="P1341" s="294"/>
      <c r="Q1341" s="294"/>
      <c r="R1341" s="294"/>
      <c r="S1341" s="294"/>
      <c r="T1341" s="294"/>
      <c r="U1341" s="294"/>
      <c r="V1341" s="294"/>
      <c r="W1341" s="294"/>
      <c r="X1341" s="294"/>
      <c r="Y1341" s="294"/>
      <c r="Z1341" s="294"/>
      <c r="AA1341" s="294"/>
      <c r="AB1341" s="294"/>
      <c r="AC1341" s="294"/>
    </row>
    <row r="1342" spans="1:29" ht="31.5" x14ac:dyDescent="0.25">
      <c r="A1342" s="13">
        <v>31</v>
      </c>
      <c r="B1342" s="15" t="s">
        <v>3474</v>
      </c>
      <c r="C1342" s="15" t="s">
        <v>3530</v>
      </c>
      <c r="D1342" s="13" t="s">
        <v>3531</v>
      </c>
      <c r="E1342" s="135">
        <v>183.3</v>
      </c>
      <c r="F1342" s="135">
        <v>382.3</v>
      </c>
      <c r="G1342" s="115" t="s">
        <v>275</v>
      </c>
      <c r="H1342" s="196" t="s">
        <v>21</v>
      </c>
      <c r="I1342" s="13" t="s">
        <v>22</v>
      </c>
      <c r="J1342" s="13"/>
      <c r="K1342" s="294"/>
      <c r="L1342" s="294"/>
      <c r="M1342" s="294"/>
      <c r="N1342" s="294"/>
      <c r="O1342" s="294"/>
      <c r="P1342" s="294"/>
      <c r="Q1342" s="294"/>
      <c r="R1342" s="294"/>
      <c r="S1342" s="294"/>
      <c r="T1342" s="294"/>
      <c r="U1342" s="294"/>
      <c r="V1342" s="294"/>
      <c r="W1342" s="294"/>
      <c r="X1342" s="294"/>
      <c r="Y1342" s="294"/>
      <c r="Z1342" s="294"/>
      <c r="AA1342" s="294"/>
      <c r="AB1342" s="294"/>
      <c r="AC1342" s="294"/>
    </row>
    <row r="1343" spans="1:29" ht="31.5" x14ac:dyDescent="0.25">
      <c r="A1343" s="13">
        <v>32</v>
      </c>
      <c r="B1343" s="15" t="s">
        <v>3474</v>
      </c>
      <c r="C1343" s="15" t="s">
        <v>3532</v>
      </c>
      <c r="D1343" s="13" t="s">
        <v>1725</v>
      </c>
      <c r="E1343" s="135">
        <v>321.5</v>
      </c>
      <c r="F1343" s="135">
        <v>1124</v>
      </c>
      <c r="G1343" s="115" t="s">
        <v>275</v>
      </c>
      <c r="H1343" s="196" t="s">
        <v>21</v>
      </c>
      <c r="I1343" s="13" t="s">
        <v>22</v>
      </c>
      <c r="J1343" s="13"/>
      <c r="K1343" s="294"/>
      <c r="L1343" s="294"/>
      <c r="M1343" s="294"/>
      <c r="N1343" s="294"/>
      <c r="O1343" s="294"/>
      <c r="P1343" s="294"/>
      <c r="Q1343" s="294"/>
      <c r="R1343" s="294"/>
      <c r="S1343" s="294"/>
      <c r="T1343" s="294"/>
      <c r="U1343" s="294"/>
      <c r="V1343" s="294"/>
      <c r="W1343" s="294"/>
      <c r="X1343" s="294"/>
      <c r="Y1343" s="294"/>
      <c r="Z1343" s="294"/>
      <c r="AA1343" s="294"/>
      <c r="AB1343" s="294"/>
      <c r="AC1343" s="294"/>
    </row>
    <row r="1344" spans="1:29" ht="31.5" x14ac:dyDescent="0.25">
      <c r="A1344" s="13">
        <v>33</v>
      </c>
      <c r="B1344" s="15" t="s">
        <v>3474</v>
      </c>
      <c r="C1344" s="15" t="s">
        <v>3533</v>
      </c>
      <c r="D1344" s="13" t="s">
        <v>3534</v>
      </c>
      <c r="E1344" s="135">
        <v>162.5</v>
      </c>
      <c r="F1344" s="135">
        <v>3243</v>
      </c>
      <c r="G1344" s="115" t="s">
        <v>275</v>
      </c>
      <c r="H1344" s="196" t="s">
        <v>21</v>
      </c>
      <c r="I1344" s="13" t="s">
        <v>22</v>
      </c>
      <c r="J1344" s="13"/>
      <c r="K1344" s="294"/>
      <c r="L1344" s="294"/>
      <c r="M1344" s="294"/>
      <c r="N1344" s="294"/>
      <c r="O1344" s="294"/>
      <c r="P1344" s="294"/>
      <c r="Q1344" s="294"/>
      <c r="R1344" s="294"/>
      <c r="S1344" s="294"/>
      <c r="T1344" s="294"/>
      <c r="U1344" s="294"/>
      <c r="V1344" s="294"/>
      <c r="W1344" s="294"/>
      <c r="X1344" s="294"/>
      <c r="Y1344" s="294"/>
      <c r="Z1344" s="294"/>
      <c r="AA1344" s="294"/>
      <c r="AB1344" s="294"/>
      <c r="AC1344" s="294"/>
    </row>
    <row r="1345" spans="1:29" ht="31.5" x14ac:dyDescent="0.25">
      <c r="A1345" s="13">
        <v>34</v>
      </c>
      <c r="B1345" s="15" t="s">
        <v>3474</v>
      </c>
      <c r="C1345" s="15" t="s">
        <v>3535</v>
      </c>
      <c r="D1345" s="13" t="s">
        <v>3536</v>
      </c>
      <c r="E1345" s="135">
        <v>811.9</v>
      </c>
      <c r="F1345" s="135">
        <v>1909</v>
      </c>
      <c r="G1345" s="115" t="s">
        <v>275</v>
      </c>
      <c r="H1345" s="196" t="s">
        <v>21</v>
      </c>
      <c r="I1345" s="13" t="s">
        <v>22</v>
      </c>
      <c r="J1345" s="13"/>
      <c r="K1345" s="294"/>
      <c r="L1345" s="294"/>
      <c r="M1345" s="294"/>
      <c r="N1345" s="294"/>
      <c r="O1345" s="294"/>
      <c r="P1345" s="294"/>
      <c r="Q1345" s="294"/>
      <c r="R1345" s="294"/>
      <c r="S1345" s="294"/>
      <c r="T1345" s="294"/>
      <c r="U1345" s="294"/>
      <c r="V1345" s="294"/>
      <c r="W1345" s="294"/>
      <c r="X1345" s="294"/>
      <c r="Y1345" s="294"/>
      <c r="Z1345" s="294"/>
      <c r="AA1345" s="294"/>
      <c r="AB1345" s="294"/>
      <c r="AC1345" s="294"/>
    </row>
    <row r="1346" spans="1:29" ht="31.5" x14ac:dyDescent="0.25">
      <c r="A1346" s="13">
        <v>35</v>
      </c>
      <c r="B1346" s="15" t="s">
        <v>3474</v>
      </c>
      <c r="C1346" s="15" t="s">
        <v>3537</v>
      </c>
      <c r="D1346" s="13" t="s">
        <v>3538</v>
      </c>
      <c r="E1346" s="135">
        <v>2359.4</v>
      </c>
      <c r="F1346" s="135">
        <v>5642</v>
      </c>
      <c r="G1346" s="115" t="s">
        <v>275</v>
      </c>
      <c r="H1346" s="196" t="s">
        <v>21</v>
      </c>
      <c r="I1346" s="13" t="s">
        <v>22</v>
      </c>
      <c r="J1346" s="13"/>
      <c r="K1346" s="294"/>
      <c r="L1346" s="294"/>
      <c r="M1346" s="294"/>
      <c r="N1346" s="294"/>
      <c r="O1346" s="294"/>
      <c r="P1346" s="294"/>
      <c r="Q1346" s="294"/>
      <c r="R1346" s="294"/>
      <c r="S1346" s="294"/>
      <c r="T1346" s="294"/>
      <c r="U1346" s="294"/>
      <c r="V1346" s="294"/>
      <c r="W1346" s="294"/>
      <c r="X1346" s="294"/>
      <c r="Y1346" s="294"/>
      <c r="Z1346" s="294"/>
      <c r="AA1346" s="294"/>
      <c r="AB1346" s="294"/>
      <c r="AC1346" s="294"/>
    </row>
    <row r="1347" spans="1:29" ht="31.5" x14ac:dyDescent="0.25">
      <c r="A1347" s="13">
        <v>36</v>
      </c>
      <c r="B1347" s="15" t="s">
        <v>3474</v>
      </c>
      <c r="C1347" s="15" t="s">
        <v>3539</v>
      </c>
      <c r="D1347" s="13" t="s">
        <v>3540</v>
      </c>
      <c r="E1347" s="135">
        <v>482.4</v>
      </c>
      <c r="F1347" s="135">
        <v>798</v>
      </c>
      <c r="G1347" s="115" t="s">
        <v>275</v>
      </c>
      <c r="H1347" s="196" t="s">
        <v>21</v>
      </c>
      <c r="I1347" s="13" t="s">
        <v>22</v>
      </c>
      <c r="J1347" s="13"/>
      <c r="K1347" s="294"/>
      <c r="L1347" s="294"/>
      <c r="M1347" s="294"/>
      <c r="N1347" s="294"/>
      <c r="O1347" s="294"/>
      <c r="P1347" s="294"/>
      <c r="Q1347" s="294"/>
      <c r="R1347" s="294"/>
      <c r="S1347" s="294"/>
      <c r="T1347" s="294"/>
      <c r="U1347" s="294"/>
      <c r="V1347" s="294"/>
      <c r="W1347" s="294"/>
      <c r="X1347" s="294"/>
      <c r="Y1347" s="294"/>
      <c r="Z1347" s="294"/>
      <c r="AA1347" s="294"/>
      <c r="AB1347" s="294"/>
      <c r="AC1347" s="294"/>
    </row>
    <row r="1348" spans="1:29" ht="47.25" x14ac:dyDescent="0.25">
      <c r="A1348" s="13">
        <v>37</v>
      </c>
      <c r="B1348" s="15" t="s">
        <v>3474</v>
      </c>
      <c r="C1348" s="15" t="s">
        <v>3541</v>
      </c>
      <c r="D1348" s="13" t="s">
        <v>3542</v>
      </c>
      <c r="E1348" s="180">
        <v>596</v>
      </c>
      <c r="F1348" s="180">
        <v>652.29999999999995</v>
      </c>
      <c r="G1348" s="102" t="s">
        <v>3198</v>
      </c>
      <c r="H1348" s="13" t="s">
        <v>3543</v>
      </c>
      <c r="I1348" s="13" t="s">
        <v>22</v>
      </c>
      <c r="J1348" s="13"/>
      <c r="K1348" s="294"/>
      <c r="L1348" s="294"/>
      <c r="M1348" s="294"/>
      <c r="N1348" s="294"/>
      <c r="O1348" s="294"/>
      <c r="P1348" s="294"/>
      <c r="Q1348" s="294"/>
      <c r="R1348" s="294"/>
      <c r="S1348" s="294"/>
      <c r="T1348" s="294"/>
      <c r="U1348" s="294"/>
      <c r="V1348" s="294"/>
      <c r="W1348" s="294"/>
      <c r="X1348" s="294"/>
      <c r="Y1348" s="294"/>
      <c r="Z1348" s="294"/>
      <c r="AA1348" s="294"/>
      <c r="AB1348" s="294"/>
      <c r="AC1348" s="294"/>
    </row>
    <row r="1349" spans="1:29" x14ac:dyDescent="0.25">
      <c r="A1349" s="234"/>
      <c r="B1349" s="235" t="s">
        <v>3544</v>
      </c>
      <c r="C1349" s="235"/>
      <c r="D1349" s="234"/>
      <c r="E1349" s="236"/>
      <c r="F1349" s="236"/>
      <c r="G1349" s="237"/>
      <c r="H1349" s="234"/>
      <c r="I1349" s="234"/>
      <c r="J1349" s="234"/>
      <c r="K1349" s="294"/>
      <c r="L1349" s="294"/>
      <c r="M1349" s="294"/>
      <c r="N1349" s="294"/>
      <c r="O1349" s="294"/>
      <c r="P1349" s="294"/>
      <c r="Q1349" s="294"/>
      <c r="R1349" s="294"/>
      <c r="S1349" s="294"/>
      <c r="T1349" s="294"/>
      <c r="U1349" s="294"/>
      <c r="V1349" s="294"/>
      <c r="W1349" s="294"/>
      <c r="X1349" s="294"/>
      <c r="Y1349" s="294"/>
      <c r="Z1349" s="294"/>
      <c r="AA1349" s="294"/>
      <c r="AB1349" s="294"/>
      <c r="AC1349" s="294"/>
    </row>
    <row r="1350" spans="1:29" ht="31.5" x14ac:dyDescent="0.25">
      <c r="A1350" s="13">
        <v>1</v>
      </c>
      <c r="B1350" s="15" t="s">
        <v>3544</v>
      </c>
      <c r="C1350" s="15" t="s">
        <v>3545</v>
      </c>
      <c r="D1350" s="13" t="s">
        <v>3546</v>
      </c>
      <c r="E1350" s="135">
        <v>1037.2</v>
      </c>
      <c r="F1350" s="135">
        <v>2366.9</v>
      </c>
      <c r="G1350" s="115" t="s">
        <v>275</v>
      </c>
      <c r="H1350" s="196" t="s">
        <v>21</v>
      </c>
      <c r="I1350" s="13" t="s">
        <v>22</v>
      </c>
      <c r="J1350" s="13"/>
      <c r="K1350" s="294"/>
      <c r="L1350" s="294"/>
      <c r="M1350" s="294"/>
      <c r="N1350" s="294"/>
      <c r="O1350" s="294"/>
      <c r="P1350" s="294"/>
      <c r="Q1350" s="294"/>
      <c r="R1350" s="294"/>
      <c r="S1350" s="294"/>
      <c r="T1350" s="294"/>
      <c r="U1350" s="294"/>
      <c r="V1350" s="294"/>
      <c r="W1350" s="294"/>
      <c r="X1350" s="294"/>
      <c r="Y1350" s="294"/>
      <c r="Z1350" s="294"/>
      <c r="AA1350" s="294"/>
      <c r="AB1350" s="294"/>
      <c r="AC1350" s="294"/>
    </row>
    <row r="1351" spans="1:29" ht="94.5" x14ac:dyDescent="0.25">
      <c r="A1351" s="13">
        <v>2</v>
      </c>
      <c r="B1351" s="15" t="s">
        <v>3544</v>
      </c>
      <c r="C1351" s="15" t="s">
        <v>3547</v>
      </c>
      <c r="D1351" s="13" t="s">
        <v>3548</v>
      </c>
      <c r="E1351" s="135">
        <v>974</v>
      </c>
      <c r="F1351" s="135">
        <v>1250</v>
      </c>
      <c r="G1351" s="115" t="s">
        <v>275</v>
      </c>
      <c r="H1351" s="13" t="s">
        <v>3549</v>
      </c>
      <c r="I1351" s="13" t="s">
        <v>22</v>
      </c>
      <c r="J1351" s="13"/>
      <c r="K1351" s="294"/>
      <c r="L1351" s="294"/>
      <c r="M1351" s="294"/>
      <c r="N1351" s="294"/>
      <c r="O1351" s="294"/>
      <c r="P1351" s="294"/>
      <c r="Q1351" s="294"/>
      <c r="R1351" s="294"/>
      <c r="S1351" s="294"/>
      <c r="T1351" s="294"/>
      <c r="U1351" s="294"/>
      <c r="V1351" s="294"/>
      <c r="W1351" s="294"/>
      <c r="X1351" s="294"/>
      <c r="Y1351" s="294"/>
      <c r="Z1351" s="294"/>
      <c r="AA1351" s="294"/>
      <c r="AB1351" s="294"/>
      <c r="AC1351" s="294"/>
    </row>
    <row r="1352" spans="1:29" ht="94.5" x14ac:dyDescent="0.25">
      <c r="A1352" s="13">
        <v>3</v>
      </c>
      <c r="B1352" s="15" t="s">
        <v>3544</v>
      </c>
      <c r="C1352" s="15" t="s">
        <v>3550</v>
      </c>
      <c r="D1352" s="13" t="s">
        <v>3551</v>
      </c>
      <c r="E1352" s="135">
        <v>643.79999999999995</v>
      </c>
      <c r="F1352" s="135">
        <v>723.8</v>
      </c>
      <c r="G1352" s="115" t="s">
        <v>275</v>
      </c>
      <c r="H1352" s="13" t="s">
        <v>3549</v>
      </c>
      <c r="I1352" s="13" t="s">
        <v>22</v>
      </c>
      <c r="J1352" s="13"/>
      <c r="K1352" s="294"/>
      <c r="L1352" s="294"/>
      <c r="M1352" s="294"/>
      <c r="N1352" s="294"/>
      <c r="O1352" s="294"/>
      <c r="P1352" s="294"/>
      <c r="Q1352" s="294"/>
      <c r="R1352" s="294"/>
      <c r="S1352" s="294"/>
      <c r="T1352" s="294"/>
      <c r="U1352" s="294"/>
      <c r="V1352" s="294"/>
      <c r="W1352" s="294"/>
      <c r="X1352" s="294"/>
      <c r="Y1352" s="294"/>
      <c r="Z1352" s="294"/>
      <c r="AA1352" s="294"/>
      <c r="AB1352" s="294"/>
      <c r="AC1352" s="294"/>
    </row>
    <row r="1353" spans="1:29" ht="31.5" x14ac:dyDescent="0.25">
      <c r="A1353" s="13">
        <v>4</v>
      </c>
      <c r="B1353" s="15" t="s">
        <v>3544</v>
      </c>
      <c r="C1353" s="15" t="s">
        <v>1465</v>
      </c>
      <c r="D1353" s="13" t="s">
        <v>2533</v>
      </c>
      <c r="E1353" s="135">
        <v>370</v>
      </c>
      <c r="F1353" s="135">
        <v>545.9</v>
      </c>
      <c r="G1353" s="102" t="s">
        <v>5514</v>
      </c>
      <c r="H1353" s="115" t="s">
        <v>243</v>
      </c>
      <c r="I1353" s="13" t="s">
        <v>22</v>
      </c>
      <c r="J1353" s="13" t="s">
        <v>3552</v>
      </c>
      <c r="K1353" s="294"/>
      <c r="L1353" s="294"/>
      <c r="M1353" s="294"/>
      <c r="N1353" s="294"/>
      <c r="O1353" s="294"/>
      <c r="P1353" s="294"/>
      <c r="Q1353" s="294"/>
      <c r="R1353" s="294"/>
      <c r="S1353" s="294"/>
      <c r="T1353" s="294"/>
      <c r="U1353" s="294"/>
      <c r="V1353" s="294"/>
      <c r="W1353" s="294"/>
      <c r="X1353" s="294"/>
      <c r="Y1353" s="294"/>
      <c r="Z1353" s="294"/>
      <c r="AA1353" s="294"/>
      <c r="AB1353" s="294"/>
      <c r="AC1353" s="294"/>
    </row>
    <row r="1354" spans="1:29" ht="31.5" x14ac:dyDescent="0.25">
      <c r="A1354" s="13">
        <v>5</v>
      </c>
      <c r="B1354" s="15" t="s">
        <v>3544</v>
      </c>
      <c r="C1354" s="15" t="s">
        <v>3553</v>
      </c>
      <c r="D1354" s="13" t="s">
        <v>3554</v>
      </c>
      <c r="E1354" s="135">
        <v>190</v>
      </c>
      <c r="F1354" s="135">
        <v>387.8</v>
      </c>
      <c r="G1354" s="115" t="s">
        <v>275</v>
      </c>
      <c r="H1354" s="196" t="s">
        <v>21</v>
      </c>
      <c r="I1354" s="13" t="s">
        <v>22</v>
      </c>
      <c r="J1354" s="13"/>
      <c r="K1354" s="294"/>
      <c r="L1354" s="294"/>
      <c r="M1354" s="294"/>
      <c r="N1354" s="294"/>
      <c r="O1354" s="294"/>
      <c r="P1354" s="294"/>
      <c r="Q1354" s="294"/>
      <c r="R1354" s="294"/>
      <c r="S1354" s="294"/>
      <c r="T1354" s="294"/>
      <c r="U1354" s="294"/>
      <c r="V1354" s="294"/>
      <c r="W1354" s="294"/>
      <c r="X1354" s="294"/>
      <c r="Y1354" s="294"/>
      <c r="Z1354" s="294"/>
      <c r="AA1354" s="294"/>
      <c r="AB1354" s="294"/>
      <c r="AC1354" s="294"/>
    </row>
    <row r="1355" spans="1:29" ht="31.5" x14ac:dyDescent="0.25">
      <c r="A1355" s="13">
        <v>6</v>
      </c>
      <c r="B1355" s="15" t="s">
        <v>3544</v>
      </c>
      <c r="C1355" s="15" t="s">
        <v>358</v>
      </c>
      <c r="D1355" s="13" t="s">
        <v>3555</v>
      </c>
      <c r="E1355" s="135">
        <v>611.6</v>
      </c>
      <c r="F1355" s="135" t="s">
        <v>3556</v>
      </c>
      <c r="G1355" s="115" t="s">
        <v>275</v>
      </c>
      <c r="H1355" s="196" t="s">
        <v>21</v>
      </c>
      <c r="I1355" s="13" t="s">
        <v>22</v>
      </c>
      <c r="J1355" s="13"/>
      <c r="K1355" s="294"/>
      <c r="L1355" s="294"/>
      <c r="M1355" s="294"/>
      <c r="N1355" s="294"/>
      <c r="O1355" s="294"/>
      <c r="P1355" s="294"/>
      <c r="Q1355" s="294"/>
      <c r="R1355" s="294"/>
      <c r="S1355" s="294"/>
      <c r="T1355" s="294"/>
      <c r="U1355" s="294"/>
      <c r="V1355" s="294"/>
      <c r="W1355" s="294"/>
      <c r="X1355" s="294"/>
      <c r="Y1355" s="294"/>
      <c r="Z1355" s="294"/>
      <c r="AA1355" s="294"/>
      <c r="AB1355" s="294"/>
      <c r="AC1355" s="294"/>
    </row>
    <row r="1356" spans="1:29" ht="31.5" x14ac:dyDescent="0.25">
      <c r="A1356" s="13">
        <v>7</v>
      </c>
      <c r="B1356" s="15" t="s">
        <v>3544</v>
      </c>
      <c r="C1356" s="15" t="s">
        <v>358</v>
      </c>
      <c r="D1356" s="13" t="s">
        <v>3557</v>
      </c>
      <c r="E1356" s="135">
        <v>226</v>
      </c>
      <c r="F1356" s="135">
        <v>781</v>
      </c>
      <c r="G1356" s="115" t="s">
        <v>275</v>
      </c>
      <c r="H1356" s="196" t="s">
        <v>21</v>
      </c>
      <c r="I1356" s="13" t="s">
        <v>22</v>
      </c>
      <c r="J1356" s="13"/>
    </row>
    <row r="1357" spans="1:29" ht="31.5" x14ac:dyDescent="0.25">
      <c r="A1357" s="13">
        <v>8</v>
      </c>
      <c r="B1357" s="15" t="s">
        <v>3544</v>
      </c>
      <c r="C1357" s="15" t="s">
        <v>3558</v>
      </c>
      <c r="D1357" s="13" t="s">
        <v>3559</v>
      </c>
      <c r="E1357" s="135"/>
      <c r="F1357" s="135">
        <v>1050.0999999999999</v>
      </c>
      <c r="G1357" s="115" t="s">
        <v>275</v>
      </c>
      <c r="H1357" s="196" t="s">
        <v>21</v>
      </c>
      <c r="I1357" s="13" t="s">
        <v>22</v>
      </c>
      <c r="J1357" s="13"/>
    </row>
    <row r="1358" spans="1:29" ht="31.5" x14ac:dyDescent="0.25">
      <c r="A1358" s="13">
        <v>9</v>
      </c>
      <c r="B1358" s="15" t="s">
        <v>3544</v>
      </c>
      <c r="C1358" s="15" t="s">
        <v>3560</v>
      </c>
      <c r="D1358" s="13" t="s">
        <v>3561</v>
      </c>
      <c r="E1358" s="135">
        <v>544.6</v>
      </c>
      <c r="F1358" s="135">
        <v>723</v>
      </c>
      <c r="G1358" s="13" t="s">
        <v>6168</v>
      </c>
      <c r="H1358" s="102" t="s">
        <v>203</v>
      </c>
      <c r="I1358" s="13" t="s">
        <v>22</v>
      </c>
      <c r="J1358" s="13"/>
    </row>
    <row r="1359" spans="1:29" ht="31.5" x14ac:dyDescent="0.25">
      <c r="A1359" s="13">
        <v>10</v>
      </c>
      <c r="B1359" s="15" t="s">
        <v>3544</v>
      </c>
      <c r="C1359" s="15" t="s">
        <v>3562</v>
      </c>
      <c r="D1359" s="13" t="s">
        <v>3546</v>
      </c>
      <c r="E1359" s="135">
        <v>868.9</v>
      </c>
      <c r="F1359" s="135">
        <v>924.3</v>
      </c>
      <c r="G1359" s="13" t="s">
        <v>6167</v>
      </c>
      <c r="H1359" s="102" t="s">
        <v>203</v>
      </c>
      <c r="I1359" s="13" t="s">
        <v>22</v>
      </c>
      <c r="J1359" s="13"/>
    </row>
    <row r="1360" spans="1:29" ht="94.5" x14ac:dyDescent="0.25">
      <c r="A1360" s="13">
        <v>11</v>
      </c>
      <c r="B1360" s="15" t="s">
        <v>3544</v>
      </c>
      <c r="C1360" s="15" t="s">
        <v>3563</v>
      </c>
      <c r="D1360" s="13" t="s">
        <v>263</v>
      </c>
      <c r="E1360" s="135">
        <v>882</v>
      </c>
      <c r="F1360" s="135">
        <v>736</v>
      </c>
      <c r="G1360" s="115" t="s">
        <v>275</v>
      </c>
      <c r="H1360" s="13" t="s">
        <v>3549</v>
      </c>
      <c r="I1360" s="13" t="s">
        <v>22</v>
      </c>
      <c r="J1360" s="13"/>
    </row>
    <row r="1361" spans="1:10" ht="31.5" x14ac:dyDescent="0.25">
      <c r="A1361" s="13">
        <v>12</v>
      </c>
      <c r="B1361" s="15" t="s">
        <v>3544</v>
      </c>
      <c r="C1361" s="15" t="s">
        <v>358</v>
      </c>
      <c r="D1361" s="13" t="s">
        <v>3564</v>
      </c>
      <c r="E1361" s="135">
        <v>290.5</v>
      </c>
      <c r="F1361" s="135">
        <v>827</v>
      </c>
      <c r="G1361" s="102" t="s">
        <v>5514</v>
      </c>
      <c r="H1361" s="115" t="s">
        <v>243</v>
      </c>
      <c r="I1361" s="13" t="s">
        <v>22</v>
      </c>
      <c r="J1361" s="13" t="s">
        <v>3565</v>
      </c>
    </row>
    <row r="1362" spans="1:10" ht="31.5" x14ac:dyDescent="0.25">
      <c r="A1362" s="18"/>
      <c r="B1362" s="252" t="s">
        <v>3566</v>
      </c>
      <c r="C1362" s="269"/>
      <c r="D1362" s="18"/>
      <c r="E1362" s="270"/>
      <c r="F1362" s="270"/>
      <c r="G1362" s="271"/>
      <c r="H1362" s="18"/>
      <c r="I1362" s="18"/>
      <c r="J1362" s="18"/>
    </row>
    <row r="1363" spans="1:10" ht="31.5" x14ac:dyDescent="0.25">
      <c r="A1363" s="51">
        <v>1</v>
      </c>
      <c r="B1363" s="15" t="s">
        <v>3566</v>
      </c>
      <c r="C1363" s="15" t="s">
        <v>3567</v>
      </c>
      <c r="D1363" s="13" t="s">
        <v>3568</v>
      </c>
      <c r="E1363" s="136">
        <v>9457.7000000000007</v>
      </c>
      <c r="F1363" s="136">
        <v>46176</v>
      </c>
      <c r="G1363" s="115" t="s">
        <v>275</v>
      </c>
      <c r="H1363" s="196" t="s">
        <v>21</v>
      </c>
      <c r="I1363" s="13" t="s">
        <v>22</v>
      </c>
      <c r="J1363" s="13"/>
    </row>
    <row r="1364" spans="1:10" ht="31.5" x14ac:dyDescent="0.25">
      <c r="A1364" s="51">
        <v>2</v>
      </c>
      <c r="B1364" s="15" t="s">
        <v>3566</v>
      </c>
      <c r="C1364" s="15" t="s">
        <v>6339</v>
      </c>
      <c r="D1364" s="13" t="s">
        <v>3569</v>
      </c>
      <c r="E1364" s="136">
        <v>10014.799999999999</v>
      </c>
      <c r="F1364" s="136">
        <v>23433.8</v>
      </c>
      <c r="G1364" s="115" t="s">
        <v>275</v>
      </c>
      <c r="H1364" s="196" t="s">
        <v>21</v>
      </c>
      <c r="I1364" s="13" t="s">
        <v>22</v>
      </c>
      <c r="J1364" s="13"/>
    </row>
    <row r="1365" spans="1:10" ht="31.5" x14ac:dyDescent="0.25">
      <c r="A1365" s="51">
        <v>3</v>
      </c>
      <c r="B1365" s="15" t="s">
        <v>3566</v>
      </c>
      <c r="C1365" s="15" t="s">
        <v>3570</v>
      </c>
      <c r="D1365" s="13" t="s">
        <v>3571</v>
      </c>
      <c r="E1365" s="136">
        <v>7320</v>
      </c>
      <c r="F1365" s="136">
        <v>9697</v>
      </c>
      <c r="G1365" s="115" t="s">
        <v>275</v>
      </c>
      <c r="H1365" s="196" t="s">
        <v>21</v>
      </c>
      <c r="I1365" s="13" t="s">
        <v>22</v>
      </c>
      <c r="J1365" s="13"/>
    </row>
    <row r="1366" spans="1:10" ht="47.25" x14ac:dyDescent="0.25">
      <c r="A1366" s="51">
        <v>4</v>
      </c>
      <c r="B1366" s="15" t="s">
        <v>3566</v>
      </c>
      <c r="C1366" s="15" t="s">
        <v>3572</v>
      </c>
      <c r="D1366" s="13" t="s">
        <v>3573</v>
      </c>
      <c r="E1366" s="136">
        <v>2513.9</v>
      </c>
      <c r="F1366" s="136">
        <v>5502</v>
      </c>
      <c r="G1366" s="102" t="s">
        <v>1436</v>
      </c>
      <c r="H1366" s="115" t="s">
        <v>243</v>
      </c>
      <c r="I1366" s="13" t="s">
        <v>37</v>
      </c>
      <c r="J1366" s="13" t="s">
        <v>3574</v>
      </c>
    </row>
    <row r="1367" spans="1:10" ht="47.25" x14ac:dyDescent="0.25">
      <c r="A1367" s="239"/>
      <c r="B1367" s="235" t="s">
        <v>6199</v>
      </c>
      <c r="C1367" s="240"/>
      <c r="D1367" s="239"/>
      <c r="E1367" s="241"/>
      <c r="F1367" s="241"/>
      <c r="G1367" s="242"/>
      <c r="H1367" s="239"/>
      <c r="I1367" s="239"/>
      <c r="J1367" s="239"/>
    </row>
    <row r="1368" spans="1:10" ht="63" x14ac:dyDescent="0.25">
      <c r="A1368" s="51">
        <v>1</v>
      </c>
      <c r="B1368" s="15" t="s">
        <v>6199</v>
      </c>
      <c r="C1368" s="54" t="s">
        <v>33</v>
      </c>
      <c r="D1368" s="51" t="s">
        <v>3575</v>
      </c>
      <c r="E1368" s="137">
        <v>617.79999999999995</v>
      </c>
      <c r="F1368" s="137">
        <v>1728.2</v>
      </c>
      <c r="G1368" s="51" t="s">
        <v>3576</v>
      </c>
      <c r="H1368" s="51" t="s">
        <v>3577</v>
      </c>
      <c r="I1368" s="51" t="s">
        <v>3578</v>
      </c>
      <c r="J1368" s="13"/>
    </row>
    <row r="1369" spans="1:10" x14ac:dyDescent="0.25">
      <c r="A1369" s="244"/>
      <c r="B1369" s="245" t="s">
        <v>3579</v>
      </c>
      <c r="C1369" s="245"/>
      <c r="D1369" s="247"/>
      <c r="E1369" s="246"/>
      <c r="F1369" s="246"/>
      <c r="G1369" s="247"/>
      <c r="H1369" s="247"/>
      <c r="I1369" s="247"/>
      <c r="J1369" s="247"/>
    </row>
    <row r="1370" spans="1:10" ht="31.5" x14ac:dyDescent="0.25">
      <c r="A1370" s="51">
        <v>1</v>
      </c>
      <c r="B1370" s="54" t="s">
        <v>3579</v>
      </c>
      <c r="C1370" s="15" t="s">
        <v>3580</v>
      </c>
      <c r="D1370" s="57" t="s">
        <v>3581</v>
      </c>
      <c r="E1370" s="139">
        <v>2226.6</v>
      </c>
      <c r="F1370" s="139">
        <v>3192.5</v>
      </c>
      <c r="G1370" s="115" t="s">
        <v>275</v>
      </c>
      <c r="H1370" s="196" t="s">
        <v>21</v>
      </c>
      <c r="I1370" s="13" t="s">
        <v>22</v>
      </c>
      <c r="J1370" s="51"/>
    </row>
    <row r="1371" spans="1:10" ht="31.5" x14ac:dyDescent="0.25">
      <c r="A1371" s="51">
        <v>2</v>
      </c>
      <c r="B1371" s="54" t="s">
        <v>3579</v>
      </c>
      <c r="C1371" s="15" t="s">
        <v>3582</v>
      </c>
      <c r="D1371" s="13" t="s">
        <v>3583</v>
      </c>
      <c r="E1371" s="140">
        <v>1273.0999999999999</v>
      </c>
      <c r="F1371" s="140">
        <v>2808.4</v>
      </c>
      <c r="G1371" s="115" t="s">
        <v>275</v>
      </c>
      <c r="H1371" s="196" t="s">
        <v>21</v>
      </c>
      <c r="I1371" s="13" t="s">
        <v>22</v>
      </c>
      <c r="J1371" s="51"/>
    </row>
    <row r="1372" spans="1:10" ht="31.5" x14ac:dyDescent="0.25">
      <c r="A1372" s="51">
        <v>3</v>
      </c>
      <c r="B1372" s="54" t="s">
        <v>3579</v>
      </c>
      <c r="C1372" s="54" t="s">
        <v>3584</v>
      </c>
      <c r="D1372" s="51" t="s">
        <v>3585</v>
      </c>
      <c r="E1372" s="141">
        <v>4223.6000000000004</v>
      </c>
      <c r="F1372" s="141">
        <v>11280.5</v>
      </c>
      <c r="G1372" s="115" t="s">
        <v>275</v>
      </c>
      <c r="H1372" s="196" t="s">
        <v>21</v>
      </c>
      <c r="I1372" s="13" t="s">
        <v>22</v>
      </c>
      <c r="J1372" s="51"/>
    </row>
    <row r="1373" spans="1:10" ht="31.5" x14ac:dyDescent="0.25">
      <c r="A1373" s="51">
        <v>4</v>
      </c>
      <c r="B1373" s="54" t="s">
        <v>3579</v>
      </c>
      <c r="C1373" s="54" t="s">
        <v>3586</v>
      </c>
      <c r="D1373" s="51" t="s">
        <v>304</v>
      </c>
      <c r="E1373" s="141">
        <v>1044</v>
      </c>
      <c r="F1373" s="141">
        <v>1265.8</v>
      </c>
      <c r="G1373" s="115" t="s">
        <v>275</v>
      </c>
      <c r="H1373" s="196" t="s">
        <v>21</v>
      </c>
      <c r="I1373" s="13" t="s">
        <v>22</v>
      </c>
      <c r="J1373" s="51"/>
    </row>
    <row r="1374" spans="1:10" ht="31.5" x14ac:dyDescent="0.25">
      <c r="A1374" s="51">
        <v>5</v>
      </c>
      <c r="B1374" s="54" t="s">
        <v>3579</v>
      </c>
      <c r="C1374" s="54" t="s">
        <v>3587</v>
      </c>
      <c r="D1374" s="51" t="s">
        <v>304</v>
      </c>
      <c r="E1374" s="141">
        <v>200</v>
      </c>
      <c r="F1374" s="141">
        <v>222.3</v>
      </c>
      <c r="G1374" s="115" t="s">
        <v>275</v>
      </c>
      <c r="H1374" s="196" t="s">
        <v>21</v>
      </c>
      <c r="I1374" s="13" t="s">
        <v>22</v>
      </c>
      <c r="J1374" s="51"/>
    </row>
    <row r="1375" spans="1:10" ht="31.5" x14ac:dyDescent="0.25">
      <c r="A1375" s="51">
        <v>6</v>
      </c>
      <c r="B1375" s="54" t="s">
        <v>3579</v>
      </c>
      <c r="C1375" s="54" t="s">
        <v>3588</v>
      </c>
      <c r="D1375" s="51" t="s">
        <v>3589</v>
      </c>
      <c r="E1375" s="141">
        <v>100</v>
      </c>
      <c r="F1375" s="141">
        <v>152</v>
      </c>
      <c r="G1375" s="115" t="s">
        <v>275</v>
      </c>
      <c r="H1375" s="196" t="s">
        <v>21</v>
      </c>
      <c r="I1375" s="13" t="s">
        <v>22</v>
      </c>
      <c r="J1375" s="51"/>
    </row>
    <row r="1376" spans="1:10" ht="31.5" x14ac:dyDescent="0.25">
      <c r="A1376" s="51">
        <v>7</v>
      </c>
      <c r="B1376" s="54" t="s">
        <v>3579</v>
      </c>
      <c r="C1376" s="54" t="s">
        <v>3590</v>
      </c>
      <c r="D1376" s="51" t="s">
        <v>3589</v>
      </c>
      <c r="E1376" s="141">
        <v>190</v>
      </c>
      <c r="F1376" s="141">
        <v>652.79999999999995</v>
      </c>
      <c r="G1376" s="115" t="s">
        <v>275</v>
      </c>
      <c r="H1376" s="196" t="s">
        <v>21</v>
      </c>
      <c r="I1376" s="13" t="s">
        <v>22</v>
      </c>
      <c r="J1376" s="51"/>
    </row>
    <row r="1377" spans="1:10" ht="31.5" x14ac:dyDescent="0.25">
      <c r="A1377" s="51">
        <v>8</v>
      </c>
      <c r="B1377" s="54" t="s">
        <v>3579</v>
      </c>
      <c r="C1377" s="54" t="s">
        <v>3591</v>
      </c>
      <c r="D1377" s="51" t="s">
        <v>3592</v>
      </c>
      <c r="E1377" s="141">
        <v>3878</v>
      </c>
      <c r="F1377" s="141">
        <v>5481.4</v>
      </c>
      <c r="G1377" s="115" t="s">
        <v>275</v>
      </c>
      <c r="H1377" s="196" t="s">
        <v>21</v>
      </c>
      <c r="I1377" s="13" t="s">
        <v>22</v>
      </c>
      <c r="J1377" s="51"/>
    </row>
    <row r="1378" spans="1:10" ht="31.5" x14ac:dyDescent="0.25">
      <c r="A1378" s="51">
        <v>9</v>
      </c>
      <c r="B1378" s="54" t="s">
        <v>3579</v>
      </c>
      <c r="C1378" s="54" t="s">
        <v>3593</v>
      </c>
      <c r="D1378" s="51" t="s">
        <v>3594</v>
      </c>
      <c r="E1378" s="141">
        <v>3001.4</v>
      </c>
      <c r="F1378" s="141">
        <v>10123.41</v>
      </c>
      <c r="G1378" s="115" t="s">
        <v>275</v>
      </c>
      <c r="H1378" s="196" t="s">
        <v>21</v>
      </c>
      <c r="I1378" s="13" t="s">
        <v>22</v>
      </c>
      <c r="J1378" s="51"/>
    </row>
    <row r="1379" spans="1:10" ht="31.5" x14ac:dyDescent="0.25">
      <c r="A1379" s="51">
        <v>10</v>
      </c>
      <c r="B1379" s="54" t="s">
        <v>3579</v>
      </c>
      <c r="C1379" s="54" t="s">
        <v>3595</v>
      </c>
      <c r="D1379" s="51" t="s">
        <v>3589</v>
      </c>
      <c r="E1379" s="141">
        <v>2011</v>
      </c>
      <c r="F1379" s="141">
        <v>3197.6</v>
      </c>
      <c r="G1379" s="115" t="s">
        <v>275</v>
      </c>
      <c r="H1379" s="196" t="s">
        <v>21</v>
      </c>
      <c r="I1379" s="13" t="s">
        <v>22</v>
      </c>
      <c r="J1379" s="51"/>
    </row>
    <row r="1380" spans="1:10" ht="31.5" x14ac:dyDescent="0.25">
      <c r="A1380" s="51">
        <v>11</v>
      </c>
      <c r="B1380" s="54" t="s">
        <v>3579</v>
      </c>
      <c r="C1380" s="54" t="s">
        <v>3596</v>
      </c>
      <c r="D1380" s="51" t="s">
        <v>3597</v>
      </c>
      <c r="E1380" s="141">
        <v>3520</v>
      </c>
      <c r="F1380" s="141">
        <v>6684.5</v>
      </c>
      <c r="G1380" s="115" t="s">
        <v>275</v>
      </c>
      <c r="H1380" s="196" t="s">
        <v>21</v>
      </c>
      <c r="I1380" s="13" t="s">
        <v>22</v>
      </c>
      <c r="J1380" s="51"/>
    </row>
    <row r="1381" spans="1:10" ht="31.5" x14ac:dyDescent="0.25">
      <c r="A1381" s="51">
        <v>12</v>
      </c>
      <c r="B1381" s="54" t="s">
        <v>3579</v>
      </c>
      <c r="C1381" s="54" t="s">
        <v>3598</v>
      </c>
      <c r="D1381" s="51" t="s">
        <v>3599</v>
      </c>
      <c r="E1381" s="141">
        <v>112.1</v>
      </c>
      <c r="F1381" s="141">
        <v>1390.56</v>
      </c>
      <c r="G1381" s="115" t="s">
        <v>275</v>
      </c>
      <c r="H1381" s="196" t="s">
        <v>21</v>
      </c>
      <c r="I1381" s="13" t="s">
        <v>22</v>
      </c>
      <c r="J1381" s="51"/>
    </row>
    <row r="1382" spans="1:10" ht="31.5" x14ac:dyDescent="0.25">
      <c r="A1382" s="51">
        <v>13</v>
      </c>
      <c r="B1382" s="54" t="s">
        <v>3579</v>
      </c>
      <c r="C1382" s="54" t="s">
        <v>3600</v>
      </c>
      <c r="D1382" s="51" t="s">
        <v>3601</v>
      </c>
      <c r="E1382" s="141">
        <v>2008</v>
      </c>
      <c r="F1382" s="141">
        <v>3219.5</v>
      </c>
      <c r="G1382" s="115" t="s">
        <v>275</v>
      </c>
      <c r="H1382" s="196" t="s">
        <v>21</v>
      </c>
      <c r="I1382" s="13" t="s">
        <v>22</v>
      </c>
      <c r="J1382" s="51"/>
    </row>
    <row r="1383" spans="1:10" ht="31.5" x14ac:dyDescent="0.25">
      <c r="A1383" s="51">
        <v>14</v>
      </c>
      <c r="B1383" s="54" t="s">
        <v>3579</v>
      </c>
      <c r="C1383" s="54" t="s">
        <v>3602</v>
      </c>
      <c r="D1383" s="51" t="s">
        <v>3603</v>
      </c>
      <c r="E1383" s="141">
        <v>918.8</v>
      </c>
      <c r="F1383" s="141">
        <v>4754.8999999999996</v>
      </c>
      <c r="G1383" s="115" t="s">
        <v>275</v>
      </c>
      <c r="H1383" s="196" t="s">
        <v>21</v>
      </c>
      <c r="I1383" s="13" t="s">
        <v>22</v>
      </c>
      <c r="J1383" s="51"/>
    </row>
    <row r="1384" spans="1:10" ht="31.5" x14ac:dyDescent="0.25">
      <c r="A1384" s="51">
        <v>15</v>
      </c>
      <c r="B1384" s="54" t="s">
        <v>3579</v>
      </c>
      <c r="C1384" s="54" t="s">
        <v>3604</v>
      </c>
      <c r="D1384" s="51" t="s">
        <v>3601</v>
      </c>
      <c r="E1384" s="141">
        <v>1379.72</v>
      </c>
      <c r="F1384" s="141">
        <v>2785.4</v>
      </c>
      <c r="G1384" s="115" t="s">
        <v>275</v>
      </c>
      <c r="H1384" s="196" t="s">
        <v>21</v>
      </c>
      <c r="I1384" s="13" t="s">
        <v>22</v>
      </c>
      <c r="J1384" s="51"/>
    </row>
    <row r="1385" spans="1:10" ht="31.5" x14ac:dyDescent="0.25">
      <c r="A1385" s="51">
        <v>16</v>
      </c>
      <c r="B1385" s="54" t="s">
        <v>3579</v>
      </c>
      <c r="C1385" s="54" t="s">
        <v>3605</v>
      </c>
      <c r="D1385" s="51" t="s">
        <v>3603</v>
      </c>
      <c r="E1385" s="141">
        <v>165</v>
      </c>
      <c r="F1385" s="141">
        <v>363</v>
      </c>
      <c r="G1385" s="115" t="s">
        <v>275</v>
      </c>
      <c r="H1385" s="196" t="s">
        <v>21</v>
      </c>
      <c r="I1385" s="13" t="s">
        <v>22</v>
      </c>
      <c r="J1385" s="51"/>
    </row>
    <row r="1386" spans="1:10" ht="31.5" x14ac:dyDescent="0.25">
      <c r="A1386" s="51">
        <v>17</v>
      </c>
      <c r="B1386" s="54" t="s">
        <v>3579</v>
      </c>
      <c r="C1386" s="54" t="s">
        <v>3606</v>
      </c>
      <c r="D1386" s="51" t="s">
        <v>304</v>
      </c>
      <c r="E1386" s="141">
        <v>1673.15</v>
      </c>
      <c r="F1386" s="141">
        <v>2848.4</v>
      </c>
      <c r="G1386" s="115" t="s">
        <v>275</v>
      </c>
      <c r="H1386" s="196" t="s">
        <v>21</v>
      </c>
      <c r="I1386" s="13" t="s">
        <v>22</v>
      </c>
      <c r="J1386" s="51"/>
    </row>
    <row r="1387" spans="1:10" ht="31.5" x14ac:dyDescent="0.25">
      <c r="A1387" s="51">
        <v>18</v>
      </c>
      <c r="B1387" s="54" t="s">
        <v>3579</v>
      </c>
      <c r="C1387" s="54" t="s">
        <v>3607</v>
      </c>
      <c r="D1387" s="51" t="s">
        <v>3592</v>
      </c>
      <c r="E1387" s="141">
        <v>592.45000000000005</v>
      </c>
      <c r="F1387" s="141">
        <v>1953.4</v>
      </c>
      <c r="G1387" s="115" t="s">
        <v>275</v>
      </c>
      <c r="H1387" s="196" t="s">
        <v>21</v>
      </c>
      <c r="I1387" s="13" t="s">
        <v>22</v>
      </c>
      <c r="J1387" s="51"/>
    </row>
    <row r="1388" spans="1:10" ht="47.25" x14ac:dyDescent="0.25">
      <c r="A1388" s="51">
        <v>19</v>
      </c>
      <c r="B1388" s="54" t="s">
        <v>3579</v>
      </c>
      <c r="C1388" s="54" t="s">
        <v>3608</v>
      </c>
      <c r="D1388" s="51" t="s">
        <v>3609</v>
      </c>
      <c r="E1388" s="141">
        <v>627</v>
      </c>
      <c r="F1388" s="141">
        <v>2854.1</v>
      </c>
      <c r="G1388" s="115" t="s">
        <v>275</v>
      </c>
      <c r="H1388" s="196" t="s">
        <v>21</v>
      </c>
      <c r="I1388" s="13" t="s">
        <v>22</v>
      </c>
      <c r="J1388" s="51"/>
    </row>
    <row r="1389" spans="1:10" ht="31.5" x14ac:dyDescent="0.25">
      <c r="A1389" s="51">
        <v>20</v>
      </c>
      <c r="B1389" s="54" t="s">
        <v>3579</v>
      </c>
      <c r="C1389" s="54" t="s">
        <v>3610</v>
      </c>
      <c r="D1389" s="51" t="s">
        <v>3599</v>
      </c>
      <c r="E1389" s="141">
        <v>299</v>
      </c>
      <c r="F1389" s="141">
        <v>348.5</v>
      </c>
      <c r="G1389" s="115" t="s">
        <v>275</v>
      </c>
      <c r="H1389" s="196" t="s">
        <v>21</v>
      </c>
      <c r="I1389" s="13" t="s">
        <v>22</v>
      </c>
      <c r="J1389" s="51"/>
    </row>
    <row r="1390" spans="1:10" ht="47.25" x14ac:dyDescent="0.25">
      <c r="A1390" s="51">
        <v>21</v>
      </c>
      <c r="B1390" s="54" t="s">
        <v>3579</v>
      </c>
      <c r="C1390" s="54" t="s">
        <v>3611</v>
      </c>
      <c r="D1390" s="51" t="s">
        <v>3612</v>
      </c>
      <c r="E1390" s="141">
        <v>327</v>
      </c>
      <c r="F1390" s="141">
        <v>1348</v>
      </c>
      <c r="G1390" s="115" t="s">
        <v>275</v>
      </c>
      <c r="H1390" s="115" t="s">
        <v>243</v>
      </c>
      <c r="I1390" s="51" t="s">
        <v>2801</v>
      </c>
      <c r="J1390" s="51" t="s">
        <v>3613</v>
      </c>
    </row>
    <row r="1391" spans="1:10" ht="47.25" x14ac:dyDescent="0.25">
      <c r="A1391" s="51">
        <v>22</v>
      </c>
      <c r="B1391" s="54" t="s">
        <v>3579</v>
      </c>
      <c r="C1391" s="54" t="s">
        <v>3614</v>
      </c>
      <c r="D1391" s="51" t="s">
        <v>304</v>
      </c>
      <c r="E1391" s="141">
        <v>58.1</v>
      </c>
      <c r="F1391" s="141">
        <v>58.1</v>
      </c>
      <c r="G1391" s="115" t="s">
        <v>275</v>
      </c>
      <c r="H1391" s="115" t="s">
        <v>243</v>
      </c>
      <c r="I1391" s="13" t="s">
        <v>22</v>
      </c>
      <c r="J1391" s="51" t="s">
        <v>3615</v>
      </c>
    </row>
    <row r="1392" spans="1:10" ht="47.25" x14ac:dyDescent="0.25">
      <c r="A1392" s="51">
        <v>23</v>
      </c>
      <c r="B1392" s="54" t="s">
        <v>3579</v>
      </c>
      <c r="C1392" s="54" t="s">
        <v>3616</v>
      </c>
      <c r="D1392" s="51" t="s">
        <v>304</v>
      </c>
      <c r="E1392" s="141">
        <v>80.44</v>
      </c>
      <c r="F1392" s="141">
        <v>80.44</v>
      </c>
      <c r="G1392" s="115" t="s">
        <v>275</v>
      </c>
      <c r="H1392" s="115" t="s">
        <v>243</v>
      </c>
      <c r="I1392" s="13" t="s">
        <v>22</v>
      </c>
      <c r="J1392" s="51" t="s">
        <v>3615</v>
      </c>
    </row>
    <row r="1393" spans="1:10" ht="63" x14ac:dyDescent="0.25">
      <c r="A1393" s="51">
        <v>24</v>
      </c>
      <c r="B1393" s="54" t="s">
        <v>3579</v>
      </c>
      <c r="C1393" s="54" t="s">
        <v>3617</v>
      </c>
      <c r="D1393" s="51" t="s">
        <v>304</v>
      </c>
      <c r="E1393" s="141">
        <v>544.6</v>
      </c>
      <c r="F1393" s="141">
        <v>723</v>
      </c>
      <c r="G1393" s="115" t="s">
        <v>275</v>
      </c>
      <c r="H1393" s="115" t="s">
        <v>243</v>
      </c>
      <c r="I1393" s="13" t="s">
        <v>22</v>
      </c>
      <c r="J1393" s="51" t="s">
        <v>3618</v>
      </c>
    </row>
    <row r="1394" spans="1:10" ht="78.75" x14ac:dyDescent="0.25">
      <c r="A1394" s="51">
        <v>25</v>
      </c>
      <c r="B1394" s="54" t="s">
        <v>3579</v>
      </c>
      <c r="C1394" s="54" t="s">
        <v>3619</v>
      </c>
      <c r="D1394" s="51" t="s">
        <v>3592</v>
      </c>
      <c r="E1394" s="141">
        <v>242</v>
      </c>
      <c r="F1394" s="141">
        <v>379</v>
      </c>
      <c r="G1394" s="115" t="s">
        <v>275</v>
      </c>
      <c r="H1394" s="115" t="s">
        <v>243</v>
      </c>
      <c r="I1394" s="51" t="s">
        <v>37</v>
      </c>
      <c r="J1394" s="51" t="s">
        <v>3620</v>
      </c>
    </row>
    <row r="1395" spans="1:10" ht="47.25" x14ac:dyDescent="0.25">
      <c r="A1395" s="51">
        <v>26</v>
      </c>
      <c r="B1395" s="54" t="s">
        <v>3579</v>
      </c>
      <c r="C1395" s="54" t="s">
        <v>3621</v>
      </c>
      <c r="D1395" s="51" t="s">
        <v>3622</v>
      </c>
      <c r="E1395" s="141">
        <v>630</v>
      </c>
      <c r="F1395" s="141">
        <v>4801</v>
      </c>
      <c r="G1395" s="115" t="s">
        <v>275</v>
      </c>
      <c r="H1395" s="115" t="s">
        <v>243</v>
      </c>
      <c r="I1395" s="51" t="s">
        <v>2801</v>
      </c>
      <c r="J1395" s="51" t="s">
        <v>3613</v>
      </c>
    </row>
    <row r="1396" spans="1:10" ht="47.25" x14ac:dyDescent="0.25">
      <c r="A1396" s="51">
        <v>27</v>
      </c>
      <c r="B1396" s="54" t="s">
        <v>3579</v>
      </c>
      <c r="C1396" s="54" t="s">
        <v>3623</v>
      </c>
      <c r="D1396" s="51" t="s">
        <v>3622</v>
      </c>
      <c r="E1396" s="141">
        <v>202</v>
      </c>
      <c r="F1396" s="141">
        <v>3145</v>
      </c>
      <c r="G1396" s="115" t="s">
        <v>275</v>
      </c>
      <c r="H1396" s="115" t="s">
        <v>243</v>
      </c>
      <c r="I1396" s="51" t="s">
        <v>2801</v>
      </c>
      <c r="J1396" s="51" t="s">
        <v>3624</v>
      </c>
    </row>
    <row r="1397" spans="1:10" ht="78.75" x14ac:dyDescent="0.25">
      <c r="A1397" s="51">
        <v>28</v>
      </c>
      <c r="B1397" s="54" t="s">
        <v>3579</v>
      </c>
      <c r="C1397" s="54" t="s">
        <v>3625</v>
      </c>
      <c r="D1397" s="51" t="s">
        <v>3622</v>
      </c>
      <c r="E1397" s="141">
        <v>90</v>
      </c>
      <c r="F1397" s="141">
        <v>467.4</v>
      </c>
      <c r="G1397" s="115" t="s">
        <v>275</v>
      </c>
      <c r="H1397" s="115" t="s">
        <v>243</v>
      </c>
      <c r="I1397" s="51" t="s">
        <v>37</v>
      </c>
      <c r="J1397" s="51" t="s">
        <v>3620</v>
      </c>
    </row>
    <row r="1398" spans="1:10" ht="47.25" x14ac:dyDescent="0.25">
      <c r="A1398" s="51">
        <v>29</v>
      </c>
      <c r="B1398" s="54" t="s">
        <v>3579</v>
      </c>
      <c r="C1398" s="54" t="s">
        <v>3626</v>
      </c>
      <c r="D1398" s="51" t="s">
        <v>3627</v>
      </c>
      <c r="E1398" s="141">
        <v>410</v>
      </c>
      <c r="F1398" s="141">
        <v>911.8</v>
      </c>
      <c r="G1398" s="115" t="s">
        <v>275</v>
      </c>
      <c r="H1398" s="115" t="s">
        <v>243</v>
      </c>
      <c r="I1398" s="51" t="s">
        <v>2801</v>
      </c>
      <c r="J1398" s="51" t="s">
        <v>3613</v>
      </c>
    </row>
    <row r="1399" spans="1:10" ht="47.25" x14ac:dyDescent="0.25">
      <c r="A1399" s="51">
        <v>30</v>
      </c>
      <c r="B1399" s="54" t="s">
        <v>3579</v>
      </c>
      <c r="C1399" s="54" t="s">
        <v>3628</v>
      </c>
      <c r="D1399" s="51" t="s">
        <v>3629</v>
      </c>
      <c r="E1399" s="141">
        <v>110</v>
      </c>
      <c r="F1399" s="141">
        <v>350</v>
      </c>
      <c r="G1399" s="115" t="s">
        <v>275</v>
      </c>
      <c r="H1399" s="115" t="s">
        <v>243</v>
      </c>
      <c r="I1399" s="51" t="s">
        <v>2801</v>
      </c>
      <c r="J1399" s="51" t="s">
        <v>3613</v>
      </c>
    </row>
    <row r="1400" spans="1:10" ht="47.25" x14ac:dyDescent="0.25">
      <c r="A1400" s="51">
        <v>31</v>
      </c>
      <c r="B1400" s="54" t="s">
        <v>3579</v>
      </c>
      <c r="C1400" s="54" t="s">
        <v>3630</v>
      </c>
      <c r="D1400" s="51" t="s">
        <v>228</v>
      </c>
      <c r="E1400" s="141">
        <v>170</v>
      </c>
      <c r="F1400" s="141">
        <v>312</v>
      </c>
      <c r="G1400" s="102" t="s">
        <v>5514</v>
      </c>
      <c r="H1400" s="115" t="s">
        <v>243</v>
      </c>
      <c r="I1400" s="51" t="s">
        <v>2801</v>
      </c>
      <c r="J1400" s="51" t="s">
        <v>3613</v>
      </c>
    </row>
    <row r="1401" spans="1:10" ht="94.5" x14ac:dyDescent="0.25">
      <c r="A1401" s="51">
        <v>32</v>
      </c>
      <c r="B1401" s="54" t="s">
        <v>3579</v>
      </c>
      <c r="C1401" s="54" t="s">
        <v>3631</v>
      </c>
      <c r="D1401" s="51" t="s">
        <v>3589</v>
      </c>
      <c r="E1401" s="141"/>
      <c r="F1401" s="141">
        <v>556.6</v>
      </c>
      <c r="G1401" s="51"/>
      <c r="H1401" s="51"/>
      <c r="I1401" s="51" t="s">
        <v>37</v>
      </c>
      <c r="J1401" s="595" t="s">
        <v>6473</v>
      </c>
    </row>
    <row r="1402" spans="1:10" ht="110.25" x14ac:dyDescent="0.25">
      <c r="A1402" s="51">
        <v>33</v>
      </c>
      <c r="B1402" s="54" t="s">
        <v>3579</v>
      </c>
      <c r="C1402" s="54" t="s">
        <v>6170</v>
      </c>
      <c r="D1402" s="51" t="s">
        <v>3632</v>
      </c>
      <c r="E1402" s="141"/>
      <c r="F1402" s="141">
        <v>554.20000000000005</v>
      </c>
      <c r="G1402" s="51"/>
      <c r="H1402" s="51"/>
      <c r="I1402" s="51" t="s">
        <v>37</v>
      </c>
      <c r="J1402" s="51" t="s">
        <v>3633</v>
      </c>
    </row>
    <row r="1403" spans="1:10" ht="31.5" x14ac:dyDescent="0.25">
      <c r="A1403" s="51">
        <v>34</v>
      </c>
      <c r="B1403" s="15" t="s">
        <v>3579</v>
      </c>
      <c r="C1403" s="15" t="s">
        <v>3634</v>
      </c>
      <c r="D1403" s="13" t="s">
        <v>181</v>
      </c>
      <c r="E1403" s="136">
        <v>327</v>
      </c>
      <c r="F1403" s="136">
        <v>824</v>
      </c>
      <c r="G1403" s="102" t="s">
        <v>1272</v>
      </c>
      <c r="H1403" s="196" t="s">
        <v>21</v>
      </c>
      <c r="I1403" s="13" t="s">
        <v>22</v>
      </c>
      <c r="J1403" s="51"/>
    </row>
    <row r="1404" spans="1:10" ht="31.5" x14ac:dyDescent="0.25">
      <c r="A1404" s="51">
        <v>35</v>
      </c>
      <c r="B1404" s="15" t="s">
        <v>3579</v>
      </c>
      <c r="C1404" s="15" t="s">
        <v>3635</v>
      </c>
      <c r="D1404" s="13" t="s">
        <v>3636</v>
      </c>
      <c r="E1404" s="136">
        <v>263</v>
      </c>
      <c r="F1404" s="136">
        <v>1427</v>
      </c>
      <c r="G1404" s="102" t="s">
        <v>1272</v>
      </c>
      <c r="H1404" s="196" t="s">
        <v>21</v>
      </c>
      <c r="I1404" s="13" t="s">
        <v>22</v>
      </c>
      <c r="J1404" s="51"/>
    </row>
    <row r="1405" spans="1:10" ht="31.5" x14ac:dyDescent="0.25">
      <c r="A1405" s="51">
        <v>36</v>
      </c>
      <c r="B1405" s="15" t="s">
        <v>3579</v>
      </c>
      <c r="C1405" s="15" t="s">
        <v>3637</v>
      </c>
      <c r="D1405" s="13" t="s">
        <v>3638</v>
      </c>
      <c r="E1405" s="136">
        <v>1024</v>
      </c>
      <c r="F1405" s="136">
        <v>2840</v>
      </c>
      <c r="G1405" s="102" t="s">
        <v>1272</v>
      </c>
      <c r="H1405" s="196" t="s">
        <v>21</v>
      </c>
      <c r="I1405" s="13" t="s">
        <v>22</v>
      </c>
      <c r="J1405" s="51"/>
    </row>
    <row r="1406" spans="1:10" ht="47.25" x14ac:dyDescent="0.25">
      <c r="A1406" s="51">
        <v>37</v>
      </c>
      <c r="B1406" s="15" t="s">
        <v>3579</v>
      </c>
      <c r="C1406" s="15" t="s">
        <v>3639</v>
      </c>
      <c r="D1406" s="13" t="s">
        <v>3638</v>
      </c>
      <c r="E1406" s="136"/>
      <c r="F1406" s="136">
        <v>583</v>
      </c>
      <c r="G1406" s="102" t="s">
        <v>1272</v>
      </c>
      <c r="H1406" s="115" t="s">
        <v>243</v>
      </c>
      <c r="I1406" s="13" t="s">
        <v>2801</v>
      </c>
      <c r="J1406" s="51" t="s">
        <v>3613</v>
      </c>
    </row>
    <row r="1407" spans="1:10" ht="31.5" x14ac:dyDescent="0.25">
      <c r="A1407" s="51">
        <v>38</v>
      </c>
      <c r="B1407" s="54" t="s">
        <v>3579</v>
      </c>
      <c r="C1407" s="54" t="s">
        <v>3640</v>
      </c>
      <c r="D1407" s="51" t="s">
        <v>3641</v>
      </c>
      <c r="E1407" s="141">
        <v>642</v>
      </c>
      <c r="F1407" s="141">
        <v>1734</v>
      </c>
      <c r="G1407" s="102" t="s">
        <v>2931</v>
      </c>
      <c r="H1407" s="51" t="s">
        <v>3642</v>
      </c>
      <c r="I1407" s="13" t="s">
        <v>22</v>
      </c>
      <c r="J1407" s="51"/>
    </row>
    <row r="1408" spans="1:10" ht="31.5" x14ac:dyDescent="0.25">
      <c r="A1408" s="51">
        <v>39</v>
      </c>
      <c r="B1408" s="54" t="s">
        <v>3579</v>
      </c>
      <c r="C1408" s="54" t="s">
        <v>3643</v>
      </c>
      <c r="D1408" s="51" t="s">
        <v>3641</v>
      </c>
      <c r="E1408" s="141">
        <v>476</v>
      </c>
      <c r="F1408" s="141">
        <v>24700</v>
      </c>
      <c r="G1408" s="102" t="s">
        <v>2931</v>
      </c>
      <c r="H1408" s="51" t="s">
        <v>3642</v>
      </c>
      <c r="I1408" s="13" t="s">
        <v>22</v>
      </c>
      <c r="J1408" s="51"/>
    </row>
    <row r="1409" spans="1:10" ht="63" x14ac:dyDescent="0.25">
      <c r="A1409" s="51">
        <v>40</v>
      </c>
      <c r="B1409" s="54" t="s">
        <v>3579</v>
      </c>
      <c r="C1409" s="54" t="s">
        <v>3644</v>
      </c>
      <c r="D1409" s="51" t="s">
        <v>228</v>
      </c>
      <c r="E1409" s="141">
        <v>497</v>
      </c>
      <c r="F1409" s="141">
        <v>726.7</v>
      </c>
      <c r="G1409" s="102" t="s">
        <v>2931</v>
      </c>
      <c r="H1409" s="51" t="s">
        <v>3642</v>
      </c>
      <c r="I1409" s="51" t="s">
        <v>37</v>
      </c>
      <c r="J1409" s="51" t="s">
        <v>3645</v>
      </c>
    </row>
    <row r="1410" spans="1:10" ht="63" x14ac:dyDescent="0.25">
      <c r="A1410" s="51">
        <v>41</v>
      </c>
      <c r="B1410" s="15" t="s">
        <v>3579</v>
      </c>
      <c r="C1410" s="15" t="s">
        <v>3646</v>
      </c>
      <c r="D1410" s="13" t="s">
        <v>3647</v>
      </c>
      <c r="E1410" s="136">
        <v>217</v>
      </c>
      <c r="F1410" s="142"/>
      <c r="G1410" s="142" t="s">
        <v>3648</v>
      </c>
      <c r="H1410" s="115" t="s">
        <v>243</v>
      </c>
      <c r="I1410" s="13" t="s">
        <v>22</v>
      </c>
      <c r="J1410" s="46" t="s">
        <v>3649</v>
      </c>
    </row>
    <row r="1411" spans="1:10" ht="31.5" x14ac:dyDescent="0.25">
      <c r="A1411" s="51">
        <v>42</v>
      </c>
      <c r="B1411" s="54" t="s">
        <v>3579</v>
      </c>
      <c r="C1411" s="54" t="s">
        <v>3650</v>
      </c>
      <c r="D1411" s="51" t="s">
        <v>228</v>
      </c>
      <c r="E1411" s="141">
        <v>30</v>
      </c>
      <c r="F1411" s="141">
        <v>202</v>
      </c>
      <c r="G1411" s="102" t="s">
        <v>2931</v>
      </c>
      <c r="H1411" s="51" t="s">
        <v>3642</v>
      </c>
      <c r="I1411" s="13" t="s">
        <v>22</v>
      </c>
      <c r="J1411" s="51"/>
    </row>
    <row r="1412" spans="1:10" x14ac:dyDescent="0.25">
      <c r="A1412" s="248"/>
      <c r="B1412" s="249" t="s">
        <v>3651</v>
      </c>
      <c r="C1412" s="249"/>
      <c r="D1412" s="248"/>
      <c r="E1412" s="250"/>
      <c r="F1412" s="250"/>
      <c r="G1412" s="248"/>
      <c r="H1412" s="248"/>
      <c r="I1412" s="248"/>
      <c r="J1412" s="248"/>
    </row>
    <row r="1413" spans="1:10" ht="31.5" x14ac:dyDescent="0.25">
      <c r="A1413" s="51">
        <v>1</v>
      </c>
      <c r="B1413" s="54" t="s">
        <v>3651</v>
      </c>
      <c r="C1413" s="54" t="s">
        <v>3652</v>
      </c>
      <c r="D1413" s="51" t="s">
        <v>3653</v>
      </c>
      <c r="E1413" s="141">
        <v>1322.1</v>
      </c>
      <c r="F1413" s="141">
        <v>4374</v>
      </c>
      <c r="G1413" s="115" t="s">
        <v>275</v>
      </c>
      <c r="H1413" s="196" t="s">
        <v>21</v>
      </c>
      <c r="I1413" s="13" t="s">
        <v>22</v>
      </c>
      <c r="J1413" s="51"/>
    </row>
    <row r="1414" spans="1:10" ht="31.5" x14ac:dyDescent="0.25">
      <c r="A1414" s="51">
        <v>2</v>
      </c>
      <c r="B1414" s="54" t="s">
        <v>3651</v>
      </c>
      <c r="C1414" s="54" t="s">
        <v>3654</v>
      </c>
      <c r="D1414" s="51" t="s">
        <v>3655</v>
      </c>
      <c r="E1414" s="141">
        <v>496</v>
      </c>
      <c r="F1414" s="141">
        <v>458</v>
      </c>
      <c r="G1414" s="115" t="s">
        <v>275</v>
      </c>
      <c r="H1414" s="196" t="s">
        <v>21</v>
      </c>
      <c r="I1414" s="13" t="s">
        <v>22</v>
      </c>
      <c r="J1414" s="51"/>
    </row>
    <row r="1415" spans="1:10" ht="31.5" x14ac:dyDescent="0.25">
      <c r="A1415" s="51">
        <v>3</v>
      </c>
      <c r="B1415" s="54" t="s">
        <v>3651</v>
      </c>
      <c r="C1415" s="54" t="s">
        <v>3656</v>
      </c>
      <c r="D1415" s="51" t="s">
        <v>3655</v>
      </c>
      <c r="E1415" s="141">
        <v>660</v>
      </c>
      <c r="F1415" s="141">
        <v>711.6</v>
      </c>
      <c r="G1415" s="115" t="s">
        <v>275</v>
      </c>
      <c r="H1415" s="196" t="s">
        <v>21</v>
      </c>
      <c r="I1415" s="13" t="s">
        <v>22</v>
      </c>
      <c r="J1415" s="51"/>
    </row>
    <row r="1416" spans="1:10" ht="47.25" x14ac:dyDescent="0.25">
      <c r="A1416" s="51">
        <v>4</v>
      </c>
      <c r="B1416" s="54" t="s">
        <v>3651</v>
      </c>
      <c r="C1416" s="54" t="s">
        <v>3657</v>
      </c>
      <c r="D1416" s="51" t="s">
        <v>3658</v>
      </c>
      <c r="E1416" s="141">
        <v>240</v>
      </c>
      <c r="F1416" s="141">
        <v>875</v>
      </c>
      <c r="G1416" s="115" t="s">
        <v>275</v>
      </c>
      <c r="H1416" s="115" t="s">
        <v>243</v>
      </c>
      <c r="I1416" s="51" t="s">
        <v>37</v>
      </c>
      <c r="J1416" s="51" t="s">
        <v>3659</v>
      </c>
    </row>
    <row r="1417" spans="1:10" ht="47.25" x14ac:dyDescent="0.25">
      <c r="A1417" s="51">
        <v>5</v>
      </c>
      <c r="B1417" s="54" t="s">
        <v>3651</v>
      </c>
      <c r="C1417" s="54" t="s">
        <v>3660</v>
      </c>
      <c r="D1417" s="51" t="s">
        <v>3661</v>
      </c>
      <c r="E1417" s="141">
        <v>717</v>
      </c>
      <c r="F1417" s="141">
        <v>661</v>
      </c>
      <c r="G1417" s="115" t="s">
        <v>275</v>
      </c>
      <c r="H1417" s="51" t="s">
        <v>245</v>
      </c>
      <c r="I1417" s="13" t="s">
        <v>22</v>
      </c>
      <c r="J1417" s="51" t="s">
        <v>3662</v>
      </c>
    </row>
    <row r="1418" spans="1:10" ht="47.25" x14ac:dyDescent="0.25">
      <c r="A1418" s="51">
        <v>6</v>
      </c>
      <c r="B1418" s="54" t="s">
        <v>3651</v>
      </c>
      <c r="C1418" s="54" t="s">
        <v>3663</v>
      </c>
      <c r="D1418" s="51" t="s">
        <v>3664</v>
      </c>
      <c r="E1418" s="141">
        <v>420</v>
      </c>
      <c r="F1418" s="141">
        <v>844.8</v>
      </c>
      <c r="G1418" s="115" t="s">
        <v>275</v>
      </c>
      <c r="H1418" s="115" t="s">
        <v>243</v>
      </c>
      <c r="I1418" s="51" t="s">
        <v>2801</v>
      </c>
      <c r="J1418" s="51" t="s">
        <v>3665</v>
      </c>
    </row>
    <row r="1419" spans="1:10" ht="47.25" x14ac:dyDescent="0.25">
      <c r="A1419" s="51">
        <v>7</v>
      </c>
      <c r="B1419" s="54" t="s">
        <v>3651</v>
      </c>
      <c r="C1419" s="54" t="s">
        <v>3666</v>
      </c>
      <c r="D1419" s="51" t="s">
        <v>3667</v>
      </c>
      <c r="E1419" s="141">
        <v>170</v>
      </c>
      <c r="F1419" s="141">
        <v>633</v>
      </c>
      <c r="G1419" s="115" t="s">
        <v>275</v>
      </c>
      <c r="H1419" s="115" t="s">
        <v>243</v>
      </c>
      <c r="I1419" s="51" t="s">
        <v>37</v>
      </c>
      <c r="J1419" s="51" t="s">
        <v>3659</v>
      </c>
    </row>
    <row r="1420" spans="1:10" ht="63" x14ac:dyDescent="0.25">
      <c r="A1420" s="51">
        <v>8</v>
      </c>
      <c r="B1420" s="54" t="s">
        <v>3651</v>
      </c>
      <c r="C1420" s="54" t="s">
        <v>3668</v>
      </c>
      <c r="D1420" s="51" t="s">
        <v>3669</v>
      </c>
      <c r="E1420" s="141">
        <v>150</v>
      </c>
      <c r="F1420" s="141">
        <v>514.70000000000005</v>
      </c>
      <c r="G1420" s="115" t="s">
        <v>275</v>
      </c>
      <c r="H1420" s="115" t="s">
        <v>243</v>
      </c>
      <c r="I1420" s="13" t="s">
        <v>22</v>
      </c>
      <c r="J1420" s="51" t="s">
        <v>3670</v>
      </c>
    </row>
    <row r="1421" spans="1:10" ht="31.5" x14ac:dyDescent="0.25">
      <c r="A1421" s="51">
        <v>9</v>
      </c>
      <c r="B1421" s="54" t="s">
        <v>3651</v>
      </c>
      <c r="C1421" s="54" t="s">
        <v>3671</v>
      </c>
      <c r="D1421" s="51" t="s">
        <v>3669</v>
      </c>
      <c r="E1421" s="141">
        <v>615</v>
      </c>
      <c r="F1421" s="141">
        <v>922.8</v>
      </c>
      <c r="G1421" s="115" t="s">
        <v>275</v>
      </c>
      <c r="H1421" s="196" t="s">
        <v>21</v>
      </c>
      <c r="I1421" s="13" t="s">
        <v>22</v>
      </c>
      <c r="J1421" s="51"/>
    </row>
    <row r="1422" spans="1:10" ht="31.5" x14ac:dyDescent="0.25">
      <c r="A1422" s="51">
        <v>10</v>
      </c>
      <c r="B1422" s="54" t="s">
        <v>3651</v>
      </c>
      <c r="C1422" s="54" t="s">
        <v>3672</v>
      </c>
      <c r="D1422" s="51" t="s">
        <v>3673</v>
      </c>
      <c r="E1422" s="141">
        <v>2909.7</v>
      </c>
      <c r="F1422" s="141">
        <v>4178</v>
      </c>
      <c r="G1422" s="115" t="s">
        <v>275</v>
      </c>
      <c r="H1422" s="196" t="s">
        <v>21</v>
      </c>
      <c r="I1422" s="13" t="s">
        <v>22</v>
      </c>
      <c r="J1422" s="51"/>
    </row>
    <row r="1423" spans="1:10" ht="31.5" x14ac:dyDescent="0.25">
      <c r="A1423" s="51">
        <v>11</v>
      </c>
      <c r="B1423" s="54" t="s">
        <v>3651</v>
      </c>
      <c r="C1423" s="54" t="s">
        <v>3674</v>
      </c>
      <c r="D1423" s="51" t="s">
        <v>3675</v>
      </c>
      <c r="E1423" s="141">
        <v>500</v>
      </c>
      <c r="F1423" s="141">
        <v>2109.8000000000002</v>
      </c>
      <c r="G1423" s="115" t="s">
        <v>275</v>
      </c>
      <c r="H1423" s="196" t="s">
        <v>21</v>
      </c>
      <c r="I1423" s="13" t="s">
        <v>22</v>
      </c>
      <c r="J1423" s="51"/>
    </row>
    <row r="1424" spans="1:10" ht="31.5" x14ac:dyDescent="0.25">
      <c r="A1424" s="51">
        <v>12</v>
      </c>
      <c r="B1424" s="54" t="s">
        <v>3651</v>
      </c>
      <c r="C1424" s="54" t="s">
        <v>3676</v>
      </c>
      <c r="D1424" s="51" t="s">
        <v>3675</v>
      </c>
      <c r="E1424" s="141">
        <v>1364.22</v>
      </c>
      <c r="F1424" s="141">
        <v>2485.8000000000002</v>
      </c>
      <c r="G1424" s="115" t="s">
        <v>275</v>
      </c>
      <c r="H1424" s="196" t="s">
        <v>21</v>
      </c>
      <c r="I1424" s="13" t="s">
        <v>22</v>
      </c>
      <c r="J1424" s="51"/>
    </row>
    <row r="1425" spans="1:10" ht="31.5" x14ac:dyDescent="0.25">
      <c r="A1425" s="51">
        <v>13</v>
      </c>
      <c r="B1425" s="54" t="s">
        <v>3651</v>
      </c>
      <c r="C1425" s="54" t="s">
        <v>3677</v>
      </c>
      <c r="D1425" s="51" t="s">
        <v>3678</v>
      </c>
      <c r="E1425" s="141">
        <v>1152.0640000000001</v>
      </c>
      <c r="F1425" s="141">
        <v>2758.6</v>
      </c>
      <c r="G1425" s="115" t="s">
        <v>275</v>
      </c>
      <c r="H1425" s="196" t="s">
        <v>21</v>
      </c>
      <c r="I1425" s="13" t="s">
        <v>22</v>
      </c>
      <c r="J1425" s="51"/>
    </row>
    <row r="1426" spans="1:10" ht="47.25" x14ac:dyDescent="0.25">
      <c r="A1426" s="51">
        <v>14</v>
      </c>
      <c r="B1426" s="54" t="s">
        <v>3651</v>
      </c>
      <c r="C1426" s="54" t="s">
        <v>3679</v>
      </c>
      <c r="D1426" s="51" t="s">
        <v>3680</v>
      </c>
      <c r="E1426" s="141">
        <v>440</v>
      </c>
      <c r="F1426" s="141">
        <v>1874.1</v>
      </c>
      <c r="G1426" s="115" t="s">
        <v>275</v>
      </c>
      <c r="H1426" s="115" t="s">
        <v>243</v>
      </c>
      <c r="I1426" s="51" t="s">
        <v>2801</v>
      </c>
      <c r="J1426" s="51" t="s">
        <v>3665</v>
      </c>
    </row>
    <row r="1427" spans="1:10" ht="31.5" x14ac:dyDescent="0.25">
      <c r="A1427" s="51">
        <v>15</v>
      </c>
      <c r="B1427" s="54" t="s">
        <v>3651</v>
      </c>
      <c r="C1427" s="54" t="s">
        <v>3681</v>
      </c>
      <c r="D1427" s="51" t="s">
        <v>3682</v>
      </c>
      <c r="E1427" s="141">
        <v>2152.6</v>
      </c>
      <c r="F1427" s="141">
        <v>3913.9</v>
      </c>
      <c r="G1427" s="115" t="s">
        <v>275</v>
      </c>
      <c r="H1427" s="196" t="s">
        <v>21</v>
      </c>
      <c r="I1427" s="13" t="s">
        <v>22</v>
      </c>
      <c r="J1427" s="51"/>
    </row>
    <row r="1428" spans="1:10" ht="31.5" x14ac:dyDescent="0.25">
      <c r="A1428" s="51">
        <v>16</v>
      </c>
      <c r="B1428" s="54" t="s">
        <v>3651</v>
      </c>
      <c r="C1428" s="54" t="s">
        <v>3683</v>
      </c>
      <c r="D1428" s="51" t="s">
        <v>3684</v>
      </c>
      <c r="E1428" s="141">
        <v>1756.08</v>
      </c>
      <c r="F1428" s="141">
        <v>6083.7</v>
      </c>
      <c r="G1428" s="115" t="s">
        <v>275</v>
      </c>
      <c r="H1428" s="196" t="s">
        <v>21</v>
      </c>
      <c r="I1428" s="13" t="s">
        <v>22</v>
      </c>
      <c r="J1428" s="51"/>
    </row>
    <row r="1429" spans="1:10" ht="31.5" x14ac:dyDescent="0.25">
      <c r="A1429" s="51">
        <v>17</v>
      </c>
      <c r="B1429" s="54" t="s">
        <v>3651</v>
      </c>
      <c r="C1429" s="54" t="s">
        <v>3685</v>
      </c>
      <c r="D1429" s="51" t="s">
        <v>3684</v>
      </c>
      <c r="E1429" s="141">
        <v>476</v>
      </c>
      <c r="F1429" s="141">
        <v>2825</v>
      </c>
      <c r="G1429" s="115" t="s">
        <v>275</v>
      </c>
      <c r="H1429" s="196" t="s">
        <v>21</v>
      </c>
      <c r="I1429" s="13" t="s">
        <v>22</v>
      </c>
      <c r="J1429" s="51"/>
    </row>
    <row r="1430" spans="1:10" ht="31.5" x14ac:dyDescent="0.25">
      <c r="A1430" s="51">
        <v>18</v>
      </c>
      <c r="B1430" s="54" t="s">
        <v>3651</v>
      </c>
      <c r="C1430" s="54" t="s">
        <v>3686</v>
      </c>
      <c r="D1430" s="51" t="s">
        <v>3664</v>
      </c>
      <c r="E1430" s="141">
        <v>937.1</v>
      </c>
      <c r="F1430" s="141">
        <v>19972</v>
      </c>
      <c r="G1430" s="115" t="s">
        <v>275</v>
      </c>
      <c r="H1430" s="196" t="s">
        <v>21</v>
      </c>
      <c r="I1430" s="13" t="s">
        <v>22</v>
      </c>
      <c r="J1430" s="51"/>
    </row>
    <row r="1431" spans="1:10" ht="47.25" x14ac:dyDescent="0.25">
      <c r="A1431" s="51">
        <v>19</v>
      </c>
      <c r="B1431" s="54" t="s">
        <v>3651</v>
      </c>
      <c r="C1431" s="54" t="s">
        <v>3687</v>
      </c>
      <c r="D1431" s="51" t="s">
        <v>3667</v>
      </c>
      <c r="E1431" s="141">
        <v>400</v>
      </c>
      <c r="F1431" s="141">
        <v>892.4</v>
      </c>
      <c r="G1431" s="115" t="s">
        <v>275</v>
      </c>
      <c r="H1431" s="115" t="s">
        <v>243</v>
      </c>
      <c r="I1431" s="51" t="s">
        <v>2801</v>
      </c>
      <c r="J1431" s="51" t="s">
        <v>3665</v>
      </c>
    </row>
    <row r="1432" spans="1:10" ht="47.25" x14ac:dyDescent="0.25">
      <c r="A1432" s="51">
        <v>20</v>
      </c>
      <c r="B1432" s="54" t="s">
        <v>3651</v>
      </c>
      <c r="C1432" s="54" t="s">
        <v>3688</v>
      </c>
      <c r="D1432" s="51" t="s">
        <v>3689</v>
      </c>
      <c r="E1432" s="141">
        <v>340</v>
      </c>
      <c r="F1432" s="141">
        <v>1969.1</v>
      </c>
      <c r="G1432" s="115" t="s">
        <v>275</v>
      </c>
      <c r="H1432" s="115" t="s">
        <v>243</v>
      </c>
      <c r="I1432" s="51" t="s">
        <v>2801</v>
      </c>
      <c r="J1432" s="51" t="s">
        <v>3665</v>
      </c>
    </row>
    <row r="1433" spans="1:10" ht="31.5" x14ac:dyDescent="0.25">
      <c r="A1433" s="51">
        <v>21</v>
      </c>
      <c r="B1433" s="54" t="s">
        <v>3651</v>
      </c>
      <c r="C1433" s="54" t="s">
        <v>3690</v>
      </c>
      <c r="D1433" s="51" t="s">
        <v>3691</v>
      </c>
      <c r="E1433" s="141">
        <v>4201.1000000000004</v>
      </c>
      <c r="F1433" s="141">
        <v>2379</v>
      </c>
      <c r="G1433" s="115" t="s">
        <v>275</v>
      </c>
      <c r="H1433" s="196" t="s">
        <v>21</v>
      </c>
      <c r="I1433" s="13" t="s">
        <v>22</v>
      </c>
      <c r="J1433" s="51"/>
    </row>
    <row r="1434" spans="1:10" ht="31.5" x14ac:dyDescent="0.25">
      <c r="A1434" s="51">
        <v>22</v>
      </c>
      <c r="B1434" s="54" t="s">
        <v>3651</v>
      </c>
      <c r="C1434" s="54" t="s">
        <v>3692</v>
      </c>
      <c r="D1434" s="51" t="s">
        <v>3673</v>
      </c>
      <c r="E1434" s="141">
        <v>1744</v>
      </c>
      <c r="F1434" s="141">
        <v>2908.2</v>
      </c>
      <c r="G1434" s="115" t="s">
        <v>275</v>
      </c>
      <c r="H1434" s="196" t="s">
        <v>21</v>
      </c>
      <c r="I1434" s="13" t="s">
        <v>22</v>
      </c>
      <c r="J1434" s="51"/>
    </row>
    <row r="1435" spans="1:10" ht="63" x14ac:dyDescent="0.25">
      <c r="A1435" s="51">
        <v>23</v>
      </c>
      <c r="B1435" s="54" t="s">
        <v>3651</v>
      </c>
      <c r="C1435" s="54" t="s">
        <v>3693</v>
      </c>
      <c r="D1435" s="51" t="s">
        <v>3653</v>
      </c>
      <c r="E1435" s="141">
        <v>80</v>
      </c>
      <c r="F1435" s="141">
        <v>206</v>
      </c>
      <c r="G1435" s="115" t="s">
        <v>275</v>
      </c>
      <c r="H1435" s="102" t="s">
        <v>203</v>
      </c>
      <c r="I1435" s="13" t="s">
        <v>22</v>
      </c>
      <c r="J1435" s="51" t="s">
        <v>3670</v>
      </c>
    </row>
    <row r="1436" spans="1:10" ht="31.5" x14ac:dyDescent="0.25">
      <c r="A1436" s="51">
        <v>24</v>
      </c>
      <c r="B1436" s="54" t="s">
        <v>3651</v>
      </c>
      <c r="C1436" s="54" t="s">
        <v>3694</v>
      </c>
      <c r="D1436" s="51" t="s">
        <v>3675</v>
      </c>
      <c r="E1436" s="141">
        <v>1086.3800000000001</v>
      </c>
      <c r="F1436" s="141">
        <v>2443.1</v>
      </c>
      <c r="G1436" s="115" t="s">
        <v>275</v>
      </c>
      <c r="H1436" s="196" t="s">
        <v>21</v>
      </c>
      <c r="I1436" s="13" t="s">
        <v>22</v>
      </c>
      <c r="J1436" s="51"/>
    </row>
    <row r="1437" spans="1:10" ht="31.5" x14ac:dyDescent="0.25">
      <c r="A1437" s="51">
        <v>25</v>
      </c>
      <c r="B1437" s="54" t="s">
        <v>3651</v>
      </c>
      <c r="C1437" s="54" t="s">
        <v>3695</v>
      </c>
      <c r="D1437" s="51" t="s">
        <v>3658</v>
      </c>
      <c r="E1437" s="141">
        <v>780.2</v>
      </c>
      <c r="F1437" s="141">
        <v>1969.6</v>
      </c>
      <c r="G1437" s="115" t="s">
        <v>275</v>
      </c>
      <c r="H1437" s="196" t="s">
        <v>21</v>
      </c>
      <c r="I1437" s="13" t="s">
        <v>22</v>
      </c>
      <c r="J1437" s="51"/>
    </row>
    <row r="1438" spans="1:10" ht="31.5" x14ac:dyDescent="0.25">
      <c r="A1438" s="51">
        <v>26</v>
      </c>
      <c r="B1438" s="54" t="s">
        <v>3651</v>
      </c>
      <c r="C1438" s="54" t="s">
        <v>3696</v>
      </c>
      <c r="D1438" s="51" t="s">
        <v>3691</v>
      </c>
      <c r="E1438" s="141">
        <v>1441.8</v>
      </c>
      <c r="F1438" s="141">
        <v>3511.9</v>
      </c>
      <c r="G1438" s="115" t="s">
        <v>275</v>
      </c>
      <c r="H1438" s="196" t="s">
        <v>21</v>
      </c>
      <c r="I1438" s="13" t="s">
        <v>22</v>
      </c>
      <c r="J1438" s="51"/>
    </row>
    <row r="1439" spans="1:10" ht="47.25" x14ac:dyDescent="0.25">
      <c r="A1439" s="51">
        <v>27</v>
      </c>
      <c r="B1439" s="54" t="s">
        <v>3651</v>
      </c>
      <c r="C1439" s="54" t="s">
        <v>3697</v>
      </c>
      <c r="D1439" s="51" t="s">
        <v>3698</v>
      </c>
      <c r="E1439" s="141">
        <v>105.4</v>
      </c>
      <c r="F1439" s="141">
        <v>693</v>
      </c>
      <c r="G1439" s="115" t="s">
        <v>275</v>
      </c>
      <c r="H1439" s="115" t="s">
        <v>243</v>
      </c>
      <c r="I1439" s="51" t="s">
        <v>2801</v>
      </c>
      <c r="J1439" s="51" t="s">
        <v>3665</v>
      </c>
    </row>
    <row r="1440" spans="1:10" ht="47.25" x14ac:dyDescent="0.25">
      <c r="A1440" s="51">
        <v>28</v>
      </c>
      <c r="B1440" s="54" t="s">
        <v>3651</v>
      </c>
      <c r="C1440" s="54" t="s">
        <v>3699</v>
      </c>
      <c r="D1440" s="51" t="s">
        <v>3700</v>
      </c>
      <c r="E1440" s="141">
        <v>121.4</v>
      </c>
      <c r="F1440" s="141">
        <v>402.5</v>
      </c>
      <c r="G1440" s="115" t="s">
        <v>275</v>
      </c>
      <c r="H1440" s="115" t="s">
        <v>243</v>
      </c>
      <c r="I1440" s="51" t="s">
        <v>2801</v>
      </c>
      <c r="J1440" s="51" t="s">
        <v>3665</v>
      </c>
    </row>
    <row r="1441" spans="1:10" ht="31.5" x14ac:dyDescent="0.25">
      <c r="A1441" s="51">
        <v>29</v>
      </c>
      <c r="B1441" s="54" t="s">
        <v>3651</v>
      </c>
      <c r="C1441" s="54" t="s">
        <v>3701</v>
      </c>
      <c r="D1441" s="51" t="s">
        <v>3682</v>
      </c>
      <c r="E1441" s="141">
        <v>963</v>
      </c>
      <c r="F1441" s="141">
        <v>1550</v>
      </c>
      <c r="G1441" s="115" t="s">
        <v>275</v>
      </c>
      <c r="H1441" s="196" t="s">
        <v>21</v>
      </c>
      <c r="I1441" s="13" t="s">
        <v>22</v>
      </c>
      <c r="J1441" s="51"/>
    </row>
    <row r="1442" spans="1:10" ht="31.5" x14ac:dyDescent="0.25">
      <c r="A1442" s="51">
        <v>30</v>
      </c>
      <c r="B1442" s="54" t="s">
        <v>3651</v>
      </c>
      <c r="C1442" s="54" t="s">
        <v>3702</v>
      </c>
      <c r="D1442" s="51" t="s">
        <v>3684</v>
      </c>
      <c r="E1442" s="141">
        <v>65</v>
      </c>
      <c r="F1442" s="141"/>
      <c r="G1442" s="115" t="s">
        <v>275</v>
      </c>
      <c r="H1442" s="196" t="s">
        <v>21</v>
      </c>
      <c r="I1442" s="13" t="s">
        <v>22</v>
      </c>
      <c r="J1442" s="51" t="s">
        <v>3703</v>
      </c>
    </row>
    <row r="1443" spans="1:10" ht="31.5" x14ac:dyDescent="0.25">
      <c r="A1443" s="51">
        <v>31</v>
      </c>
      <c r="B1443" s="54" t="s">
        <v>3651</v>
      </c>
      <c r="C1443" s="54" t="s">
        <v>3704</v>
      </c>
      <c r="D1443" s="51" t="s">
        <v>3664</v>
      </c>
      <c r="E1443" s="141">
        <v>342.8</v>
      </c>
      <c r="F1443" s="141"/>
      <c r="G1443" s="115" t="s">
        <v>275</v>
      </c>
      <c r="H1443" s="196" t="s">
        <v>21</v>
      </c>
      <c r="I1443" s="13" t="s">
        <v>22</v>
      </c>
      <c r="J1443" s="51" t="s">
        <v>3703</v>
      </c>
    </row>
    <row r="1444" spans="1:10" ht="31.5" x14ac:dyDescent="0.25">
      <c r="A1444" s="51">
        <v>32</v>
      </c>
      <c r="B1444" s="15" t="s">
        <v>3651</v>
      </c>
      <c r="C1444" s="15" t="s">
        <v>3705</v>
      </c>
      <c r="D1444" s="13" t="s">
        <v>3706</v>
      </c>
      <c r="E1444" s="136">
        <v>249.2</v>
      </c>
      <c r="F1444" s="136">
        <v>1086</v>
      </c>
      <c r="G1444" s="102" t="s">
        <v>1272</v>
      </c>
      <c r="H1444" s="196" t="s">
        <v>21</v>
      </c>
      <c r="I1444" s="13" t="s">
        <v>22</v>
      </c>
      <c r="J1444" s="51"/>
    </row>
    <row r="1445" spans="1:10" ht="31.5" x14ac:dyDescent="0.25">
      <c r="A1445" s="51">
        <v>33</v>
      </c>
      <c r="B1445" s="15" t="s">
        <v>3651</v>
      </c>
      <c r="C1445" s="15" t="s">
        <v>3707</v>
      </c>
      <c r="D1445" s="13" t="s">
        <v>3691</v>
      </c>
      <c r="E1445" s="136">
        <v>324.39999999999998</v>
      </c>
      <c r="F1445" s="136">
        <v>3703.3</v>
      </c>
      <c r="G1445" s="102" t="s">
        <v>1272</v>
      </c>
      <c r="H1445" s="196" t="s">
        <v>21</v>
      </c>
      <c r="I1445" s="13" t="s">
        <v>22</v>
      </c>
      <c r="J1445" s="51"/>
    </row>
    <row r="1446" spans="1:10" ht="31.5" x14ac:dyDescent="0.25">
      <c r="A1446" s="51">
        <v>34</v>
      </c>
      <c r="B1446" s="15" t="s">
        <v>3651</v>
      </c>
      <c r="C1446" s="15" t="s">
        <v>3708</v>
      </c>
      <c r="D1446" s="13" t="s">
        <v>3709</v>
      </c>
      <c r="E1446" s="136">
        <v>492.5</v>
      </c>
      <c r="F1446" s="136">
        <v>2330</v>
      </c>
      <c r="G1446" s="102" t="s">
        <v>1272</v>
      </c>
      <c r="H1446" s="196" t="s">
        <v>21</v>
      </c>
      <c r="I1446" s="13" t="s">
        <v>22</v>
      </c>
      <c r="J1446" s="51"/>
    </row>
    <row r="1447" spans="1:10" ht="47.25" x14ac:dyDescent="0.25">
      <c r="A1447" s="51">
        <v>35</v>
      </c>
      <c r="B1447" s="15" t="s">
        <v>3651</v>
      </c>
      <c r="C1447" s="15" t="s">
        <v>3710</v>
      </c>
      <c r="D1447" s="13" t="s">
        <v>3658</v>
      </c>
      <c r="E1447" s="136">
        <v>129.19999999999999</v>
      </c>
      <c r="F1447" s="136">
        <v>448</v>
      </c>
      <c r="G1447" s="102" t="s">
        <v>1272</v>
      </c>
      <c r="H1447" s="115" t="s">
        <v>243</v>
      </c>
      <c r="I1447" s="13" t="s">
        <v>37</v>
      </c>
      <c r="J1447" s="51" t="s">
        <v>3659</v>
      </c>
    </row>
    <row r="1448" spans="1:10" ht="47.25" x14ac:dyDescent="0.25">
      <c r="A1448" s="51">
        <v>36</v>
      </c>
      <c r="B1448" s="15" t="s">
        <v>3651</v>
      </c>
      <c r="C1448" s="15" t="s">
        <v>3711</v>
      </c>
      <c r="D1448" s="13" t="s">
        <v>3675</v>
      </c>
      <c r="E1448" s="136">
        <v>87.2</v>
      </c>
      <c r="F1448" s="136">
        <v>914.4</v>
      </c>
      <c r="G1448" s="102" t="s">
        <v>1272</v>
      </c>
      <c r="H1448" s="115" t="s">
        <v>243</v>
      </c>
      <c r="I1448" s="13" t="s">
        <v>37</v>
      </c>
      <c r="J1448" s="51" t="s">
        <v>3659</v>
      </c>
    </row>
    <row r="1449" spans="1:10" ht="47.25" x14ac:dyDescent="0.25">
      <c r="A1449" s="51">
        <v>37</v>
      </c>
      <c r="B1449" s="15" t="s">
        <v>3651</v>
      </c>
      <c r="C1449" s="15" t="s">
        <v>3712</v>
      </c>
      <c r="D1449" s="13" t="s">
        <v>3675</v>
      </c>
      <c r="E1449" s="136">
        <v>525.70000000000005</v>
      </c>
      <c r="F1449" s="136">
        <v>611.1</v>
      </c>
      <c r="G1449" s="102" t="s">
        <v>1272</v>
      </c>
      <c r="H1449" s="115" t="s">
        <v>243</v>
      </c>
      <c r="I1449" s="13" t="s">
        <v>2801</v>
      </c>
      <c r="J1449" s="51" t="s">
        <v>3665</v>
      </c>
    </row>
    <row r="1450" spans="1:10" ht="63" x14ac:dyDescent="0.25">
      <c r="A1450" s="51">
        <v>38</v>
      </c>
      <c r="B1450" s="15" t="s">
        <v>3651</v>
      </c>
      <c r="C1450" s="15" t="s">
        <v>3713</v>
      </c>
      <c r="D1450" s="13" t="s">
        <v>3691</v>
      </c>
      <c r="E1450" s="136"/>
      <c r="F1450" s="136">
        <v>437.7</v>
      </c>
      <c r="G1450" s="102" t="s">
        <v>1272</v>
      </c>
      <c r="H1450" s="115" t="s">
        <v>243</v>
      </c>
      <c r="I1450" s="13" t="s">
        <v>22</v>
      </c>
      <c r="J1450" s="51" t="s">
        <v>3670</v>
      </c>
    </row>
    <row r="1451" spans="1:10" ht="47.25" x14ac:dyDescent="0.25">
      <c r="A1451" s="51">
        <v>39</v>
      </c>
      <c r="B1451" s="15" t="s">
        <v>3651</v>
      </c>
      <c r="C1451" s="15" t="s">
        <v>6472</v>
      </c>
      <c r="D1451" s="13" t="s">
        <v>3714</v>
      </c>
      <c r="E1451" s="136">
        <v>128</v>
      </c>
      <c r="F1451" s="136">
        <v>660</v>
      </c>
      <c r="G1451" s="102" t="s">
        <v>1272</v>
      </c>
      <c r="H1451" s="115" t="s">
        <v>243</v>
      </c>
      <c r="I1451" s="13" t="s">
        <v>37</v>
      </c>
      <c r="J1451" s="51" t="s">
        <v>3659</v>
      </c>
    </row>
    <row r="1452" spans="1:10" ht="47.25" x14ac:dyDescent="0.25">
      <c r="A1452" s="51">
        <v>40</v>
      </c>
      <c r="B1452" s="15" t="s">
        <v>3651</v>
      </c>
      <c r="C1452" s="15" t="s">
        <v>3715</v>
      </c>
      <c r="D1452" s="13" t="s">
        <v>3664</v>
      </c>
      <c r="E1452" s="136"/>
      <c r="F1452" s="136">
        <v>527.5</v>
      </c>
      <c r="G1452" s="102" t="s">
        <v>1272</v>
      </c>
      <c r="H1452" s="115" t="s">
        <v>243</v>
      </c>
      <c r="I1452" s="13" t="s">
        <v>2801</v>
      </c>
      <c r="J1452" s="51" t="s">
        <v>3665</v>
      </c>
    </row>
    <row r="1453" spans="1:10" ht="47.25" x14ac:dyDescent="0.25">
      <c r="A1453" s="51">
        <v>41</v>
      </c>
      <c r="B1453" s="15" t="s">
        <v>3651</v>
      </c>
      <c r="C1453" s="15" t="s">
        <v>3716</v>
      </c>
      <c r="D1453" s="13" t="s">
        <v>3717</v>
      </c>
      <c r="E1453" s="136">
        <v>68</v>
      </c>
      <c r="F1453" s="136">
        <v>594</v>
      </c>
      <c r="G1453" s="102" t="s">
        <v>1272</v>
      </c>
      <c r="H1453" s="13" t="s">
        <v>245</v>
      </c>
      <c r="I1453" s="13" t="s">
        <v>22</v>
      </c>
      <c r="J1453" s="51" t="s">
        <v>3662</v>
      </c>
    </row>
    <row r="1454" spans="1:10" ht="63" x14ac:dyDescent="0.25">
      <c r="A1454" s="51">
        <v>42</v>
      </c>
      <c r="B1454" s="15" t="s">
        <v>3651</v>
      </c>
      <c r="C1454" s="15" t="s">
        <v>3718</v>
      </c>
      <c r="D1454" s="13" t="s">
        <v>3673</v>
      </c>
      <c r="E1454" s="136">
        <v>157</v>
      </c>
      <c r="F1454" s="136">
        <v>784</v>
      </c>
      <c r="G1454" s="13" t="s">
        <v>5544</v>
      </c>
      <c r="H1454" s="115" t="s">
        <v>243</v>
      </c>
      <c r="I1454" s="13" t="s">
        <v>22</v>
      </c>
      <c r="J1454" s="51" t="s">
        <v>3719</v>
      </c>
    </row>
    <row r="1455" spans="1:10" ht="63" x14ac:dyDescent="0.25">
      <c r="A1455" s="51">
        <v>43</v>
      </c>
      <c r="B1455" s="54" t="s">
        <v>3651</v>
      </c>
      <c r="C1455" s="54" t="s">
        <v>3720</v>
      </c>
      <c r="D1455" s="51" t="s">
        <v>3721</v>
      </c>
      <c r="E1455" s="141">
        <v>65</v>
      </c>
      <c r="F1455" s="141">
        <v>250</v>
      </c>
      <c r="G1455" s="102" t="s">
        <v>2931</v>
      </c>
      <c r="H1455" s="51" t="s">
        <v>3642</v>
      </c>
      <c r="I1455" s="51" t="s">
        <v>37</v>
      </c>
      <c r="J1455" s="51" t="s">
        <v>3645</v>
      </c>
    </row>
    <row r="1456" spans="1:10" ht="63" x14ac:dyDescent="0.25">
      <c r="A1456" s="51">
        <v>44</v>
      </c>
      <c r="B1456" s="54" t="s">
        <v>3651</v>
      </c>
      <c r="C1456" s="54" t="s">
        <v>3722</v>
      </c>
      <c r="D1456" s="51" t="s">
        <v>3721</v>
      </c>
      <c r="E1456" s="141">
        <v>87</v>
      </c>
      <c r="F1456" s="141">
        <v>420</v>
      </c>
      <c r="G1456" s="102" t="s">
        <v>2931</v>
      </c>
      <c r="H1456" s="51" t="s">
        <v>3642</v>
      </c>
      <c r="I1456" s="51" t="s">
        <v>37</v>
      </c>
      <c r="J1456" s="51" t="s">
        <v>3645</v>
      </c>
    </row>
    <row r="1457" spans="1:10" x14ac:dyDescent="0.25">
      <c r="A1457" s="248"/>
      <c r="B1457" s="249" t="s">
        <v>3723</v>
      </c>
      <c r="C1457" s="249"/>
      <c r="D1457" s="248"/>
      <c r="E1457" s="250"/>
      <c r="F1457" s="250"/>
      <c r="G1457" s="248"/>
      <c r="H1457" s="248"/>
      <c r="I1457" s="248"/>
      <c r="J1457" s="248"/>
    </row>
    <row r="1458" spans="1:10" ht="31.5" x14ac:dyDescent="0.25">
      <c r="A1458" s="51">
        <v>1</v>
      </c>
      <c r="B1458" s="54" t="s">
        <v>3723</v>
      </c>
      <c r="C1458" s="54" t="s">
        <v>3724</v>
      </c>
      <c r="D1458" s="51" t="s">
        <v>3725</v>
      </c>
      <c r="E1458" s="141">
        <v>1038</v>
      </c>
      <c r="F1458" s="141">
        <v>2439.6</v>
      </c>
      <c r="G1458" s="115" t="s">
        <v>275</v>
      </c>
      <c r="H1458" s="196" t="s">
        <v>21</v>
      </c>
      <c r="I1458" s="13" t="s">
        <v>22</v>
      </c>
      <c r="J1458" s="51"/>
    </row>
    <row r="1459" spans="1:10" ht="31.5" x14ac:dyDescent="0.25">
      <c r="A1459" s="51">
        <v>2</v>
      </c>
      <c r="B1459" s="54" t="s">
        <v>3723</v>
      </c>
      <c r="C1459" s="54" t="s">
        <v>3726</v>
      </c>
      <c r="D1459" s="51" t="s">
        <v>3727</v>
      </c>
      <c r="E1459" s="141">
        <v>1360</v>
      </c>
      <c r="F1459" s="141">
        <v>2296.3000000000002</v>
      </c>
      <c r="G1459" s="115" t="s">
        <v>275</v>
      </c>
      <c r="H1459" s="196" t="s">
        <v>21</v>
      </c>
      <c r="I1459" s="13" t="s">
        <v>22</v>
      </c>
      <c r="J1459" s="51"/>
    </row>
    <row r="1460" spans="1:10" ht="31.5" x14ac:dyDescent="0.25">
      <c r="A1460" s="51">
        <v>3</v>
      </c>
      <c r="B1460" s="54" t="s">
        <v>3723</v>
      </c>
      <c r="C1460" s="54" t="s">
        <v>3728</v>
      </c>
      <c r="D1460" s="51" t="s">
        <v>3727</v>
      </c>
      <c r="E1460" s="141">
        <v>152</v>
      </c>
      <c r="F1460" s="141">
        <v>470</v>
      </c>
      <c r="G1460" s="115" t="s">
        <v>275</v>
      </c>
      <c r="H1460" s="196" t="s">
        <v>21</v>
      </c>
      <c r="I1460" s="13" t="s">
        <v>22</v>
      </c>
      <c r="J1460" s="51"/>
    </row>
    <row r="1461" spans="1:10" ht="31.5" x14ac:dyDescent="0.25">
      <c r="A1461" s="51">
        <v>4</v>
      </c>
      <c r="B1461" s="54" t="s">
        <v>3723</v>
      </c>
      <c r="C1461" s="54" t="s">
        <v>3729</v>
      </c>
      <c r="D1461" s="51" t="s">
        <v>6500</v>
      </c>
      <c r="E1461" s="141">
        <v>959</v>
      </c>
      <c r="F1461" s="141">
        <v>1046</v>
      </c>
      <c r="G1461" s="115" t="s">
        <v>275</v>
      </c>
      <c r="H1461" s="196" t="s">
        <v>21</v>
      </c>
      <c r="I1461" s="13" t="s">
        <v>22</v>
      </c>
      <c r="J1461" s="51"/>
    </row>
    <row r="1462" spans="1:10" ht="31.5" x14ac:dyDescent="0.25">
      <c r="A1462" s="51">
        <v>5</v>
      </c>
      <c r="B1462" s="54" t="s">
        <v>3723</v>
      </c>
      <c r="C1462" s="54" t="s">
        <v>3730</v>
      </c>
      <c r="D1462" s="51" t="s">
        <v>3731</v>
      </c>
      <c r="E1462" s="141">
        <v>1521.2</v>
      </c>
      <c r="F1462" s="141">
        <v>4593.5</v>
      </c>
      <c r="G1462" s="115" t="s">
        <v>275</v>
      </c>
      <c r="H1462" s="196" t="s">
        <v>21</v>
      </c>
      <c r="I1462" s="13" t="s">
        <v>22</v>
      </c>
      <c r="J1462" s="51"/>
    </row>
    <row r="1463" spans="1:10" ht="31.5" x14ac:dyDescent="0.25">
      <c r="A1463" s="51">
        <v>6</v>
      </c>
      <c r="B1463" s="54" t="s">
        <v>3723</v>
      </c>
      <c r="C1463" s="54" t="s">
        <v>3732</v>
      </c>
      <c r="D1463" s="51" t="s">
        <v>3725</v>
      </c>
      <c r="E1463" s="141">
        <v>2345</v>
      </c>
      <c r="F1463" s="141">
        <v>5522</v>
      </c>
      <c r="G1463" s="115" t="s">
        <v>275</v>
      </c>
      <c r="H1463" s="196" t="s">
        <v>21</v>
      </c>
      <c r="I1463" s="13" t="s">
        <v>22</v>
      </c>
      <c r="J1463" s="51"/>
    </row>
    <row r="1464" spans="1:10" ht="31.5" x14ac:dyDescent="0.25">
      <c r="A1464" s="51">
        <v>7</v>
      </c>
      <c r="B1464" s="54" t="s">
        <v>3723</v>
      </c>
      <c r="C1464" s="54" t="s">
        <v>3733</v>
      </c>
      <c r="D1464" s="51" t="s">
        <v>3725</v>
      </c>
      <c r="E1464" s="141">
        <v>1902</v>
      </c>
      <c r="F1464" s="141">
        <v>4994</v>
      </c>
      <c r="G1464" s="115" t="s">
        <v>275</v>
      </c>
      <c r="H1464" s="196" t="s">
        <v>21</v>
      </c>
      <c r="I1464" s="13" t="s">
        <v>22</v>
      </c>
      <c r="J1464" s="51"/>
    </row>
    <row r="1465" spans="1:10" ht="31.5" x14ac:dyDescent="0.25">
      <c r="A1465" s="51">
        <v>8</v>
      </c>
      <c r="B1465" s="54" t="s">
        <v>3723</v>
      </c>
      <c r="C1465" s="54" t="s">
        <v>3734</v>
      </c>
      <c r="D1465" s="51" t="s">
        <v>3735</v>
      </c>
      <c r="E1465" s="141">
        <v>85</v>
      </c>
      <c r="F1465" s="141">
        <v>504</v>
      </c>
      <c r="G1465" s="115" t="s">
        <v>275</v>
      </c>
      <c r="H1465" s="196" t="s">
        <v>21</v>
      </c>
      <c r="I1465" s="13" t="s">
        <v>22</v>
      </c>
      <c r="J1465" s="51"/>
    </row>
    <row r="1466" spans="1:10" ht="47.25" x14ac:dyDescent="0.25">
      <c r="A1466" s="51">
        <v>9</v>
      </c>
      <c r="B1466" s="54" t="s">
        <v>3723</v>
      </c>
      <c r="C1466" s="54" t="s">
        <v>3736</v>
      </c>
      <c r="D1466" s="51" t="s">
        <v>3737</v>
      </c>
      <c r="E1466" s="141">
        <v>74</v>
      </c>
      <c r="F1466" s="141">
        <v>452.1</v>
      </c>
      <c r="G1466" s="115" t="s">
        <v>275</v>
      </c>
      <c r="H1466" s="115" t="s">
        <v>243</v>
      </c>
      <c r="I1466" s="51" t="s">
        <v>2801</v>
      </c>
      <c r="J1466" s="51" t="s">
        <v>3738</v>
      </c>
    </row>
    <row r="1467" spans="1:10" ht="31.5" x14ac:dyDescent="0.25">
      <c r="A1467" s="51">
        <v>10</v>
      </c>
      <c r="B1467" s="54" t="s">
        <v>3723</v>
      </c>
      <c r="C1467" s="54" t="s">
        <v>3739</v>
      </c>
      <c r="D1467" s="51" t="s">
        <v>3727</v>
      </c>
      <c r="E1467" s="141">
        <v>2610.2800000000002</v>
      </c>
      <c r="F1467" s="141">
        <v>9001</v>
      </c>
      <c r="G1467" s="115" t="s">
        <v>275</v>
      </c>
      <c r="H1467" s="196" t="s">
        <v>21</v>
      </c>
      <c r="I1467" s="13" t="s">
        <v>22</v>
      </c>
      <c r="J1467" s="51"/>
    </row>
    <row r="1468" spans="1:10" ht="31.5" x14ac:dyDescent="0.25">
      <c r="A1468" s="51">
        <v>11</v>
      </c>
      <c r="B1468" s="54" t="s">
        <v>3723</v>
      </c>
      <c r="C1468" s="54" t="s">
        <v>3740</v>
      </c>
      <c r="D1468" s="51" t="s">
        <v>3731</v>
      </c>
      <c r="E1468" s="141">
        <v>1446.6</v>
      </c>
      <c r="F1468" s="141">
        <v>4492.5</v>
      </c>
      <c r="G1468" s="115" t="s">
        <v>275</v>
      </c>
      <c r="H1468" s="196" t="s">
        <v>21</v>
      </c>
      <c r="I1468" s="13" t="s">
        <v>22</v>
      </c>
      <c r="J1468" s="51"/>
    </row>
    <row r="1469" spans="1:10" ht="63" x14ac:dyDescent="0.25">
      <c r="A1469" s="51">
        <v>12</v>
      </c>
      <c r="B1469" s="54" t="s">
        <v>3723</v>
      </c>
      <c r="C1469" s="54" t="s">
        <v>3741</v>
      </c>
      <c r="D1469" s="51" t="s">
        <v>3731</v>
      </c>
      <c r="E1469" s="141">
        <v>580</v>
      </c>
      <c r="F1469" s="141">
        <v>4340</v>
      </c>
      <c r="G1469" s="115" t="s">
        <v>275</v>
      </c>
      <c r="H1469" s="102" t="s">
        <v>203</v>
      </c>
      <c r="I1469" s="13" t="s">
        <v>22</v>
      </c>
      <c r="J1469" s="13" t="s">
        <v>3742</v>
      </c>
    </row>
    <row r="1470" spans="1:10" ht="31.5" x14ac:dyDescent="0.25">
      <c r="A1470" s="51">
        <v>13</v>
      </c>
      <c r="B1470" s="54" t="s">
        <v>3723</v>
      </c>
      <c r="C1470" s="54" t="s">
        <v>3743</v>
      </c>
      <c r="D1470" s="51" t="s">
        <v>3744</v>
      </c>
      <c r="E1470" s="141">
        <v>1765.9</v>
      </c>
      <c r="F1470" s="141">
        <v>4647.2</v>
      </c>
      <c r="G1470" s="115" t="s">
        <v>275</v>
      </c>
      <c r="H1470" s="196" t="s">
        <v>21</v>
      </c>
      <c r="I1470" s="13" t="s">
        <v>22</v>
      </c>
      <c r="J1470" s="51"/>
    </row>
    <row r="1471" spans="1:10" ht="31.5" x14ac:dyDescent="0.25">
      <c r="A1471" s="51">
        <v>14</v>
      </c>
      <c r="B1471" s="54" t="s">
        <v>3723</v>
      </c>
      <c r="C1471" s="54" t="s">
        <v>3745</v>
      </c>
      <c r="D1471" s="51" t="s">
        <v>3746</v>
      </c>
      <c r="E1471" s="141">
        <v>404</v>
      </c>
      <c r="F1471" s="141">
        <v>2983</v>
      </c>
      <c r="G1471" s="115" t="s">
        <v>275</v>
      </c>
      <c r="H1471" s="196" t="s">
        <v>21</v>
      </c>
      <c r="I1471" s="13" t="s">
        <v>22</v>
      </c>
      <c r="J1471" s="51"/>
    </row>
    <row r="1472" spans="1:10" ht="31.5" x14ac:dyDescent="0.25">
      <c r="A1472" s="51">
        <v>15</v>
      </c>
      <c r="B1472" s="54" t="s">
        <v>3723</v>
      </c>
      <c r="C1472" s="54" t="s">
        <v>3747</v>
      </c>
      <c r="D1472" s="51" t="s">
        <v>3748</v>
      </c>
      <c r="E1472" s="141">
        <v>1644.4</v>
      </c>
      <c r="F1472" s="141">
        <v>4671.05</v>
      </c>
      <c r="G1472" s="115" t="s">
        <v>275</v>
      </c>
      <c r="H1472" s="196" t="s">
        <v>21</v>
      </c>
      <c r="I1472" s="13" t="s">
        <v>22</v>
      </c>
      <c r="J1472" s="51"/>
    </row>
    <row r="1473" spans="1:10" ht="47.25" x14ac:dyDescent="0.25">
      <c r="A1473" s="51">
        <v>16</v>
      </c>
      <c r="B1473" s="54" t="s">
        <v>3723</v>
      </c>
      <c r="C1473" s="54" t="s">
        <v>3749</v>
      </c>
      <c r="D1473" s="51" t="s">
        <v>3750</v>
      </c>
      <c r="E1473" s="141">
        <v>90</v>
      </c>
      <c r="F1473" s="141">
        <v>1489.1</v>
      </c>
      <c r="G1473" s="115" t="s">
        <v>275</v>
      </c>
      <c r="H1473" s="115" t="s">
        <v>243</v>
      </c>
      <c r="I1473" s="51" t="s">
        <v>2801</v>
      </c>
      <c r="J1473" s="51" t="s">
        <v>3738</v>
      </c>
    </row>
    <row r="1474" spans="1:10" ht="47.25" x14ac:dyDescent="0.25">
      <c r="A1474" s="51">
        <v>17</v>
      </c>
      <c r="B1474" s="54" t="s">
        <v>3723</v>
      </c>
      <c r="C1474" s="54" t="s">
        <v>3751</v>
      </c>
      <c r="D1474" s="51" t="s">
        <v>3752</v>
      </c>
      <c r="E1474" s="141">
        <v>246</v>
      </c>
      <c r="F1474" s="141">
        <v>1460.6</v>
      </c>
      <c r="G1474" s="115" t="s">
        <v>275</v>
      </c>
      <c r="H1474" s="115" t="s">
        <v>243</v>
      </c>
      <c r="I1474" s="51" t="s">
        <v>2801</v>
      </c>
      <c r="J1474" s="51" t="s">
        <v>3738</v>
      </c>
    </row>
    <row r="1475" spans="1:10" ht="31.5" x14ac:dyDescent="0.25">
      <c r="A1475" s="51">
        <v>18</v>
      </c>
      <c r="B1475" s="54" t="s">
        <v>3723</v>
      </c>
      <c r="C1475" s="54" t="s">
        <v>3753</v>
      </c>
      <c r="D1475" s="51" t="s">
        <v>3754</v>
      </c>
      <c r="E1475" s="141">
        <v>303</v>
      </c>
      <c r="F1475" s="141">
        <v>610.5</v>
      </c>
      <c r="G1475" s="115" t="s">
        <v>275</v>
      </c>
      <c r="H1475" s="196" t="s">
        <v>21</v>
      </c>
      <c r="I1475" s="13" t="s">
        <v>22</v>
      </c>
      <c r="J1475" s="51"/>
    </row>
    <row r="1476" spans="1:10" ht="31.5" x14ac:dyDescent="0.25">
      <c r="A1476" s="51">
        <v>19</v>
      </c>
      <c r="B1476" s="54" t="s">
        <v>3723</v>
      </c>
      <c r="C1476" s="54" t="s">
        <v>3755</v>
      </c>
      <c r="D1476" s="51" t="s">
        <v>3754</v>
      </c>
      <c r="E1476" s="141">
        <v>440</v>
      </c>
      <c r="F1476" s="141">
        <v>651.9</v>
      </c>
      <c r="G1476" s="115" t="s">
        <v>275</v>
      </c>
      <c r="H1476" s="196" t="s">
        <v>21</v>
      </c>
      <c r="I1476" s="13" t="s">
        <v>22</v>
      </c>
      <c r="J1476" s="51"/>
    </row>
    <row r="1477" spans="1:10" ht="31.5" x14ac:dyDescent="0.25">
      <c r="A1477" s="51">
        <v>20</v>
      </c>
      <c r="B1477" s="54" t="s">
        <v>3723</v>
      </c>
      <c r="C1477" s="54" t="s">
        <v>3756</v>
      </c>
      <c r="D1477" s="51" t="s">
        <v>3731</v>
      </c>
      <c r="E1477" s="141">
        <v>325</v>
      </c>
      <c r="F1477" s="141"/>
      <c r="G1477" s="115" t="s">
        <v>275</v>
      </c>
      <c r="H1477" s="196" t="s">
        <v>21</v>
      </c>
      <c r="I1477" s="13" t="s">
        <v>22</v>
      </c>
      <c r="J1477" s="51" t="s">
        <v>3757</v>
      </c>
    </row>
    <row r="1478" spans="1:10" ht="47.25" x14ac:dyDescent="0.25">
      <c r="A1478" s="51">
        <v>21</v>
      </c>
      <c r="B1478" s="54" t="s">
        <v>3723</v>
      </c>
      <c r="C1478" s="54" t="s">
        <v>3758</v>
      </c>
      <c r="D1478" s="51" t="s">
        <v>3759</v>
      </c>
      <c r="E1478" s="141">
        <v>185</v>
      </c>
      <c r="F1478" s="141">
        <v>1069.0999999999999</v>
      </c>
      <c r="G1478" s="115" t="s">
        <v>275</v>
      </c>
      <c r="H1478" s="115" t="s">
        <v>243</v>
      </c>
      <c r="I1478" s="13" t="s">
        <v>22</v>
      </c>
      <c r="J1478" s="51" t="s">
        <v>3760</v>
      </c>
    </row>
    <row r="1479" spans="1:10" ht="31.5" x14ac:dyDescent="0.25">
      <c r="A1479" s="51">
        <v>22</v>
      </c>
      <c r="B1479" s="54" t="s">
        <v>3723</v>
      </c>
      <c r="C1479" s="54" t="s">
        <v>3761</v>
      </c>
      <c r="D1479" s="51" t="s">
        <v>3725</v>
      </c>
      <c r="E1479" s="141">
        <v>1168</v>
      </c>
      <c r="F1479" s="141">
        <v>1906</v>
      </c>
      <c r="G1479" s="115" t="s">
        <v>275</v>
      </c>
      <c r="H1479" s="196" t="s">
        <v>21</v>
      </c>
      <c r="I1479" s="13" t="s">
        <v>22</v>
      </c>
      <c r="J1479" s="51"/>
    </row>
    <row r="1480" spans="1:10" ht="31.5" x14ac:dyDescent="0.25">
      <c r="A1480" s="51">
        <v>23</v>
      </c>
      <c r="B1480" s="54" t="s">
        <v>3723</v>
      </c>
      <c r="C1480" s="54" t="s">
        <v>3762</v>
      </c>
      <c r="D1480" s="51" t="s">
        <v>3735</v>
      </c>
      <c r="E1480" s="141">
        <v>104.4</v>
      </c>
      <c r="F1480" s="141">
        <v>266.2</v>
      </c>
      <c r="G1480" s="115" t="s">
        <v>275</v>
      </c>
      <c r="H1480" s="196" t="s">
        <v>21</v>
      </c>
      <c r="I1480" s="13" t="s">
        <v>22</v>
      </c>
      <c r="J1480" s="51"/>
    </row>
    <row r="1481" spans="1:10" ht="31.5" x14ac:dyDescent="0.25">
      <c r="A1481" s="51">
        <v>24</v>
      </c>
      <c r="B1481" s="54" t="s">
        <v>3723</v>
      </c>
      <c r="C1481" s="54" t="s">
        <v>3763</v>
      </c>
      <c r="D1481" s="51" t="s">
        <v>3727</v>
      </c>
      <c r="E1481" s="141">
        <v>706</v>
      </c>
      <c r="F1481" s="141">
        <v>1440</v>
      </c>
      <c r="G1481" s="115" t="s">
        <v>275</v>
      </c>
      <c r="H1481" s="196" t="s">
        <v>21</v>
      </c>
      <c r="I1481" s="13" t="s">
        <v>22</v>
      </c>
      <c r="J1481" s="51"/>
    </row>
    <row r="1482" spans="1:10" ht="31.5" x14ac:dyDescent="0.25">
      <c r="A1482" s="51">
        <v>25</v>
      </c>
      <c r="B1482" s="54" t="s">
        <v>3723</v>
      </c>
      <c r="C1482" s="54" t="s">
        <v>3764</v>
      </c>
      <c r="D1482" s="51" t="s">
        <v>3765</v>
      </c>
      <c r="E1482" s="141">
        <v>411</v>
      </c>
      <c r="F1482" s="141">
        <v>3137.5</v>
      </c>
      <c r="G1482" s="115" t="s">
        <v>275</v>
      </c>
      <c r="H1482" s="196" t="s">
        <v>21</v>
      </c>
      <c r="I1482" s="13" t="s">
        <v>22</v>
      </c>
      <c r="J1482" s="51"/>
    </row>
    <row r="1483" spans="1:10" ht="31.5" x14ac:dyDescent="0.25">
      <c r="A1483" s="51">
        <v>26</v>
      </c>
      <c r="B1483" s="54" t="s">
        <v>3723</v>
      </c>
      <c r="C1483" s="54" t="s">
        <v>3766</v>
      </c>
      <c r="D1483" s="51" t="s">
        <v>3752</v>
      </c>
      <c r="E1483" s="141">
        <v>1011</v>
      </c>
      <c r="F1483" s="141">
        <v>1901</v>
      </c>
      <c r="G1483" s="115" t="s">
        <v>275</v>
      </c>
      <c r="H1483" s="196" t="s">
        <v>21</v>
      </c>
      <c r="I1483" s="13" t="s">
        <v>22</v>
      </c>
      <c r="J1483" s="51"/>
    </row>
    <row r="1484" spans="1:10" ht="31.5" x14ac:dyDescent="0.25">
      <c r="A1484" s="51">
        <v>27</v>
      </c>
      <c r="B1484" s="54" t="s">
        <v>3723</v>
      </c>
      <c r="C1484" s="54" t="s">
        <v>3767</v>
      </c>
      <c r="D1484" s="51" t="s">
        <v>3748</v>
      </c>
      <c r="E1484" s="141">
        <v>376</v>
      </c>
      <c r="F1484" s="141">
        <v>1279.8</v>
      </c>
      <c r="G1484" s="115" t="s">
        <v>275</v>
      </c>
      <c r="H1484" s="196" t="s">
        <v>21</v>
      </c>
      <c r="I1484" s="13" t="s">
        <v>22</v>
      </c>
      <c r="J1484" s="51"/>
    </row>
    <row r="1485" spans="1:10" ht="47.25" x14ac:dyDescent="0.25">
      <c r="A1485" s="51">
        <v>28</v>
      </c>
      <c r="B1485" s="54" t="s">
        <v>3723</v>
      </c>
      <c r="C1485" s="54" t="s">
        <v>3768</v>
      </c>
      <c r="D1485" s="51" t="s">
        <v>3750</v>
      </c>
      <c r="E1485" s="141">
        <v>102</v>
      </c>
      <c r="F1485" s="141">
        <v>132</v>
      </c>
      <c r="G1485" s="115" t="s">
        <v>275</v>
      </c>
      <c r="H1485" s="115" t="s">
        <v>243</v>
      </c>
      <c r="I1485" s="51" t="s">
        <v>2801</v>
      </c>
      <c r="J1485" s="51" t="s">
        <v>3738</v>
      </c>
    </row>
    <row r="1486" spans="1:10" ht="31.5" x14ac:dyDescent="0.25">
      <c r="A1486" s="51">
        <v>29</v>
      </c>
      <c r="B1486" s="15" t="s">
        <v>3723</v>
      </c>
      <c r="C1486" s="15" t="s">
        <v>3769</v>
      </c>
      <c r="D1486" s="13" t="s">
        <v>3727</v>
      </c>
      <c r="E1486" s="136">
        <v>474</v>
      </c>
      <c r="F1486" s="136">
        <v>1002</v>
      </c>
      <c r="G1486" s="102" t="s">
        <v>1272</v>
      </c>
      <c r="H1486" s="196" t="s">
        <v>21</v>
      </c>
      <c r="I1486" s="13" t="s">
        <v>22</v>
      </c>
      <c r="J1486" s="51"/>
    </row>
    <row r="1487" spans="1:10" ht="31.5" x14ac:dyDescent="0.25">
      <c r="A1487" s="51">
        <v>30</v>
      </c>
      <c r="B1487" s="15" t="s">
        <v>3723</v>
      </c>
      <c r="C1487" s="15" t="s">
        <v>3770</v>
      </c>
      <c r="D1487" s="13" t="s">
        <v>3754</v>
      </c>
      <c r="E1487" s="136">
        <v>324</v>
      </c>
      <c r="F1487" s="136">
        <v>1178</v>
      </c>
      <c r="G1487" s="102" t="s">
        <v>1272</v>
      </c>
      <c r="H1487" s="196" t="s">
        <v>21</v>
      </c>
      <c r="I1487" s="13" t="s">
        <v>22</v>
      </c>
      <c r="J1487" s="51"/>
    </row>
    <row r="1488" spans="1:10" ht="31.5" x14ac:dyDescent="0.25">
      <c r="A1488" s="51">
        <v>31</v>
      </c>
      <c r="B1488" s="15" t="s">
        <v>3723</v>
      </c>
      <c r="C1488" s="15" t="s">
        <v>3771</v>
      </c>
      <c r="D1488" s="13" t="s">
        <v>3725</v>
      </c>
      <c r="E1488" s="136">
        <v>534.5</v>
      </c>
      <c r="F1488" s="136">
        <v>2231</v>
      </c>
      <c r="G1488" s="102" t="s">
        <v>1272</v>
      </c>
      <c r="H1488" s="196" t="s">
        <v>21</v>
      </c>
      <c r="I1488" s="13" t="s">
        <v>22</v>
      </c>
      <c r="J1488" s="51"/>
    </row>
    <row r="1489" spans="1:10" ht="31.5" x14ac:dyDescent="0.25">
      <c r="A1489" s="51">
        <v>32</v>
      </c>
      <c r="B1489" s="15" t="s">
        <v>3723</v>
      </c>
      <c r="C1489" s="54" t="s">
        <v>3772</v>
      </c>
      <c r="D1489" s="13" t="s">
        <v>3754</v>
      </c>
      <c r="E1489" s="141">
        <v>440</v>
      </c>
      <c r="F1489" s="141">
        <v>807</v>
      </c>
      <c r="G1489" s="102" t="s">
        <v>1272</v>
      </c>
      <c r="H1489" s="102" t="s">
        <v>203</v>
      </c>
      <c r="I1489" s="13" t="s">
        <v>22</v>
      </c>
      <c r="J1489" s="51" t="s">
        <v>3773</v>
      </c>
    </row>
    <row r="1490" spans="1:10" ht="47.25" x14ac:dyDescent="0.25">
      <c r="A1490" s="51">
        <v>33</v>
      </c>
      <c r="B1490" s="15" t="s">
        <v>3723</v>
      </c>
      <c r="C1490" s="54" t="s">
        <v>3774</v>
      </c>
      <c r="D1490" s="13" t="s">
        <v>3725</v>
      </c>
      <c r="E1490" s="143">
        <v>123</v>
      </c>
      <c r="F1490" s="143">
        <v>719</v>
      </c>
      <c r="G1490" s="102" t="s">
        <v>1272</v>
      </c>
      <c r="H1490" s="115" t="s">
        <v>243</v>
      </c>
      <c r="I1490" s="51" t="s">
        <v>2801</v>
      </c>
      <c r="J1490" s="51" t="s">
        <v>3738</v>
      </c>
    </row>
    <row r="1491" spans="1:10" x14ac:dyDescent="0.25">
      <c r="A1491" s="248"/>
      <c r="B1491" s="249" t="s">
        <v>3775</v>
      </c>
      <c r="C1491" s="249"/>
      <c r="D1491" s="248"/>
      <c r="E1491" s="250"/>
      <c r="F1491" s="250"/>
      <c r="G1491" s="248"/>
      <c r="H1491" s="248"/>
      <c r="I1491" s="248"/>
      <c r="J1491" s="248"/>
    </row>
    <row r="1492" spans="1:10" ht="63" x14ac:dyDescent="0.25">
      <c r="A1492" s="51">
        <v>1</v>
      </c>
      <c r="B1492" s="54" t="s">
        <v>3775</v>
      </c>
      <c r="C1492" s="54" t="s">
        <v>3776</v>
      </c>
      <c r="D1492" s="51" t="s">
        <v>3777</v>
      </c>
      <c r="E1492" s="141">
        <v>1243.8</v>
      </c>
      <c r="F1492" s="141">
        <v>3005.4</v>
      </c>
      <c r="G1492" s="115" t="s">
        <v>275</v>
      </c>
      <c r="H1492" s="115" t="s">
        <v>243</v>
      </c>
      <c r="I1492" s="13" t="s">
        <v>22</v>
      </c>
      <c r="J1492" s="51" t="s">
        <v>3778</v>
      </c>
    </row>
    <row r="1493" spans="1:10" ht="47.25" x14ac:dyDescent="0.25">
      <c r="A1493" s="51">
        <v>2</v>
      </c>
      <c r="B1493" s="54" t="s">
        <v>3775</v>
      </c>
      <c r="C1493" s="54" t="s">
        <v>3779</v>
      </c>
      <c r="D1493" s="51" t="s">
        <v>3780</v>
      </c>
      <c r="E1493" s="141">
        <v>870</v>
      </c>
      <c r="F1493" s="141">
        <v>1924.4</v>
      </c>
      <c r="G1493" s="115" t="s">
        <v>275</v>
      </c>
      <c r="H1493" s="51" t="s">
        <v>245</v>
      </c>
      <c r="I1493" s="13" t="s">
        <v>22</v>
      </c>
      <c r="J1493" s="51" t="s">
        <v>3781</v>
      </c>
    </row>
    <row r="1494" spans="1:10" ht="31.5" x14ac:dyDescent="0.25">
      <c r="A1494" s="51">
        <v>3</v>
      </c>
      <c r="B1494" s="54" t="s">
        <v>3775</v>
      </c>
      <c r="C1494" s="54" t="s">
        <v>3782</v>
      </c>
      <c r="D1494" s="51" t="s">
        <v>3783</v>
      </c>
      <c r="E1494" s="141">
        <v>1353</v>
      </c>
      <c r="F1494" s="141">
        <v>720</v>
      </c>
      <c r="G1494" s="115" t="s">
        <v>275</v>
      </c>
      <c r="H1494" s="196" t="s">
        <v>21</v>
      </c>
      <c r="I1494" s="13" t="s">
        <v>22</v>
      </c>
      <c r="J1494" s="51"/>
    </row>
    <row r="1495" spans="1:10" ht="31.5" x14ac:dyDescent="0.25">
      <c r="A1495" s="51">
        <v>4</v>
      </c>
      <c r="B1495" s="54" t="s">
        <v>3775</v>
      </c>
      <c r="C1495" s="54" t="s">
        <v>3784</v>
      </c>
      <c r="D1495" s="51" t="s">
        <v>3785</v>
      </c>
      <c r="E1495" s="141">
        <v>690</v>
      </c>
      <c r="F1495" s="141">
        <v>1293.5</v>
      </c>
      <c r="G1495" s="115" t="s">
        <v>275</v>
      </c>
      <c r="H1495" s="196" t="s">
        <v>21</v>
      </c>
      <c r="I1495" s="13" t="s">
        <v>22</v>
      </c>
      <c r="J1495" s="51"/>
    </row>
    <row r="1496" spans="1:10" ht="31.5" x14ac:dyDescent="0.25">
      <c r="A1496" s="51">
        <v>5</v>
      </c>
      <c r="B1496" s="54" t="s">
        <v>3775</v>
      </c>
      <c r="C1496" s="54" t="s">
        <v>3786</v>
      </c>
      <c r="D1496" s="51" t="s">
        <v>3787</v>
      </c>
      <c r="E1496" s="141">
        <v>2142.23</v>
      </c>
      <c r="F1496" s="141">
        <v>6459.4</v>
      </c>
      <c r="G1496" s="115" t="s">
        <v>275</v>
      </c>
      <c r="H1496" s="196" t="s">
        <v>21</v>
      </c>
      <c r="I1496" s="13" t="s">
        <v>22</v>
      </c>
      <c r="J1496" s="51"/>
    </row>
    <row r="1497" spans="1:10" ht="47.25" x14ac:dyDescent="0.25">
      <c r="A1497" s="51">
        <v>6</v>
      </c>
      <c r="B1497" s="54" t="s">
        <v>3775</v>
      </c>
      <c r="C1497" s="54" t="s">
        <v>3788</v>
      </c>
      <c r="D1497" s="51" t="s">
        <v>3789</v>
      </c>
      <c r="E1497" s="141">
        <v>60</v>
      </c>
      <c r="F1497" s="141">
        <v>562</v>
      </c>
      <c r="G1497" s="115" t="s">
        <v>275</v>
      </c>
      <c r="H1497" s="115" t="s">
        <v>243</v>
      </c>
      <c r="I1497" s="51" t="s">
        <v>2801</v>
      </c>
      <c r="J1497" s="51" t="s">
        <v>3790</v>
      </c>
    </row>
    <row r="1498" spans="1:10" ht="31.5" x14ac:dyDescent="0.25">
      <c r="A1498" s="51">
        <v>7</v>
      </c>
      <c r="B1498" s="54" t="s">
        <v>3775</v>
      </c>
      <c r="C1498" s="54" t="s">
        <v>3791</v>
      </c>
      <c r="D1498" s="51" t="s">
        <v>3792</v>
      </c>
      <c r="E1498" s="141">
        <v>2026</v>
      </c>
      <c r="F1498" s="141">
        <v>5662.8</v>
      </c>
      <c r="G1498" s="115" t="s">
        <v>275</v>
      </c>
      <c r="H1498" s="196" t="s">
        <v>21</v>
      </c>
      <c r="I1498" s="13" t="s">
        <v>22</v>
      </c>
      <c r="J1498" s="51"/>
    </row>
    <row r="1499" spans="1:10" ht="47.25" x14ac:dyDescent="0.25">
      <c r="A1499" s="51">
        <v>8</v>
      </c>
      <c r="B1499" s="54" t="s">
        <v>3775</v>
      </c>
      <c r="C1499" s="54" t="s">
        <v>3793</v>
      </c>
      <c r="D1499" s="51" t="s">
        <v>3794</v>
      </c>
      <c r="E1499" s="141">
        <v>120</v>
      </c>
      <c r="F1499" s="141">
        <v>1266</v>
      </c>
      <c r="G1499" s="115" t="s">
        <v>275</v>
      </c>
      <c r="H1499" s="115" t="s">
        <v>243</v>
      </c>
      <c r="I1499" s="51" t="s">
        <v>2801</v>
      </c>
      <c r="J1499" s="51" t="s">
        <v>3790</v>
      </c>
    </row>
    <row r="1500" spans="1:10" ht="31.5" x14ac:dyDescent="0.25">
      <c r="A1500" s="51">
        <v>9</v>
      </c>
      <c r="B1500" s="54" t="s">
        <v>3775</v>
      </c>
      <c r="C1500" s="54" t="s">
        <v>3795</v>
      </c>
      <c r="D1500" s="51" t="s">
        <v>3796</v>
      </c>
      <c r="E1500" s="141">
        <v>1576.1</v>
      </c>
      <c r="F1500" s="141">
        <v>4729</v>
      </c>
      <c r="G1500" s="115" t="s">
        <v>275</v>
      </c>
      <c r="H1500" s="196" t="s">
        <v>21</v>
      </c>
      <c r="I1500" s="13" t="s">
        <v>22</v>
      </c>
      <c r="J1500" s="51"/>
    </row>
    <row r="1501" spans="1:10" ht="31.5" x14ac:dyDescent="0.25">
      <c r="A1501" s="51">
        <v>10</v>
      </c>
      <c r="B1501" s="54" t="s">
        <v>3775</v>
      </c>
      <c r="C1501" s="54" t="s">
        <v>3797</v>
      </c>
      <c r="D1501" s="51" t="s">
        <v>3796</v>
      </c>
      <c r="E1501" s="141"/>
      <c r="F1501" s="141">
        <v>2480</v>
      </c>
      <c r="G1501" s="115" t="s">
        <v>275</v>
      </c>
      <c r="H1501" s="196" t="s">
        <v>21</v>
      </c>
      <c r="I1501" s="13" t="s">
        <v>22</v>
      </c>
      <c r="J1501" s="51"/>
    </row>
    <row r="1502" spans="1:10" ht="31.5" x14ac:dyDescent="0.25">
      <c r="A1502" s="51">
        <v>11</v>
      </c>
      <c r="B1502" s="54" t="s">
        <v>3775</v>
      </c>
      <c r="C1502" s="54" t="s">
        <v>3798</v>
      </c>
      <c r="D1502" s="51" t="s">
        <v>3799</v>
      </c>
      <c r="E1502" s="141">
        <v>381</v>
      </c>
      <c r="F1502" s="141">
        <v>720</v>
      </c>
      <c r="G1502" s="115" t="s">
        <v>275</v>
      </c>
      <c r="H1502" s="196" t="s">
        <v>21</v>
      </c>
      <c r="I1502" s="13" t="s">
        <v>22</v>
      </c>
      <c r="J1502" s="51"/>
    </row>
    <row r="1503" spans="1:10" ht="63" x14ac:dyDescent="0.25">
      <c r="A1503" s="51">
        <v>12</v>
      </c>
      <c r="B1503" s="54" t="s">
        <v>3775</v>
      </c>
      <c r="C1503" s="54" t="s">
        <v>3800</v>
      </c>
      <c r="D1503" s="51" t="s">
        <v>3796</v>
      </c>
      <c r="E1503" s="141">
        <v>473</v>
      </c>
      <c r="F1503" s="141">
        <v>710</v>
      </c>
      <c r="G1503" s="115" t="s">
        <v>275</v>
      </c>
      <c r="H1503" s="115" t="s">
        <v>243</v>
      </c>
      <c r="I1503" s="13" t="s">
        <v>22</v>
      </c>
      <c r="J1503" s="51" t="s">
        <v>3778</v>
      </c>
    </row>
    <row r="1504" spans="1:10" ht="31.5" x14ac:dyDescent="0.25">
      <c r="A1504" s="51">
        <v>13</v>
      </c>
      <c r="B1504" s="54" t="s">
        <v>3775</v>
      </c>
      <c r="C1504" s="54" t="s">
        <v>3801</v>
      </c>
      <c r="D1504" s="51" t="s">
        <v>3783</v>
      </c>
      <c r="E1504" s="141">
        <v>4699.1000000000004</v>
      </c>
      <c r="F1504" s="141">
        <v>6057</v>
      </c>
      <c r="G1504" s="115" t="s">
        <v>275</v>
      </c>
      <c r="H1504" s="196" t="s">
        <v>21</v>
      </c>
      <c r="I1504" s="13" t="s">
        <v>22</v>
      </c>
      <c r="J1504" s="51"/>
    </row>
    <row r="1505" spans="1:10" ht="31.5" x14ac:dyDescent="0.25">
      <c r="A1505" s="51">
        <v>14</v>
      </c>
      <c r="B1505" s="54" t="s">
        <v>3775</v>
      </c>
      <c r="C1505" s="54" t="s">
        <v>3802</v>
      </c>
      <c r="D1505" s="51" t="s">
        <v>3803</v>
      </c>
      <c r="E1505" s="141">
        <v>1088.5999999999999</v>
      </c>
      <c r="F1505" s="141">
        <v>2251.6999999999998</v>
      </c>
      <c r="G1505" s="115" t="s">
        <v>275</v>
      </c>
      <c r="H1505" s="196" t="s">
        <v>21</v>
      </c>
      <c r="I1505" s="13" t="s">
        <v>22</v>
      </c>
      <c r="J1505" s="51"/>
    </row>
    <row r="1506" spans="1:10" ht="31.5" x14ac:dyDescent="0.25">
      <c r="A1506" s="51">
        <v>15</v>
      </c>
      <c r="B1506" s="54" t="s">
        <v>3775</v>
      </c>
      <c r="C1506" s="54" t="s">
        <v>3804</v>
      </c>
      <c r="D1506" s="51" t="s">
        <v>3805</v>
      </c>
      <c r="E1506" s="141">
        <v>492.5</v>
      </c>
      <c r="F1506" s="141">
        <v>1008.3</v>
      </c>
      <c r="G1506" s="115" t="s">
        <v>275</v>
      </c>
      <c r="H1506" s="196" t="s">
        <v>21</v>
      </c>
      <c r="I1506" s="13" t="s">
        <v>22</v>
      </c>
      <c r="J1506" s="51"/>
    </row>
    <row r="1507" spans="1:10" ht="31.5" x14ac:dyDescent="0.25">
      <c r="A1507" s="51">
        <v>16</v>
      </c>
      <c r="B1507" s="54" t="s">
        <v>3775</v>
      </c>
      <c r="C1507" s="54" t="s">
        <v>3806</v>
      </c>
      <c r="D1507" s="51" t="s">
        <v>3807</v>
      </c>
      <c r="E1507" s="141">
        <v>2426</v>
      </c>
      <c r="F1507" s="141">
        <v>4843.3999999999996</v>
      </c>
      <c r="G1507" s="115" t="s">
        <v>275</v>
      </c>
      <c r="H1507" s="196" t="s">
        <v>21</v>
      </c>
      <c r="I1507" s="13" t="s">
        <v>22</v>
      </c>
      <c r="J1507" s="51"/>
    </row>
    <row r="1508" spans="1:10" ht="31.5" x14ac:dyDescent="0.25">
      <c r="A1508" s="51">
        <v>17</v>
      </c>
      <c r="B1508" s="54" t="s">
        <v>3775</v>
      </c>
      <c r="C1508" s="54" t="s">
        <v>3808</v>
      </c>
      <c r="D1508" s="51" t="s">
        <v>3807</v>
      </c>
      <c r="E1508" s="141">
        <v>1662.83</v>
      </c>
      <c r="F1508" s="141">
        <v>3714</v>
      </c>
      <c r="G1508" s="115" t="s">
        <v>275</v>
      </c>
      <c r="H1508" s="196" t="s">
        <v>21</v>
      </c>
      <c r="I1508" s="13" t="s">
        <v>22</v>
      </c>
      <c r="J1508" s="51"/>
    </row>
    <row r="1509" spans="1:10" ht="31.5" x14ac:dyDescent="0.25">
      <c r="A1509" s="51">
        <v>18</v>
      </c>
      <c r="B1509" s="54" t="s">
        <v>3775</v>
      </c>
      <c r="C1509" s="54" t="s">
        <v>3809</v>
      </c>
      <c r="D1509" s="51" t="s">
        <v>3810</v>
      </c>
      <c r="E1509" s="141">
        <v>566</v>
      </c>
      <c r="F1509" s="141">
        <v>2533.89</v>
      </c>
      <c r="G1509" s="115" t="s">
        <v>275</v>
      </c>
      <c r="H1509" s="196" t="s">
        <v>21</v>
      </c>
      <c r="I1509" s="13" t="s">
        <v>22</v>
      </c>
      <c r="J1509" s="51"/>
    </row>
    <row r="1510" spans="1:10" ht="31.5" x14ac:dyDescent="0.25">
      <c r="A1510" s="51">
        <v>19</v>
      </c>
      <c r="B1510" s="54" t="s">
        <v>3775</v>
      </c>
      <c r="C1510" s="54" t="s">
        <v>3811</v>
      </c>
      <c r="D1510" s="51" t="s">
        <v>3812</v>
      </c>
      <c r="E1510" s="141">
        <v>151</v>
      </c>
      <c r="F1510" s="141">
        <v>969</v>
      </c>
      <c r="G1510" s="115" t="s">
        <v>275</v>
      </c>
      <c r="H1510" s="196" t="s">
        <v>21</v>
      </c>
      <c r="I1510" s="13" t="s">
        <v>22</v>
      </c>
      <c r="J1510" s="51"/>
    </row>
    <row r="1511" spans="1:10" ht="31.5" x14ac:dyDescent="0.25">
      <c r="A1511" s="51">
        <v>20</v>
      </c>
      <c r="B1511" s="54" t="s">
        <v>3775</v>
      </c>
      <c r="C1511" s="54" t="s">
        <v>3813</v>
      </c>
      <c r="D1511" s="51" t="s">
        <v>3807</v>
      </c>
      <c r="E1511" s="141">
        <v>1591</v>
      </c>
      <c r="F1511" s="141">
        <v>2412.6</v>
      </c>
      <c r="G1511" s="115" t="s">
        <v>275</v>
      </c>
      <c r="H1511" s="196" t="s">
        <v>21</v>
      </c>
      <c r="I1511" s="13" t="s">
        <v>22</v>
      </c>
      <c r="J1511" s="51"/>
    </row>
    <row r="1512" spans="1:10" ht="31.5" x14ac:dyDescent="0.25">
      <c r="A1512" s="51">
        <v>21</v>
      </c>
      <c r="B1512" s="54" t="s">
        <v>3775</v>
      </c>
      <c r="C1512" s="54" t="s">
        <v>3814</v>
      </c>
      <c r="D1512" s="51" t="s">
        <v>3812</v>
      </c>
      <c r="E1512" s="141">
        <v>215</v>
      </c>
      <c r="F1512" s="141">
        <v>831</v>
      </c>
      <c r="G1512" s="115" t="s">
        <v>275</v>
      </c>
      <c r="H1512" s="196" t="s">
        <v>21</v>
      </c>
      <c r="I1512" s="13" t="s">
        <v>22</v>
      </c>
      <c r="J1512" s="51"/>
    </row>
    <row r="1513" spans="1:10" ht="31.5" x14ac:dyDescent="0.25">
      <c r="A1513" s="51">
        <v>22</v>
      </c>
      <c r="B1513" s="54" t="s">
        <v>3775</v>
      </c>
      <c r="C1513" s="54" t="s">
        <v>3815</v>
      </c>
      <c r="D1513" s="51" t="s">
        <v>3783</v>
      </c>
      <c r="E1513" s="141">
        <v>1144</v>
      </c>
      <c r="F1513" s="141">
        <v>1935.6</v>
      </c>
      <c r="G1513" s="115" t="s">
        <v>275</v>
      </c>
      <c r="H1513" s="196" t="s">
        <v>21</v>
      </c>
      <c r="I1513" s="13" t="s">
        <v>22</v>
      </c>
      <c r="J1513" s="51"/>
    </row>
    <row r="1514" spans="1:10" ht="31.5" x14ac:dyDescent="0.25">
      <c r="A1514" s="51">
        <v>23</v>
      </c>
      <c r="B1514" s="54" t="s">
        <v>3775</v>
      </c>
      <c r="C1514" s="54" t="s">
        <v>3816</v>
      </c>
      <c r="D1514" s="51" t="s">
        <v>3785</v>
      </c>
      <c r="E1514" s="141">
        <v>1151.8</v>
      </c>
      <c r="F1514" s="141">
        <v>1488</v>
      </c>
      <c r="G1514" s="115" t="s">
        <v>275</v>
      </c>
      <c r="H1514" s="196" t="s">
        <v>21</v>
      </c>
      <c r="I1514" s="13" t="s">
        <v>22</v>
      </c>
      <c r="J1514" s="51"/>
    </row>
    <row r="1515" spans="1:10" ht="31.5" x14ac:dyDescent="0.25">
      <c r="A1515" s="51">
        <v>24</v>
      </c>
      <c r="B1515" s="54" t="s">
        <v>3775</v>
      </c>
      <c r="C1515" s="54" t="s">
        <v>3817</v>
      </c>
      <c r="D1515" s="51" t="s">
        <v>3805</v>
      </c>
      <c r="E1515" s="141">
        <v>208</v>
      </c>
      <c r="F1515" s="141">
        <v>696.4</v>
      </c>
      <c r="G1515" s="115" t="s">
        <v>275</v>
      </c>
      <c r="H1515" s="196" t="s">
        <v>21</v>
      </c>
      <c r="I1515" s="13" t="s">
        <v>22</v>
      </c>
      <c r="J1515" s="51"/>
    </row>
    <row r="1516" spans="1:10" ht="31.5" x14ac:dyDescent="0.25">
      <c r="A1516" s="51">
        <v>25</v>
      </c>
      <c r="B1516" s="54" t="s">
        <v>3775</v>
      </c>
      <c r="C1516" s="54" t="s">
        <v>3818</v>
      </c>
      <c r="D1516" s="51" t="s">
        <v>3819</v>
      </c>
      <c r="E1516" s="141">
        <v>172</v>
      </c>
      <c r="F1516" s="141">
        <v>573</v>
      </c>
      <c r="G1516" s="115" t="s">
        <v>275</v>
      </c>
      <c r="H1516" s="196" t="s">
        <v>21</v>
      </c>
      <c r="I1516" s="13" t="s">
        <v>22</v>
      </c>
      <c r="J1516" s="51"/>
    </row>
    <row r="1517" spans="1:10" ht="31.5" x14ac:dyDescent="0.25">
      <c r="A1517" s="51">
        <v>26</v>
      </c>
      <c r="B1517" s="54" t="s">
        <v>3775</v>
      </c>
      <c r="C1517" s="54" t="s">
        <v>3820</v>
      </c>
      <c r="D1517" s="51" t="s">
        <v>3787</v>
      </c>
      <c r="E1517" s="141">
        <v>921.3</v>
      </c>
      <c r="F1517" s="141">
        <v>2389</v>
      </c>
      <c r="G1517" s="115" t="s">
        <v>275</v>
      </c>
      <c r="H1517" s="196" t="s">
        <v>21</v>
      </c>
      <c r="I1517" s="13" t="s">
        <v>22</v>
      </c>
      <c r="J1517" s="51"/>
    </row>
    <row r="1518" spans="1:10" ht="31.5" x14ac:dyDescent="0.25">
      <c r="A1518" s="51">
        <v>27</v>
      </c>
      <c r="B1518" s="54" t="s">
        <v>3775</v>
      </c>
      <c r="C1518" s="54" t="s">
        <v>3821</v>
      </c>
      <c r="D1518" s="51" t="s">
        <v>3822</v>
      </c>
      <c r="E1518" s="141">
        <v>196</v>
      </c>
      <c r="F1518" s="141">
        <v>2633</v>
      </c>
      <c r="G1518" s="115" t="s">
        <v>275</v>
      </c>
      <c r="H1518" s="196" t="s">
        <v>21</v>
      </c>
      <c r="I1518" s="13" t="s">
        <v>22</v>
      </c>
      <c r="J1518" s="51"/>
    </row>
    <row r="1519" spans="1:10" ht="31.5" x14ac:dyDescent="0.25">
      <c r="A1519" s="51">
        <v>28</v>
      </c>
      <c r="B1519" s="54" t="s">
        <v>3775</v>
      </c>
      <c r="C1519" s="54" t="s">
        <v>3823</v>
      </c>
      <c r="D1519" s="51" t="s">
        <v>3824</v>
      </c>
      <c r="E1519" s="141">
        <v>180</v>
      </c>
      <c r="F1519" s="141">
        <v>1322.6</v>
      </c>
      <c r="G1519" s="115" t="s">
        <v>275</v>
      </c>
      <c r="H1519" s="196" t="s">
        <v>21</v>
      </c>
      <c r="I1519" s="13" t="s">
        <v>22</v>
      </c>
      <c r="J1519" s="51"/>
    </row>
    <row r="1520" spans="1:10" ht="31.5" x14ac:dyDescent="0.25">
      <c r="A1520" s="51">
        <v>29</v>
      </c>
      <c r="B1520" s="54" t="s">
        <v>3775</v>
      </c>
      <c r="C1520" s="54" t="s">
        <v>3825</v>
      </c>
      <c r="D1520" s="51" t="s">
        <v>3826</v>
      </c>
      <c r="E1520" s="141">
        <v>209</v>
      </c>
      <c r="F1520" s="141">
        <v>1690</v>
      </c>
      <c r="G1520" s="115" t="s">
        <v>275</v>
      </c>
      <c r="H1520" s="196" t="s">
        <v>21</v>
      </c>
      <c r="I1520" s="13" t="s">
        <v>22</v>
      </c>
      <c r="J1520" s="51"/>
    </row>
    <row r="1521" spans="1:10" ht="31.5" x14ac:dyDescent="0.25">
      <c r="A1521" s="51">
        <v>30</v>
      </c>
      <c r="B1521" s="54" t="s">
        <v>3775</v>
      </c>
      <c r="C1521" s="54" t="s">
        <v>3827</v>
      </c>
      <c r="D1521" s="51" t="s">
        <v>3828</v>
      </c>
      <c r="E1521" s="141">
        <v>1128.4000000000001</v>
      </c>
      <c r="F1521" s="141">
        <v>2810</v>
      </c>
      <c r="G1521" s="115" t="s">
        <v>275</v>
      </c>
      <c r="H1521" s="196" t="s">
        <v>21</v>
      </c>
      <c r="I1521" s="13" t="s">
        <v>22</v>
      </c>
      <c r="J1521" s="51"/>
    </row>
    <row r="1522" spans="1:10" ht="31.5" x14ac:dyDescent="0.25">
      <c r="A1522" s="51">
        <v>31</v>
      </c>
      <c r="B1522" s="54" t="s">
        <v>3775</v>
      </c>
      <c r="C1522" s="54" t="s">
        <v>3829</v>
      </c>
      <c r="D1522" s="51" t="s">
        <v>3830</v>
      </c>
      <c r="E1522" s="141">
        <v>239</v>
      </c>
      <c r="F1522" s="141">
        <v>847</v>
      </c>
      <c r="G1522" s="115" t="s">
        <v>275</v>
      </c>
      <c r="H1522" s="196" t="s">
        <v>21</v>
      </c>
      <c r="I1522" s="13" t="s">
        <v>22</v>
      </c>
      <c r="J1522" s="51"/>
    </row>
    <row r="1523" spans="1:10" ht="31.5" x14ac:dyDescent="0.25">
      <c r="A1523" s="51">
        <v>32</v>
      </c>
      <c r="B1523" s="54" t="s">
        <v>3775</v>
      </c>
      <c r="C1523" s="15" t="s">
        <v>3831</v>
      </c>
      <c r="D1523" s="13" t="s">
        <v>3832</v>
      </c>
      <c r="E1523" s="136">
        <v>329.5</v>
      </c>
      <c r="F1523" s="136">
        <v>686.8</v>
      </c>
      <c r="G1523" s="102" t="s">
        <v>1272</v>
      </c>
      <c r="H1523" s="196" t="s">
        <v>21</v>
      </c>
      <c r="I1523" s="13" t="s">
        <v>22</v>
      </c>
      <c r="J1523" s="51"/>
    </row>
    <row r="1524" spans="1:10" ht="31.5" x14ac:dyDescent="0.25">
      <c r="A1524" s="51">
        <v>33</v>
      </c>
      <c r="B1524" s="54" t="s">
        <v>3775</v>
      </c>
      <c r="C1524" s="15" t="s">
        <v>3833</v>
      </c>
      <c r="D1524" s="13" t="s">
        <v>3834</v>
      </c>
      <c r="E1524" s="136">
        <v>712</v>
      </c>
      <c r="F1524" s="136">
        <v>1036.9000000000001</v>
      </c>
      <c r="G1524" s="102" t="s">
        <v>1272</v>
      </c>
      <c r="H1524" s="196" t="s">
        <v>21</v>
      </c>
      <c r="I1524" s="13" t="s">
        <v>22</v>
      </c>
      <c r="J1524" s="51"/>
    </row>
    <row r="1525" spans="1:10" ht="31.5" x14ac:dyDescent="0.25">
      <c r="A1525" s="51">
        <v>34</v>
      </c>
      <c r="B1525" s="54" t="s">
        <v>3775</v>
      </c>
      <c r="C1525" s="15" t="s">
        <v>3835</v>
      </c>
      <c r="D1525" s="13" t="s">
        <v>3783</v>
      </c>
      <c r="E1525" s="136">
        <v>534.5</v>
      </c>
      <c r="F1525" s="136">
        <v>1690</v>
      </c>
      <c r="G1525" s="102" t="s">
        <v>1272</v>
      </c>
      <c r="H1525" s="196" t="s">
        <v>21</v>
      </c>
      <c r="I1525" s="13" t="s">
        <v>22</v>
      </c>
      <c r="J1525" s="51"/>
    </row>
    <row r="1526" spans="1:10" ht="47.25" x14ac:dyDescent="0.25">
      <c r="A1526" s="51">
        <v>35</v>
      </c>
      <c r="B1526" s="54" t="s">
        <v>3775</v>
      </c>
      <c r="C1526" s="15" t="s">
        <v>3836</v>
      </c>
      <c r="D1526" s="13" t="s">
        <v>3787</v>
      </c>
      <c r="E1526" s="136">
        <v>237</v>
      </c>
      <c r="F1526" s="136">
        <v>433.9</v>
      </c>
      <c r="G1526" s="102" t="s">
        <v>1272</v>
      </c>
      <c r="H1526" s="115" t="s">
        <v>243</v>
      </c>
      <c r="I1526" s="13" t="s">
        <v>2801</v>
      </c>
      <c r="J1526" s="51" t="s">
        <v>3790</v>
      </c>
    </row>
    <row r="1527" spans="1:10" ht="47.25" x14ac:dyDescent="0.25">
      <c r="A1527" s="51">
        <v>36</v>
      </c>
      <c r="B1527" s="54" t="s">
        <v>3775</v>
      </c>
      <c r="C1527" s="15" t="s">
        <v>3837</v>
      </c>
      <c r="D1527" s="13" t="s">
        <v>3787</v>
      </c>
      <c r="E1527" s="136">
        <v>102.5</v>
      </c>
      <c r="F1527" s="136">
        <v>677</v>
      </c>
      <c r="G1527" s="102" t="s">
        <v>1272</v>
      </c>
      <c r="H1527" s="115" t="s">
        <v>243</v>
      </c>
      <c r="I1527" s="13" t="s">
        <v>2801</v>
      </c>
      <c r="J1527" s="51" t="s">
        <v>3790</v>
      </c>
    </row>
    <row r="1528" spans="1:10" ht="47.25" x14ac:dyDescent="0.25">
      <c r="A1528" s="51">
        <v>37</v>
      </c>
      <c r="B1528" s="54" t="s">
        <v>3775</v>
      </c>
      <c r="C1528" s="15" t="s">
        <v>3838</v>
      </c>
      <c r="D1528" s="13" t="s">
        <v>3839</v>
      </c>
      <c r="E1528" s="136">
        <v>102</v>
      </c>
      <c r="F1528" s="136">
        <v>613.1</v>
      </c>
      <c r="G1528" s="102" t="s">
        <v>1272</v>
      </c>
      <c r="H1528" s="115" t="s">
        <v>243</v>
      </c>
      <c r="I1528" s="13" t="s">
        <v>2801</v>
      </c>
      <c r="J1528" s="51" t="s">
        <v>3790</v>
      </c>
    </row>
    <row r="1529" spans="1:10" ht="47.25" x14ac:dyDescent="0.25">
      <c r="A1529" s="51">
        <v>38</v>
      </c>
      <c r="B1529" s="54" t="s">
        <v>3775</v>
      </c>
      <c r="C1529" s="15" t="s">
        <v>3840</v>
      </c>
      <c r="D1529" s="13" t="s">
        <v>3792</v>
      </c>
      <c r="E1529" s="136">
        <v>107</v>
      </c>
      <c r="F1529" s="136">
        <v>451</v>
      </c>
      <c r="G1529" s="102" t="s">
        <v>1272</v>
      </c>
      <c r="H1529" s="115" t="s">
        <v>243</v>
      </c>
      <c r="I1529" s="13" t="s">
        <v>2801</v>
      </c>
      <c r="J1529" s="51" t="s">
        <v>3790</v>
      </c>
    </row>
    <row r="1530" spans="1:10" ht="47.25" x14ac:dyDescent="0.25">
      <c r="A1530" s="51">
        <v>39</v>
      </c>
      <c r="B1530" s="54" t="s">
        <v>3775</v>
      </c>
      <c r="C1530" s="15" t="s">
        <v>3841</v>
      </c>
      <c r="D1530" s="13" t="s">
        <v>3785</v>
      </c>
      <c r="E1530" s="136">
        <v>150</v>
      </c>
      <c r="F1530" s="136">
        <v>479</v>
      </c>
      <c r="G1530" s="102" t="s">
        <v>1272</v>
      </c>
      <c r="H1530" s="115" t="s">
        <v>243</v>
      </c>
      <c r="I1530" s="13" t="s">
        <v>2801</v>
      </c>
      <c r="J1530" s="51" t="s">
        <v>3790</v>
      </c>
    </row>
    <row r="1531" spans="1:10" ht="31.5" x14ac:dyDescent="0.25">
      <c r="A1531" s="51">
        <v>40</v>
      </c>
      <c r="B1531" s="54" t="s">
        <v>3775</v>
      </c>
      <c r="C1531" s="54" t="s">
        <v>3842</v>
      </c>
      <c r="D1531" s="51" t="s">
        <v>3843</v>
      </c>
      <c r="E1531" s="141">
        <v>65</v>
      </c>
      <c r="F1531" s="141">
        <v>148</v>
      </c>
      <c r="G1531" s="102" t="s">
        <v>2931</v>
      </c>
      <c r="H1531" s="51" t="s">
        <v>3642</v>
      </c>
      <c r="I1531" s="13" t="s">
        <v>22</v>
      </c>
      <c r="J1531" s="51"/>
    </row>
    <row r="1532" spans="1:10" x14ac:dyDescent="0.25">
      <c r="A1532" s="248"/>
      <c r="B1532" s="249" t="s">
        <v>3844</v>
      </c>
      <c r="C1532" s="249"/>
      <c r="D1532" s="248"/>
      <c r="E1532" s="250"/>
      <c r="F1532" s="250"/>
      <c r="G1532" s="248"/>
      <c r="H1532" s="248"/>
      <c r="I1532" s="248"/>
      <c r="J1532" s="248"/>
    </row>
    <row r="1533" spans="1:10" ht="31.5" x14ac:dyDescent="0.25">
      <c r="A1533" s="51">
        <v>1</v>
      </c>
      <c r="B1533" s="54" t="s">
        <v>3844</v>
      </c>
      <c r="C1533" s="54" t="s">
        <v>3845</v>
      </c>
      <c r="D1533" s="51" t="s">
        <v>3846</v>
      </c>
      <c r="E1533" s="141">
        <v>956</v>
      </c>
      <c r="F1533" s="141">
        <v>1317</v>
      </c>
      <c r="G1533" s="115" t="s">
        <v>275</v>
      </c>
      <c r="H1533" s="196" t="s">
        <v>21</v>
      </c>
      <c r="I1533" s="13" t="s">
        <v>22</v>
      </c>
      <c r="J1533" s="51"/>
    </row>
    <row r="1534" spans="1:10" ht="31.5" x14ac:dyDescent="0.25">
      <c r="A1534" s="51">
        <v>2</v>
      </c>
      <c r="B1534" s="54" t="s">
        <v>3844</v>
      </c>
      <c r="C1534" s="54" t="s">
        <v>3847</v>
      </c>
      <c r="D1534" s="51" t="s">
        <v>3848</v>
      </c>
      <c r="E1534" s="141">
        <v>1085.5999999999999</v>
      </c>
      <c r="F1534" s="141">
        <v>1164.5</v>
      </c>
      <c r="G1534" s="115" t="s">
        <v>275</v>
      </c>
      <c r="H1534" s="196" t="s">
        <v>21</v>
      </c>
      <c r="I1534" s="13" t="s">
        <v>22</v>
      </c>
      <c r="J1534" s="51"/>
    </row>
    <row r="1535" spans="1:10" ht="47.25" x14ac:dyDescent="0.25">
      <c r="A1535" s="51">
        <v>3</v>
      </c>
      <c r="B1535" s="54" t="s">
        <v>3844</v>
      </c>
      <c r="C1535" s="54" t="s">
        <v>1889</v>
      </c>
      <c r="D1535" s="51" t="s">
        <v>3849</v>
      </c>
      <c r="E1535" s="141">
        <v>758.8</v>
      </c>
      <c r="F1535" s="141">
        <v>1277</v>
      </c>
      <c r="G1535" s="115" t="s">
        <v>275</v>
      </c>
      <c r="H1535" s="51" t="s">
        <v>245</v>
      </c>
      <c r="I1535" s="13" t="s">
        <v>22</v>
      </c>
      <c r="J1535" s="51" t="s">
        <v>3662</v>
      </c>
    </row>
    <row r="1536" spans="1:10" ht="31.5" x14ac:dyDescent="0.25">
      <c r="A1536" s="51">
        <v>4</v>
      </c>
      <c r="B1536" s="54" t="s">
        <v>3844</v>
      </c>
      <c r="C1536" s="54" t="s">
        <v>3850</v>
      </c>
      <c r="D1536" s="51" t="s">
        <v>3851</v>
      </c>
      <c r="E1536" s="141">
        <v>1356.1</v>
      </c>
      <c r="F1536" s="141">
        <v>2198.1999999999998</v>
      </c>
      <c r="G1536" s="115" t="s">
        <v>275</v>
      </c>
      <c r="H1536" s="196" t="s">
        <v>21</v>
      </c>
      <c r="I1536" s="13" t="s">
        <v>22</v>
      </c>
      <c r="J1536" s="51"/>
    </row>
    <row r="1537" spans="1:10" ht="31.5" x14ac:dyDescent="0.25">
      <c r="A1537" s="51">
        <v>5</v>
      </c>
      <c r="B1537" s="54" t="s">
        <v>3844</v>
      </c>
      <c r="C1537" s="54" t="s">
        <v>3852</v>
      </c>
      <c r="D1537" s="51" t="s">
        <v>3853</v>
      </c>
      <c r="E1537" s="141">
        <v>1112.94</v>
      </c>
      <c r="F1537" s="141">
        <v>1094</v>
      </c>
      <c r="G1537" s="115" t="s">
        <v>275</v>
      </c>
      <c r="H1537" s="196" t="s">
        <v>21</v>
      </c>
      <c r="I1537" s="13" t="s">
        <v>22</v>
      </c>
      <c r="J1537" s="51"/>
    </row>
    <row r="1538" spans="1:10" ht="31.5" x14ac:dyDescent="0.25">
      <c r="A1538" s="51">
        <v>6</v>
      </c>
      <c r="B1538" s="54" t="s">
        <v>3844</v>
      </c>
      <c r="C1538" s="54" t="s">
        <v>3854</v>
      </c>
      <c r="D1538" s="51" t="s">
        <v>3855</v>
      </c>
      <c r="E1538" s="141">
        <v>216.75</v>
      </c>
      <c r="F1538" s="141">
        <v>2118.5</v>
      </c>
      <c r="G1538" s="115" t="s">
        <v>275</v>
      </c>
      <c r="H1538" s="196" t="s">
        <v>21</v>
      </c>
      <c r="I1538" s="13" t="s">
        <v>22</v>
      </c>
      <c r="J1538" s="51"/>
    </row>
    <row r="1539" spans="1:10" ht="31.5" x14ac:dyDescent="0.25">
      <c r="A1539" s="51">
        <v>7</v>
      </c>
      <c r="B1539" s="54" t="s">
        <v>3844</v>
      </c>
      <c r="C1539" s="54" t="s">
        <v>3856</v>
      </c>
      <c r="D1539" s="51" t="s">
        <v>3849</v>
      </c>
      <c r="E1539" s="141">
        <v>848</v>
      </c>
      <c r="F1539" s="141">
        <v>3846</v>
      </c>
      <c r="G1539" s="115" t="s">
        <v>275</v>
      </c>
      <c r="H1539" s="196" t="s">
        <v>21</v>
      </c>
      <c r="I1539" s="13" t="s">
        <v>22</v>
      </c>
      <c r="J1539" s="51"/>
    </row>
    <row r="1540" spans="1:10" ht="31.5" x14ac:dyDescent="0.25">
      <c r="A1540" s="51">
        <v>8</v>
      </c>
      <c r="B1540" s="54" t="s">
        <v>3844</v>
      </c>
      <c r="C1540" s="54" t="s">
        <v>3857</v>
      </c>
      <c r="D1540" s="51" t="s">
        <v>3858</v>
      </c>
      <c r="E1540" s="141">
        <v>231.4</v>
      </c>
      <c r="F1540" s="141">
        <v>333</v>
      </c>
      <c r="G1540" s="115" t="s">
        <v>275</v>
      </c>
      <c r="H1540" s="196" t="s">
        <v>21</v>
      </c>
      <c r="I1540" s="13" t="s">
        <v>22</v>
      </c>
      <c r="J1540" s="51"/>
    </row>
    <row r="1541" spans="1:10" ht="31.5" x14ac:dyDescent="0.25">
      <c r="A1541" s="51">
        <v>9</v>
      </c>
      <c r="B1541" s="54" t="s">
        <v>3844</v>
      </c>
      <c r="C1541" s="54" t="s">
        <v>3859</v>
      </c>
      <c r="D1541" s="51" t="s">
        <v>3846</v>
      </c>
      <c r="E1541" s="141">
        <v>2707</v>
      </c>
      <c r="F1541" s="141">
        <v>10549</v>
      </c>
      <c r="G1541" s="115" t="s">
        <v>275</v>
      </c>
      <c r="H1541" s="196" t="s">
        <v>21</v>
      </c>
      <c r="I1541" s="13" t="s">
        <v>22</v>
      </c>
      <c r="J1541" s="51"/>
    </row>
    <row r="1542" spans="1:10" ht="63" x14ac:dyDescent="0.25">
      <c r="A1542" s="51">
        <v>10</v>
      </c>
      <c r="B1542" s="54" t="s">
        <v>3844</v>
      </c>
      <c r="C1542" s="54" t="s">
        <v>3860</v>
      </c>
      <c r="D1542" s="51" t="s">
        <v>3846</v>
      </c>
      <c r="E1542" s="141">
        <v>848</v>
      </c>
      <c r="F1542" s="141">
        <v>3854</v>
      </c>
      <c r="G1542" s="115" t="s">
        <v>275</v>
      </c>
      <c r="H1542" s="102" t="s">
        <v>203</v>
      </c>
      <c r="I1542" s="13" t="s">
        <v>22</v>
      </c>
      <c r="J1542" s="51" t="s">
        <v>3861</v>
      </c>
    </row>
    <row r="1543" spans="1:10" ht="31.5" x14ac:dyDescent="0.25">
      <c r="A1543" s="51">
        <v>11</v>
      </c>
      <c r="B1543" s="54" t="s">
        <v>3844</v>
      </c>
      <c r="C1543" s="54" t="s">
        <v>3862</v>
      </c>
      <c r="D1543" s="51" t="s">
        <v>3863</v>
      </c>
      <c r="E1543" s="141">
        <v>2915.8</v>
      </c>
      <c r="F1543" s="141">
        <v>5749.7</v>
      </c>
      <c r="G1543" s="115" t="s">
        <v>275</v>
      </c>
      <c r="H1543" s="196" t="s">
        <v>21</v>
      </c>
      <c r="I1543" s="13" t="s">
        <v>22</v>
      </c>
      <c r="J1543" s="51"/>
    </row>
    <row r="1544" spans="1:10" ht="31.5" x14ac:dyDescent="0.25">
      <c r="A1544" s="51">
        <v>12</v>
      </c>
      <c r="B1544" s="54" t="s">
        <v>3844</v>
      </c>
      <c r="C1544" s="54" t="s">
        <v>3864</v>
      </c>
      <c r="D1544" s="51" t="s">
        <v>3865</v>
      </c>
      <c r="E1544" s="141">
        <v>1534</v>
      </c>
      <c r="F1544" s="141">
        <v>2610</v>
      </c>
      <c r="G1544" s="115" t="s">
        <v>275</v>
      </c>
      <c r="H1544" s="196" t="s">
        <v>21</v>
      </c>
      <c r="I1544" s="13" t="s">
        <v>22</v>
      </c>
      <c r="J1544" s="51"/>
    </row>
    <row r="1545" spans="1:10" ht="31.5" x14ac:dyDescent="0.25">
      <c r="A1545" s="51">
        <v>13</v>
      </c>
      <c r="B1545" s="54" t="s">
        <v>3844</v>
      </c>
      <c r="C1545" s="54" t="s">
        <v>3866</v>
      </c>
      <c r="D1545" s="51" t="s">
        <v>3867</v>
      </c>
      <c r="E1545" s="141">
        <v>230.5</v>
      </c>
      <c r="F1545" s="141">
        <v>431.5</v>
      </c>
      <c r="G1545" s="115" t="s">
        <v>275</v>
      </c>
      <c r="H1545" s="196" t="s">
        <v>21</v>
      </c>
      <c r="I1545" s="13" t="s">
        <v>22</v>
      </c>
      <c r="J1545" s="51"/>
    </row>
    <row r="1546" spans="1:10" ht="31.5" x14ac:dyDescent="0.25">
      <c r="A1546" s="51">
        <v>14</v>
      </c>
      <c r="B1546" s="54" t="s">
        <v>3844</v>
      </c>
      <c r="C1546" s="54" t="s">
        <v>3868</v>
      </c>
      <c r="D1546" s="51" t="s">
        <v>3869</v>
      </c>
      <c r="E1546" s="141">
        <v>398.5</v>
      </c>
      <c r="F1546" s="141">
        <v>1445</v>
      </c>
      <c r="G1546" s="115" t="s">
        <v>275</v>
      </c>
      <c r="H1546" s="196" t="s">
        <v>21</v>
      </c>
      <c r="I1546" s="13" t="s">
        <v>22</v>
      </c>
      <c r="J1546" s="51"/>
    </row>
    <row r="1547" spans="1:10" ht="31.5" x14ac:dyDescent="0.25">
      <c r="A1547" s="51">
        <v>15</v>
      </c>
      <c r="B1547" s="54" t="s">
        <v>3844</v>
      </c>
      <c r="C1547" s="54" t="s">
        <v>3870</v>
      </c>
      <c r="D1547" s="51" t="s">
        <v>3871</v>
      </c>
      <c r="E1547" s="141">
        <v>552.4</v>
      </c>
      <c r="F1547" s="141">
        <v>930.7</v>
      </c>
      <c r="G1547" s="115" t="s">
        <v>275</v>
      </c>
      <c r="H1547" s="196" t="s">
        <v>21</v>
      </c>
      <c r="I1547" s="13" t="s">
        <v>22</v>
      </c>
      <c r="J1547" s="51"/>
    </row>
    <row r="1548" spans="1:10" ht="31.5" x14ac:dyDescent="0.25">
      <c r="A1548" s="51">
        <v>16</v>
      </c>
      <c r="B1548" s="54" t="s">
        <v>3844</v>
      </c>
      <c r="C1548" s="54" t="s">
        <v>1896</v>
      </c>
      <c r="D1548" s="51" t="s">
        <v>3872</v>
      </c>
      <c r="E1548" s="141">
        <v>1976</v>
      </c>
      <c r="F1548" s="141">
        <v>2672.4</v>
      </c>
      <c r="G1548" s="115" t="s">
        <v>275</v>
      </c>
      <c r="H1548" s="196" t="s">
        <v>21</v>
      </c>
      <c r="I1548" s="13" t="s">
        <v>22</v>
      </c>
      <c r="J1548" s="51"/>
    </row>
    <row r="1549" spans="1:10" ht="31.5" x14ac:dyDescent="0.25">
      <c r="A1549" s="51">
        <v>17</v>
      </c>
      <c r="B1549" s="15" t="s">
        <v>3844</v>
      </c>
      <c r="C1549" s="15" t="s">
        <v>3873</v>
      </c>
      <c r="D1549" s="13" t="s">
        <v>3853</v>
      </c>
      <c r="E1549" s="136">
        <v>292.2</v>
      </c>
      <c r="F1549" s="136">
        <v>1276</v>
      </c>
      <c r="G1549" s="115" t="s">
        <v>275</v>
      </c>
      <c r="H1549" s="196" t="s">
        <v>21</v>
      </c>
      <c r="I1549" s="13" t="s">
        <v>22</v>
      </c>
      <c r="J1549" s="51"/>
    </row>
    <row r="1550" spans="1:10" ht="31.5" x14ac:dyDescent="0.25">
      <c r="A1550" s="51">
        <v>18</v>
      </c>
      <c r="B1550" s="15" t="s">
        <v>3844</v>
      </c>
      <c r="C1550" s="15" t="s">
        <v>3874</v>
      </c>
      <c r="D1550" s="13" t="s">
        <v>3849</v>
      </c>
      <c r="E1550" s="136">
        <v>532.6</v>
      </c>
      <c r="F1550" s="136">
        <v>1712</v>
      </c>
      <c r="G1550" s="115" t="s">
        <v>275</v>
      </c>
      <c r="H1550" s="196" t="s">
        <v>21</v>
      </c>
      <c r="I1550" s="13" t="s">
        <v>22</v>
      </c>
      <c r="J1550" s="51"/>
    </row>
    <row r="1551" spans="1:10" ht="31.5" x14ac:dyDescent="0.25">
      <c r="A1551" s="51">
        <v>19</v>
      </c>
      <c r="B1551" s="15" t="s">
        <v>3844</v>
      </c>
      <c r="C1551" s="15" t="s">
        <v>3875</v>
      </c>
      <c r="D1551" s="13" t="s">
        <v>3876</v>
      </c>
      <c r="E1551" s="136">
        <v>502</v>
      </c>
      <c r="F1551" s="136">
        <v>1636</v>
      </c>
      <c r="G1551" s="115" t="s">
        <v>275</v>
      </c>
      <c r="H1551" s="102" t="s">
        <v>203</v>
      </c>
      <c r="I1551" s="13" t="s">
        <v>22</v>
      </c>
      <c r="J1551" s="51" t="s">
        <v>3877</v>
      </c>
    </row>
    <row r="1552" spans="1:10" ht="31.5" x14ac:dyDescent="0.25">
      <c r="A1552" s="51">
        <v>20</v>
      </c>
      <c r="B1552" s="15" t="s">
        <v>3844</v>
      </c>
      <c r="C1552" s="15" t="s">
        <v>3878</v>
      </c>
      <c r="D1552" s="13" t="s">
        <v>3879</v>
      </c>
      <c r="E1552" s="136">
        <v>50</v>
      </c>
      <c r="F1552" s="136">
        <v>617</v>
      </c>
      <c r="G1552" s="102" t="s">
        <v>2931</v>
      </c>
      <c r="H1552" s="51" t="s">
        <v>3642</v>
      </c>
      <c r="I1552" s="13" t="s">
        <v>22</v>
      </c>
      <c r="J1552" s="51"/>
    </row>
    <row r="1553" spans="1:10" x14ac:dyDescent="0.25">
      <c r="A1553" s="248"/>
      <c r="B1553" s="249" t="s">
        <v>3880</v>
      </c>
      <c r="C1553" s="249"/>
      <c r="D1553" s="248"/>
      <c r="E1553" s="250"/>
      <c r="F1553" s="250"/>
      <c r="G1553" s="248"/>
      <c r="H1553" s="248"/>
      <c r="I1553" s="248"/>
      <c r="J1553" s="248"/>
    </row>
    <row r="1554" spans="1:10" ht="31.5" x14ac:dyDescent="0.25">
      <c r="A1554" s="51">
        <v>1</v>
      </c>
      <c r="B1554" s="54" t="s">
        <v>3880</v>
      </c>
      <c r="C1554" s="54" t="s">
        <v>3881</v>
      </c>
      <c r="D1554" s="51" t="s">
        <v>3882</v>
      </c>
      <c r="E1554" s="141">
        <v>480</v>
      </c>
      <c r="F1554" s="141">
        <v>1117</v>
      </c>
      <c r="G1554" s="115" t="s">
        <v>275</v>
      </c>
      <c r="H1554" s="196" t="s">
        <v>21</v>
      </c>
      <c r="I1554" s="13" t="s">
        <v>22</v>
      </c>
      <c r="J1554" s="51"/>
    </row>
    <row r="1555" spans="1:10" ht="31.5" x14ac:dyDescent="0.25">
      <c r="A1555" s="51">
        <v>2</v>
      </c>
      <c r="B1555" s="54" t="s">
        <v>3880</v>
      </c>
      <c r="C1555" s="54" t="s">
        <v>3883</v>
      </c>
      <c r="D1555" s="51" t="s">
        <v>3884</v>
      </c>
      <c r="E1555" s="141">
        <v>410</v>
      </c>
      <c r="F1555" s="141">
        <v>1700</v>
      </c>
      <c r="G1555" s="115" t="s">
        <v>275</v>
      </c>
      <c r="H1555" s="196" t="s">
        <v>21</v>
      </c>
      <c r="I1555" s="13" t="s">
        <v>22</v>
      </c>
      <c r="J1555" s="51"/>
    </row>
    <row r="1556" spans="1:10" ht="31.5" x14ac:dyDescent="0.25">
      <c r="A1556" s="51">
        <v>3</v>
      </c>
      <c r="B1556" s="54" t="s">
        <v>3880</v>
      </c>
      <c r="C1556" s="54" t="s">
        <v>3885</v>
      </c>
      <c r="D1556" s="51" t="s">
        <v>3886</v>
      </c>
      <c r="E1556" s="141">
        <v>1071.8</v>
      </c>
      <c r="F1556" s="141">
        <v>3000</v>
      </c>
      <c r="G1556" s="115" t="s">
        <v>275</v>
      </c>
      <c r="H1556" s="196" t="s">
        <v>21</v>
      </c>
      <c r="I1556" s="13" t="s">
        <v>22</v>
      </c>
      <c r="J1556" s="51"/>
    </row>
    <row r="1557" spans="1:10" ht="47.25" x14ac:dyDescent="0.25">
      <c r="A1557" s="51">
        <v>4</v>
      </c>
      <c r="B1557" s="54" t="s">
        <v>3880</v>
      </c>
      <c r="C1557" s="54" t="s">
        <v>3887</v>
      </c>
      <c r="D1557" s="51" t="s">
        <v>3888</v>
      </c>
      <c r="E1557" s="141">
        <v>173</v>
      </c>
      <c r="F1557" s="141">
        <v>458</v>
      </c>
      <c r="G1557" s="115" t="s">
        <v>275</v>
      </c>
      <c r="H1557" s="115" t="s">
        <v>243</v>
      </c>
      <c r="I1557" s="51" t="s">
        <v>2801</v>
      </c>
      <c r="J1557" s="51" t="s">
        <v>3889</v>
      </c>
    </row>
    <row r="1558" spans="1:10" ht="47.25" x14ac:dyDescent="0.25">
      <c r="A1558" s="51">
        <v>5</v>
      </c>
      <c r="B1558" s="54" t="s">
        <v>3880</v>
      </c>
      <c r="C1558" s="54" t="s">
        <v>3890</v>
      </c>
      <c r="D1558" s="51" t="s">
        <v>3891</v>
      </c>
      <c r="E1558" s="141">
        <v>575</v>
      </c>
      <c r="F1558" s="141">
        <v>1098</v>
      </c>
      <c r="G1558" s="115" t="s">
        <v>275</v>
      </c>
      <c r="H1558" s="115" t="s">
        <v>243</v>
      </c>
      <c r="I1558" s="51" t="s">
        <v>2801</v>
      </c>
      <c r="J1558" s="51" t="s">
        <v>3889</v>
      </c>
    </row>
    <row r="1559" spans="1:10" ht="47.25" x14ac:dyDescent="0.25">
      <c r="A1559" s="51">
        <v>6</v>
      </c>
      <c r="B1559" s="54" t="s">
        <v>3880</v>
      </c>
      <c r="C1559" s="54" t="s">
        <v>3892</v>
      </c>
      <c r="D1559" s="51" t="s">
        <v>3884</v>
      </c>
      <c r="E1559" s="141">
        <v>100</v>
      </c>
      <c r="F1559" s="141">
        <v>407</v>
      </c>
      <c r="G1559" s="115" t="s">
        <v>275</v>
      </c>
      <c r="H1559" s="115" t="s">
        <v>243</v>
      </c>
      <c r="I1559" s="51" t="s">
        <v>2801</v>
      </c>
      <c r="J1559" s="51" t="s">
        <v>3889</v>
      </c>
    </row>
    <row r="1560" spans="1:10" ht="47.25" x14ac:dyDescent="0.25">
      <c r="A1560" s="51">
        <v>7</v>
      </c>
      <c r="B1560" s="54" t="s">
        <v>3880</v>
      </c>
      <c r="C1560" s="54" t="s">
        <v>3893</v>
      </c>
      <c r="D1560" s="51" t="s">
        <v>3894</v>
      </c>
      <c r="E1560" s="141">
        <v>630</v>
      </c>
      <c r="F1560" s="141">
        <v>2290</v>
      </c>
      <c r="G1560" s="115" t="s">
        <v>275</v>
      </c>
      <c r="H1560" s="51" t="s">
        <v>245</v>
      </c>
      <c r="I1560" s="13" t="s">
        <v>22</v>
      </c>
      <c r="J1560" s="51" t="s">
        <v>3662</v>
      </c>
    </row>
    <row r="1561" spans="1:10" ht="47.25" x14ac:dyDescent="0.25">
      <c r="A1561" s="51">
        <v>8</v>
      </c>
      <c r="B1561" s="54" t="s">
        <v>3880</v>
      </c>
      <c r="C1561" s="54" t="s">
        <v>3895</v>
      </c>
      <c r="D1561" s="51" t="s">
        <v>3894</v>
      </c>
      <c r="E1561" s="141">
        <v>250</v>
      </c>
      <c r="F1561" s="141">
        <v>290</v>
      </c>
      <c r="G1561" s="115" t="s">
        <v>275</v>
      </c>
      <c r="H1561" s="115" t="s">
        <v>243</v>
      </c>
      <c r="I1561" s="51" t="s">
        <v>2801</v>
      </c>
      <c r="J1561" s="51" t="s">
        <v>3889</v>
      </c>
    </row>
    <row r="1562" spans="1:10" ht="31.5" x14ac:dyDescent="0.25">
      <c r="A1562" s="51">
        <v>9</v>
      </c>
      <c r="B1562" s="54" t="s">
        <v>3880</v>
      </c>
      <c r="C1562" s="54" t="s">
        <v>3896</v>
      </c>
      <c r="D1562" s="51" t="s">
        <v>3897</v>
      </c>
      <c r="E1562" s="141">
        <v>1340</v>
      </c>
      <c r="F1562" s="141">
        <v>2700</v>
      </c>
      <c r="G1562" s="115" t="s">
        <v>275</v>
      </c>
      <c r="H1562" s="196" t="s">
        <v>21</v>
      </c>
      <c r="I1562" s="13" t="s">
        <v>22</v>
      </c>
      <c r="J1562" s="51"/>
    </row>
    <row r="1563" spans="1:10" ht="31.5" x14ac:dyDescent="0.25">
      <c r="A1563" s="51">
        <v>10</v>
      </c>
      <c r="B1563" s="54" t="s">
        <v>3880</v>
      </c>
      <c r="C1563" s="54" t="s">
        <v>3898</v>
      </c>
      <c r="D1563" s="51" t="s">
        <v>3884</v>
      </c>
      <c r="E1563" s="141">
        <v>976</v>
      </c>
      <c r="F1563" s="141">
        <v>1904</v>
      </c>
      <c r="G1563" s="115" t="s">
        <v>275</v>
      </c>
      <c r="H1563" s="196" t="s">
        <v>21</v>
      </c>
      <c r="I1563" s="13" t="s">
        <v>22</v>
      </c>
      <c r="J1563" s="51"/>
    </row>
    <row r="1564" spans="1:10" ht="31.5" x14ac:dyDescent="0.25">
      <c r="A1564" s="51">
        <v>11</v>
      </c>
      <c r="B1564" s="54" t="s">
        <v>3880</v>
      </c>
      <c r="C1564" s="54" t="s">
        <v>3899</v>
      </c>
      <c r="D1564" s="51" t="s">
        <v>3900</v>
      </c>
      <c r="E1564" s="141">
        <v>105</v>
      </c>
      <c r="F1564" s="141">
        <v>351</v>
      </c>
      <c r="G1564" s="115" t="s">
        <v>275</v>
      </c>
      <c r="H1564" s="196" t="s">
        <v>21</v>
      </c>
      <c r="I1564" s="13" t="s">
        <v>22</v>
      </c>
      <c r="J1564" s="51"/>
    </row>
    <row r="1565" spans="1:10" ht="31.5" x14ac:dyDescent="0.25">
      <c r="A1565" s="51">
        <v>12</v>
      </c>
      <c r="B1565" s="54" t="s">
        <v>3880</v>
      </c>
      <c r="C1565" s="54" t="s">
        <v>3901</v>
      </c>
      <c r="D1565" s="51" t="s">
        <v>3902</v>
      </c>
      <c r="E1565" s="141">
        <v>550</v>
      </c>
      <c r="F1565" s="141">
        <v>9533</v>
      </c>
      <c r="G1565" s="115" t="s">
        <v>275</v>
      </c>
      <c r="H1565" s="196" t="s">
        <v>21</v>
      </c>
      <c r="I1565" s="13" t="s">
        <v>22</v>
      </c>
      <c r="J1565" s="51"/>
    </row>
    <row r="1566" spans="1:10" ht="31.5" x14ac:dyDescent="0.25">
      <c r="A1566" s="51">
        <v>13</v>
      </c>
      <c r="B1566" s="54" t="s">
        <v>3880</v>
      </c>
      <c r="C1566" s="54" t="s">
        <v>3903</v>
      </c>
      <c r="D1566" s="51" t="s">
        <v>3902</v>
      </c>
      <c r="E1566" s="141">
        <v>592</v>
      </c>
      <c r="F1566" s="141">
        <v>1247</v>
      </c>
      <c r="G1566" s="115" t="s">
        <v>275</v>
      </c>
      <c r="H1566" s="196" t="s">
        <v>21</v>
      </c>
      <c r="I1566" s="13" t="s">
        <v>22</v>
      </c>
      <c r="J1566" s="51"/>
    </row>
    <row r="1567" spans="1:10" ht="31.5" x14ac:dyDescent="0.25">
      <c r="A1567" s="51">
        <v>14</v>
      </c>
      <c r="B1567" s="54" t="s">
        <v>3880</v>
      </c>
      <c r="C1567" s="54" t="s">
        <v>3904</v>
      </c>
      <c r="D1567" s="51" t="s">
        <v>3894</v>
      </c>
      <c r="E1567" s="141">
        <v>590</v>
      </c>
      <c r="F1567" s="141">
        <v>990</v>
      </c>
      <c r="G1567" s="115" t="s">
        <v>275</v>
      </c>
      <c r="H1567" s="196" t="s">
        <v>21</v>
      </c>
      <c r="I1567" s="13" t="s">
        <v>22</v>
      </c>
      <c r="J1567" s="51"/>
    </row>
    <row r="1568" spans="1:10" ht="31.5" x14ac:dyDescent="0.25">
      <c r="A1568" s="51">
        <v>15</v>
      </c>
      <c r="B1568" s="54" t="s">
        <v>3880</v>
      </c>
      <c r="C1568" s="54" t="s">
        <v>3905</v>
      </c>
      <c r="D1568" s="51" t="s">
        <v>3906</v>
      </c>
      <c r="E1568" s="141">
        <v>75</v>
      </c>
      <c r="F1568" s="141">
        <v>340</v>
      </c>
      <c r="G1568" s="115" t="s">
        <v>275</v>
      </c>
      <c r="H1568" s="196" t="s">
        <v>21</v>
      </c>
      <c r="I1568" s="13" t="s">
        <v>22</v>
      </c>
      <c r="J1568" s="51"/>
    </row>
    <row r="1569" spans="1:10" ht="31.5" x14ac:dyDescent="0.25">
      <c r="A1569" s="51">
        <v>16</v>
      </c>
      <c r="B1569" s="54" t="s">
        <v>3880</v>
      </c>
      <c r="C1569" s="54" t="s">
        <v>3907</v>
      </c>
      <c r="D1569" s="51" t="s">
        <v>3884</v>
      </c>
      <c r="E1569" s="141">
        <v>722</v>
      </c>
      <c r="F1569" s="141">
        <v>3077.9</v>
      </c>
      <c r="G1569" s="115" t="s">
        <v>275</v>
      </c>
      <c r="H1569" s="196" t="s">
        <v>21</v>
      </c>
      <c r="I1569" s="13" t="s">
        <v>22</v>
      </c>
      <c r="J1569" s="51"/>
    </row>
    <row r="1570" spans="1:10" ht="47.25" x14ac:dyDescent="0.25">
      <c r="A1570" s="51">
        <v>17</v>
      </c>
      <c r="B1570" s="54" t="s">
        <v>3880</v>
      </c>
      <c r="C1570" s="54" t="s">
        <v>3908</v>
      </c>
      <c r="D1570" s="51" t="s">
        <v>3884</v>
      </c>
      <c r="E1570" s="141"/>
      <c r="F1570" s="141">
        <v>1035</v>
      </c>
      <c r="G1570" s="115" t="s">
        <v>275</v>
      </c>
      <c r="H1570" s="115" t="s">
        <v>243</v>
      </c>
      <c r="I1570" s="51" t="s">
        <v>2801</v>
      </c>
      <c r="J1570" s="51" t="s">
        <v>3889</v>
      </c>
    </row>
    <row r="1571" spans="1:10" ht="31.5" x14ac:dyDescent="0.25">
      <c r="A1571" s="51">
        <v>18</v>
      </c>
      <c r="B1571" s="54" t="s">
        <v>3880</v>
      </c>
      <c r="C1571" s="54" t="s">
        <v>3909</v>
      </c>
      <c r="D1571" s="51" t="s">
        <v>3910</v>
      </c>
      <c r="E1571" s="141">
        <v>105</v>
      </c>
      <c r="F1571" s="141">
        <v>942</v>
      </c>
      <c r="G1571" s="115" t="s">
        <v>275</v>
      </c>
      <c r="H1571" s="196" t="s">
        <v>21</v>
      </c>
      <c r="I1571" s="13" t="s">
        <v>22</v>
      </c>
      <c r="J1571" s="51"/>
    </row>
    <row r="1572" spans="1:10" ht="31.5" x14ac:dyDescent="0.25">
      <c r="A1572" s="51">
        <v>19</v>
      </c>
      <c r="B1572" s="54" t="s">
        <v>3880</v>
      </c>
      <c r="C1572" s="54" t="s">
        <v>3911</v>
      </c>
      <c r="D1572" s="51" t="s">
        <v>3910</v>
      </c>
      <c r="E1572" s="141">
        <v>244</v>
      </c>
      <c r="F1572" s="141">
        <v>1352</v>
      </c>
      <c r="G1572" s="115" t="s">
        <v>275</v>
      </c>
      <c r="H1572" s="196" t="s">
        <v>21</v>
      </c>
      <c r="I1572" s="13" t="s">
        <v>22</v>
      </c>
      <c r="J1572" s="51"/>
    </row>
    <row r="1573" spans="1:10" ht="31.5" x14ac:dyDescent="0.25">
      <c r="A1573" s="51">
        <v>20</v>
      </c>
      <c r="B1573" s="54" t="s">
        <v>3880</v>
      </c>
      <c r="C1573" s="54" t="s">
        <v>3912</v>
      </c>
      <c r="D1573" s="51" t="s">
        <v>3888</v>
      </c>
      <c r="E1573" s="141">
        <v>1304</v>
      </c>
      <c r="F1573" s="141">
        <v>7346</v>
      </c>
      <c r="G1573" s="115" t="s">
        <v>275</v>
      </c>
      <c r="H1573" s="196" t="s">
        <v>21</v>
      </c>
      <c r="I1573" s="13" t="s">
        <v>22</v>
      </c>
      <c r="J1573" s="51"/>
    </row>
    <row r="1574" spans="1:10" ht="31.5" x14ac:dyDescent="0.25">
      <c r="A1574" s="51">
        <v>21</v>
      </c>
      <c r="B1574" s="54" t="s">
        <v>3880</v>
      </c>
      <c r="C1574" s="54" t="s">
        <v>3913</v>
      </c>
      <c r="D1574" s="51" t="s">
        <v>3888</v>
      </c>
      <c r="E1574" s="141">
        <v>780</v>
      </c>
      <c r="F1574" s="141">
        <v>11930</v>
      </c>
      <c r="G1574" s="115" t="s">
        <v>275</v>
      </c>
      <c r="H1574" s="196" t="s">
        <v>21</v>
      </c>
      <c r="I1574" s="13" t="s">
        <v>22</v>
      </c>
      <c r="J1574" s="51"/>
    </row>
    <row r="1575" spans="1:10" ht="47.25" x14ac:dyDescent="0.25">
      <c r="A1575" s="51">
        <v>22</v>
      </c>
      <c r="B1575" s="54" t="s">
        <v>3880</v>
      </c>
      <c r="C1575" s="54" t="s">
        <v>3914</v>
      </c>
      <c r="D1575" s="51" t="s">
        <v>3915</v>
      </c>
      <c r="E1575" s="141">
        <v>300</v>
      </c>
      <c r="F1575" s="141">
        <v>1200</v>
      </c>
      <c r="G1575" s="115" t="s">
        <v>275</v>
      </c>
      <c r="H1575" s="115" t="s">
        <v>243</v>
      </c>
      <c r="I1575" s="51" t="s">
        <v>2801</v>
      </c>
      <c r="J1575" s="51" t="s">
        <v>3889</v>
      </c>
    </row>
    <row r="1576" spans="1:10" ht="31.5" x14ac:dyDescent="0.25">
      <c r="A1576" s="51">
        <v>23</v>
      </c>
      <c r="B1576" s="54" t="s">
        <v>3880</v>
      </c>
      <c r="C1576" s="54" t="s">
        <v>3916</v>
      </c>
      <c r="D1576" s="51" t="s">
        <v>3882</v>
      </c>
      <c r="E1576" s="141">
        <v>1120</v>
      </c>
      <c r="F1576" s="141">
        <v>8181</v>
      </c>
      <c r="G1576" s="115" t="s">
        <v>275</v>
      </c>
      <c r="H1576" s="196" t="s">
        <v>21</v>
      </c>
      <c r="I1576" s="13" t="s">
        <v>22</v>
      </c>
      <c r="J1576" s="51"/>
    </row>
    <row r="1577" spans="1:10" ht="31.5" x14ac:dyDescent="0.25">
      <c r="A1577" s="51">
        <v>24</v>
      </c>
      <c r="B1577" s="54" t="s">
        <v>3880</v>
      </c>
      <c r="C1577" s="54" t="s">
        <v>3917</v>
      </c>
      <c r="D1577" s="51" t="s">
        <v>3918</v>
      </c>
      <c r="E1577" s="141">
        <v>500</v>
      </c>
      <c r="F1577" s="141">
        <v>1727</v>
      </c>
      <c r="G1577" s="115" t="s">
        <v>275</v>
      </c>
      <c r="H1577" s="196" t="s">
        <v>21</v>
      </c>
      <c r="I1577" s="13" t="s">
        <v>22</v>
      </c>
      <c r="J1577" s="51"/>
    </row>
    <row r="1578" spans="1:10" ht="47.25" x14ac:dyDescent="0.25">
      <c r="A1578" s="51">
        <v>25</v>
      </c>
      <c r="B1578" s="54" t="s">
        <v>3880</v>
      </c>
      <c r="C1578" s="54" t="s">
        <v>3919</v>
      </c>
      <c r="D1578" s="51" t="s">
        <v>3920</v>
      </c>
      <c r="E1578" s="141"/>
      <c r="F1578" s="141">
        <v>219</v>
      </c>
      <c r="G1578" s="115" t="s">
        <v>275</v>
      </c>
      <c r="H1578" s="115" t="s">
        <v>243</v>
      </c>
      <c r="I1578" s="51" t="s">
        <v>2801</v>
      </c>
      <c r="J1578" s="51" t="s">
        <v>3889</v>
      </c>
    </row>
    <row r="1579" spans="1:10" ht="31.5" x14ac:dyDescent="0.25">
      <c r="A1579" s="51">
        <v>26</v>
      </c>
      <c r="B1579" s="54" t="s">
        <v>3880</v>
      </c>
      <c r="C1579" s="54" t="s">
        <v>3921</v>
      </c>
      <c r="D1579" s="51" t="s">
        <v>3891</v>
      </c>
      <c r="E1579" s="141">
        <v>676</v>
      </c>
      <c r="F1579" s="141">
        <v>1506</v>
      </c>
      <c r="G1579" s="115" t="s">
        <v>275</v>
      </c>
      <c r="H1579" s="196" t="s">
        <v>21</v>
      </c>
      <c r="I1579" s="13" t="s">
        <v>22</v>
      </c>
      <c r="J1579" s="51"/>
    </row>
    <row r="1580" spans="1:10" ht="31.5" x14ac:dyDescent="0.25">
      <c r="A1580" s="51">
        <v>27</v>
      </c>
      <c r="B1580" s="54" t="s">
        <v>3880</v>
      </c>
      <c r="C1580" s="54" t="s">
        <v>3922</v>
      </c>
      <c r="D1580" s="51" t="s">
        <v>3923</v>
      </c>
      <c r="E1580" s="141">
        <v>420</v>
      </c>
      <c r="F1580" s="141">
        <v>1128</v>
      </c>
      <c r="G1580" s="115" t="s">
        <v>275</v>
      </c>
      <c r="H1580" s="196" t="s">
        <v>21</v>
      </c>
      <c r="I1580" s="13" t="s">
        <v>22</v>
      </c>
      <c r="J1580" s="51"/>
    </row>
    <row r="1581" spans="1:10" ht="47.25" x14ac:dyDescent="0.25">
      <c r="A1581" s="51">
        <v>28</v>
      </c>
      <c r="B1581" s="54" t="s">
        <v>3880</v>
      </c>
      <c r="C1581" s="54" t="s">
        <v>3924</v>
      </c>
      <c r="D1581" s="51" t="s">
        <v>3925</v>
      </c>
      <c r="E1581" s="141">
        <v>50</v>
      </c>
      <c r="F1581" s="141">
        <v>630</v>
      </c>
      <c r="G1581" s="115" t="s">
        <v>275</v>
      </c>
      <c r="H1581" s="115" t="s">
        <v>243</v>
      </c>
      <c r="I1581" s="51" t="s">
        <v>2801</v>
      </c>
      <c r="J1581" s="51" t="s">
        <v>3889</v>
      </c>
    </row>
    <row r="1582" spans="1:10" ht="31.5" x14ac:dyDescent="0.25">
      <c r="A1582" s="51">
        <v>29</v>
      </c>
      <c r="B1582" s="54" t="s">
        <v>3880</v>
      </c>
      <c r="C1582" s="54" t="s">
        <v>3926</v>
      </c>
      <c r="D1582" s="51" t="s">
        <v>3923</v>
      </c>
      <c r="E1582" s="141"/>
      <c r="F1582" s="141">
        <v>200</v>
      </c>
      <c r="G1582" s="115" t="s">
        <v>275</v>
      </c>
      <c r="H1582" s="196" t="s">
        <v>21</v>
      </c>
      <c r="I1582" s="13" t="s">
        <v>22</v>
      </c>
      <c r="J1582" s="51"/>
    </row>
    <row r="1583" spans="1:10" ht="47.25" x14ac:dyDescent="0.25">
      <c r="A1583" s="51">
        <v>30</v>
      </c>
      <c r="B1583" s="54" t="s">
        <v>3880</v>
      </c>
      <c r="C1583" s="54" t="s">
        <v>3927</v>
      </c>
      <c r="D1583" s="51" t="s">
        <v>3891</v>
      </c>
      <c r="E1583" s="141"/>
      <c r="F1583" s="141">
        <v>200</v>
      </c>
      <c r="G1583" s="115" t="s">
        <v>275</v>
      </c>
      <c r="H1583" s="115" t="s">
        <v>243</v>
      </c>
      <c r="I1583" s="51" t="s">
        <v>2801</v>
      </c>
      <c r="J1583" s="51" t="s">
        <v>3889</v>
      </c>
    </row>
    <row r="1584" spans="1:10" ht="31.5" x14ac:dyDescent="0.25">
      <c r="A1584" s="51">
        <v>31</v>
      </c>
      <c r="B1584" s="54" t="s">
        <v>3880</v>
      </c>
      <c r="C1584" s="54" t="s">
        <v>3928</v>
      </c>
      <c r="D1584" s="51" t="s">
        <v>3882</v>
      </c>
      <c r="E1584" s="141">
        <v>889.6</v>
      </c>
      <c r="F1584" s="141">
        <v>1649.5</v>
      </c>
      <c r="G1584" s="115" t="s">
        <v>275</v>
      </c>
      <c r="H1584" s="196" t="s">
        <v>21</v>
      </c>
      <c r="I1584" s="13" t="s">
        <v>22</v>
      </c>
      <c r="J1584" s="51"/>
    </row>
    <row r="1585" spans="1:10" ht="31.5" x14ac:dyDescent="0.25">
      <c r="A1585" s="51">
        <v>32</v>
      </c>
      <c r="B1585" s="54" t="s">
        <v>3880</v>
      </c>
      <c r="C1585" s="54" t="s">
        <v>3929</v>
      </c>
      <c r="D1585" s="51" t="s">
        <v>3918</v>
      </c>
      <c r="E1585" s="141">
        <v>265.39999999999998</v>
      </c>
      <c r="F1585" s="141">
        <v>615</v>
      </c>
      <c r="G1585" s="115" t="s">
        <v>275</v>
      </c>
      <c r="H1585" s="196" t="s">
        <v>21</v>
      </c>
      <c r="I1585" s="13" t="s">
        <v>22</v>
      </c>
      <c r="J1585" s="51"/>
    </row>
    <row r="1586" spans="1:10" ht="31.5" x14ac:dyDescent="0.25">
      <c r="A1586" s="51">
        <v>33</v>
      </c>
      <c r="B1586" s="54" t="s">
        <v>3880</v>
      </c>
      <c r="C1586" s="54" t="s">
        <v>3930</v>
      </c>
      <c r="D1586" s="51" t="s">
        <v>3931</v>
      </c>
      <c r="E1586" s="141">
        <v>168</v>
      </c>
      <c r="F1586" s="141">
        <v>879</v>
      </c>
      <c r="G1586" s="115" t="s">
        <v>275</v>
      </c>
      <c r="H1586" s="196" t="s">
        <v>21</v>
      </c>
      <c r="I1586" s="13" t="s">
        <v>22</v>
      </c>
      <c r="J1586" s="51"/>
    </row>
    <row r="1587" spans="1:10" ht="31.5" x14ac:dyDescent="0.25">
      <c r="A1587" s="51">
        <v>34</v>
      </c>
      <c r="B1587" s="54" t="s">
        <v>3880</v>
      </c>
      <c r="C1587" s="54" t="s">
        <v>3932</v>
      </c>
      <c r="D1587" s="51" t="s">
        <v>3891</v>
      </c>
      <c r="E1587" s="141">
        <v>427</v>
      </c>
      <c r="F1587" s="141">
        <v>2233</v>
      </c>
      <c r="G1587" s="115" t="s">
        <v>275</v>
      </c>
      <c r="H1587" s="196" t="s">
        <v>21</v>
      </c>
      <c r="I1587" s="13" t="s">
        <v>22</v>
      </c>
      <c r="J1587" s="51"/>
    </row>
    <row r="1588" spans="1:10" ht="31.5" x14ac:dyDescent="0.25">
      <c r="A1588" s="51">
        <v>35</v>
      </c>
      <c r="B1588" s="54" t="s">
        <v>3880</v>
      </c>
      <c r="C1588" s="54" t="s">
        <v>3933</v>
      </c>
      <c r="D1588" s="51" t="s">
        <v>3891</v>
      </c>
      <c r="E1588" s="141">
        <v>168</v>
      </c>
      <c r="F1588" s="141">
        <v>734</v>
      </c>
      <c r="G1588" s="115" t="s">
        <v>275</v>
      </c>
      <c r="H1588" s="196" t="s">
        <v>21</v>
      </c>
      <c r="I1588" s="13" t="s">
        <v>22</v>
      </c>
      <c r="J1588" s="51"/>
    </row>
    <row r="1589" spans="1:10" ht="47.25" x14ac:dyDescent="0.25">
      <c r="A1589" s="51">
        <v>36</v>
      </c>
      <c r="B1589" s="54" t="s">
        <v>3880</v>
      </c>
      <c r="C1589" s="54" t="s">
        <v>3934</v>
      </c>
      <c r="D1589" s="51" t="s">
        <v>3886</v>
      </c>
      <c r="E1589" s="141">
        <v>575</v>
      </c>
      <c r="F1589" s="141">
        <v>1243</v>
      </c>
      <c r="G1589" s="115" t="s">
        <v>275</v>
      </c>
      <c r="H1589" s="102" t="s">
        <v>203</v>
      </c>
      <c r="I1589" s="13" t="s">
        <v>22</v>
      </c>
      <c r="J1589" s="51" t="s">
        <v>3935</v>
      </c>
    </row>
    <row r="1590" spans="1:10" ht="31.5" x14ac:dyDescent="0.25">
      <c r="A1590" s="51">
        <v>37</v>
      </c>
      <c r="B1590" s="54" t="s">
        <v>3880</v>
      </c>
      <c r="C1590" s="54" t="s">
        <v>3936</v>
      </c>
      <c r="D1590" s="51" t="s">
        <v>3888</v>
      </c>
      <c r="E1590" s="141">
        <v>1428</v>
      </c>
      <c r="F1590" s="141">
        <v>2563</v>
      </c>
      <c r="G1590" s="115" t="s">
        <v>275</v>
      </c>
      <c r="H1590" s="196" t="s">
        <v>21</v>
      </c>
      <c r="I1590" s="13" t="s">
        <v>22</v>
      </c>
      <c r="J1590" s="51"/>
    </row>
    <row r="1591" spans="1:10" ht="31.5" x14ac:dyDescent="0.25">
      <c r="A1591" s="51">
        <v>38</v>
      </c>
      <c r="B1591" s="54" t="s">
        <v>3880</v>
      </c>
      <c r="C1591" s="54" t="s">
        <v>3937</v>
      </c>
      <c r="D1591" s="51" t="s">
        <v>3894</v>
      </c>
      <c r="E1591" s="141">
        <v>786.3</v>
      </c>
      <c r="F1591" s="141">
        <v>2680</v>
      </c>
      <c r="G1591" s="115" t="s">
        <v>275</v>
      </c>
      <c r="H1591" s="196" t="s">
        <v>21</v>
      </c>
      <c r="I1591" s="13" t="s">
        <v>22</v>
      </c>
      <c r="J1591" s="51"/>
    </row>
    <row r="1592" spans="1:10" ht="31.5" x14ac:dyDescent="0.25">
      <c r="A1592" s="51">
        <v>39</v>
      </c>
      <c r="B1592" s="54" t="s">
        <v>3880</v>
      </c>
      <c r="C1592" s="54" t="s">
        <v>3938</v>
      </c>
      <c r="D1592" s="51" t="s">
        <v>3906</v>
      </c>
      <c r="E1592" s="141">
        <v>98</v>
      </c>
      <c r="F1592" s="141">
        <v>250</v>
      </c>
      <c r="G1592" s="115" t="s">
        <v>275</v>
      </c>
      <c r="H1592" s="196" t="s">
        <v>21</v>
      </c>
      <c r="I1592" s="13" t="s">
        <v>22</v>
      </c>
      <c r="J1592" s="51"/>
    </row>
    <row r="1593" spans="1:10" ht="31.5" x14ac:dyDescent="0.25">
      <c r="A1593" s="51">
        <v>40</v>
      </c>
      <c r="B1593" s="54" t="s">
        <v>3880</v>
      </c>
      <c r="C1593" s="54" t="s">
        <v>3939</v>
      </c>
      <c r="D1593" s="51" t="s">
        <v>3940</v>
      </c>
      <c r="E1593" s="141">
        <v>269</v>
      </c>
      <c r="F1593" s="141">
        <v>1281</v>
      </c>
      <c r="G1593" s="115" t="s">
        <v>275</v>
      </c>
      <c r="H1593" s="196" t="s">
        <v>21</v>
      </c>
      <c r="I1593" s="13" t="s">
        <v>22</v>
      </c>
      <c r="J1593" s="51"/>
    </row>
    <row r="1594" spans="1:10" ht="31.5" x14ac:dyDescent="0.25">
      <c r="A1594" s="51">
        <v>41</v>
      </c>
      <c r="B1594" s="54" t="s">
        <v>3880</v>
      </c>
      <c r="C1594" s="15" t="s">
        <v>3941</v>
      </c>
      <c r="D1594" s="13" t="s">
        <v>3942</v>
      </c>
      <c r="E1594" s="141">
        <v>260</v>
      </c>
      <c r="F1594" s="141">
        <v>1131</v>
      </c>
      <c r="G1594" s="115" t="s">
        <v>275</v>
      </c>
      <c r="H1594" s="196" t="s">
        <v>21</v>
      </c>
      <c r="I1594" s="13" t="s">
        <v>22</v>
      </c>
      <c r="J1594" s="13"/>
    </row>
    <row r="1595" spans="1:10" ht="31.5" x14ac:dyDescent="0.25">
      <c r="A1595" s="51">
        <v>42</v>
      </c>
      <c r="B1595" s="54" t="s">
        <v>3880</v>
      </c>
      <c r="C1595" s="15" t="s">
        <v>3943</v>
      </c>
      <c r="D1595" s="13" t="s">
        <v>3900</v>
      </c>
      <c r="E1595" s="141">
        <v>200</v>
      </c>
      <c r="F1595" s="141">
        <v>629</v>
      </c>
      <c r="G1595" s="115" t="s">
        <v>275</v>
      </c>
      <c r="H1595" s="196" t="s">
        <v>21</v>
      </c>
      <c r="I1595" s="13" t="s">
        <v>22</v>
      </c>
      <c r="J1595" s="13"/>
    </row>
    <row r="1596" spans="1:10" ht="110.25" x14ac:dyDescent="0.25">
      <c r="A1596" s="13">
        <v>43</v>
      </c>
      <c r="B1596" s="54" t="s">
        <v>3880</v>
      </c>
      <c r="C1596" s="15" t="s">
        <v>3944</v>
      </c>
      <c r="D1596" s="13" t="s">
        <v>3945</v>
      </c>
      <c r="E1596" s="141"/>
      <c r="F1596" s="141">
        <v>217</v>
      </c>
      <c r="G1596" s="13"/>
      <c r="H1596" s="13"/>
      <c r="I1596" s="51" t="s">
        <v>37</v>
      </c>
      <c r="J1596" s="13" t="s">
        <v>3633</v>
      </c>
    </row>
    <row r="1597" spans="1:10" ht="110.25" x14ac:dyDescent="0.25">
      <c r="A1597" s="13">
        <v>44</v>
      </c>
      <c r="B1597" s="54" t="s">
        <v>3880</v>
      </c>
      <c r="C1597" s="15" t="s">
        <v>3946</v>
      </c>
      <c r="D1597" s="13" t="s">
        <v>3947</v>
      </c>
      <c r="E1597" s="141"/>
      <c r="F1597" s="141">
        <v>225</v>
      </c>
      <c r="G1597" s="13"/>
      <c r="H1597" s="13"/>
      <c r="I1597" s="51" t="s">
        <v>37</v>
      </c>
      <c r="J1597" s="13" t="s">
        <v>3633</v>
      </c>
    </row>
    <row r="1598" spans="1:10" ht="31.5" x14ac:dyDescent="0.25">
      <c r="A1598" s="13">
        <v>45</v>
      </c>
      <c r="B1598" s="15" t="s">
        <v>3880</v>
      </c>
      <c r="C1598" s="15" t="s">
        <v>3948</v>
      </c>
      <c r="D1598" s="13" t="s">
        <v>3949</v>
      </c>
      <c r="E1598" s="136">
        <v>558</v>
      </c>
      <c r="F1598" s="136">
        <v>1922</v>
      </c>
      <c r="G1598" s="102" t="s">
        <v>1272</v>
      </c>
      <c r="H1598" s="196" t="s">
        <v>21</v>
      </c>
      <c r="I1598" s="13" t="s">
        <v>22</v>
      </c>
      <c r="J1598" s="13"/>
    </row>
    <row r="1599" spans="1:10" ht="47.25" x14ac:dyDescent="0.25">
      <c r="A1599" s="13">
        <v>46</v>
      </c>
      <c r="B1599" s="15" t="s">
        <v>3880</v>
      </c>
      <c r="C1599" s="15" t="s">
        <v>3950</v>
      </c>
      <c r="D1599" s="13" t="s">
        <v>3951</v>
      </c>
      <c r="E1599" s="136">
        <v>241.5</v>
      </c>
      <c r="F1599" s="136">
        <v>863</v>
      </c>
      <c r="G1599" s="102" t="s">
        <v>1272</v>
      </c>
      <c r="H1599" s="196" t="s">
        <v>21</v>
      </c>
      <c r="I1599" s="13" t="s">
        <v>22</v>
      </c>
      <c r="J1599" s="13"/>
    </row>
    <row r="1600" spans="1:10" ht="31.5" x14ac:dyDescent="0.25">
      <c r="A1600" s="13">
        <v>47</v>
      </c>
      <c r="B1600" s="15" t="s">
        <v>3880</v>
      </c>
      <c r="C1600" s="15" t="s">
        <v>3952</v>
      </c>
      <c r="D1600" s="13" t="s">
        <v>3953</v>
      </c>
      <c r="E1600" s="136">
        <v>237</v>
      </c>
      <c r="F1600" s="136">
        <v>272</v>
      </c>
      <c r="G1600" s="102" t="s">
        <v>1272</v>
      </c>
      <c r="H1600" s="196" t="s">
        <v>21</v>
      </c>
      <c r="I1600" s="13" t="s">
        <v>22</v>
      </c>
      <c r="J1600" s="13"/>
    </row>
    <row r="1601" spans="1:10" ht="31.5" x14ac:dyDescent="0.25">
      <c r="A1601" s="13">
        <v>48</v>
      </c>
      <c r="B1601" s="15" t="s">
        <v>3880</v>
      </c>
      <c r="C1601" s="15" t="s">
        <v>3954</v>
      </c>
      <c r="D1601" s="13" t="s">
        <v>3918</v>
      </c>
      <c r="E1601" s="136">
        <v>340</v>
      </c>
      <c r="F1601" s="136">
        <v>792</v>
      </c>
      <c r="G1601" s="102" t="s">
        <v>1272</v>
      </c>
      <c r="H1601" s="196" t="s">
        <v>21</v>
      </c>
      <c r="I1601" s="13" t="s">
        <v>22</v>
      </c>
      <c r="J1601" s="13"/>
    </row>
    <row r="1602" spans="1:10" ht="31.5" x14ac:dyDescent="0.25">
      <c r="A1602" s="13">
        <v>49</v>
      </c>
      <c r="B1602" s="15" t="s">
        <v>3880</v>
      </c>
      <c r="C1602" s="15" t="s">
        <v>3955</v>
      </c>
      <c r="D1602" s="13" t="s">
        <v>3894</v>
      </c>
      <c r="E1602" s="136">
        <v>516</v>
      </c>
      <c r="F1602" s="136">
        <v>1074.2</v>
      </c>
      <c r="G1602" s="102" t="s">
        <v>1272</v>
      </c>
      <c r="H1602" s="196" t="s">
        <v>21</v>
      </c>
      <c r="I1602" s="13" t="s">
        <v>22</v>
      </c>
      <c r="J1602" s="13"/>
    </row>
    <row r="1603" spans="1:10" ht="47.25" x14ac:dyDescent="0.25">
      <c r="A1603" s="13">
        <v>50</v>
      </c>
      <c r="B1603" s="15" t="s">
        <v>3880</v>
      </c>
      <c r="C1603" s="15" t="s">
        <v>3956</v>
      </c>
      <c r="D1603" s="13" t="s">
        <v>3884</v>
      </c>
      <c r="E1603" s="136">
        <v>72.45</v>
      </c>
      <c r="F1603" s="136">
        <v>193</v>
      </c>
      <c r="G1603" s="102" t="s">
        <v>1272</v>
      </c>
      <c r="H1603" s="115" t="s">
        <v>243</v>
      </c>
      <c r="I1603" s="13" t="s">
        <v>2801</v>
      </c>
      <c r="J1603" s="13" t="s">
        <v>3889</v>
      </c>
    </row>
    <row r="1604" spans="1:10" ht="31.5" x14ac:dyDescent="0.25">
      <c r="A1604" s="13">
        <v>51</v>
      </c>
      <c r="B1604" s="15" t="s">
        <v>3880</v>
      </c>
      <c r="C1604" s="15" t="s">
        <v>3957</v>
      </c>
      <c r="D1604" s="13" t="s">
        <v>3940</v>
      </c>
      <c r="E1604" s="136">
        <v>498.5</v>
      </c>
      <c r="F1604" s="136">
        <v>1349.7</v>
      </c>
      <c r="G1604" s="102" t="s">
        <v>1272</v>
      </c>
      <c r="H1604" s="102" t="s">
        <v>203</v>
      </c>
      <c r="I1604" s="13" t="s">
        <v>22</v>
      </c>
      <c r="J1604" s="13" t="s">
        <v>3958</v>
      </c>
    </row>
    <row r="1605" spans="1:10" x14ac:dyDescent="0.25">
      <c r="A1605" s="251"/>
      <c r="B1605" s="252" t="s">
        <v>3959</v>
      </c>
      <c r="C1605" s="252"/>
      <c r="D1605" s="251"/>
      <c r="E1605" s="253"/>
      <c r="F1605" s="253"/>
      <c r="G1605" s="567"/>
      <c r="H1605" s="251"/>
      <c r="I1605" s="251"/>
      <c r="J1605" s="251"/>
    </row>
    <row r="1606" spans="1:10" ht="31.5" x14ac:dyDescent="0.25">
      <c r="A1606" s="13">
        <v>1</v>
      </c>
      <c r="B1606" s="15" t="s">
        <v>3959</v>
      </c>
      <c r="C1606" s="60" t="s">
        <v>3960</v>
      </c>
      <c r="D1606" s="61" t="s">
        <v>269</v>
      </c>
      <c r="E1606" s="144">
        <v>1561.3</v>
      </c>
      <c r="F1606" s="145">
        <v>5071</v>
      </c>
      <c r="G1606" s="115" t="s">
        <v>275</v>
      </c>
      <c r="H1606" s="196" t="s">
        <v>21</v>
      </c>
      <c r="I1606" s="13" t="s">
        <v>22</v>
      </c>
      <c r="J1606" s="64"/>
    </row>
    <row r="1607" spans="1:10" ht="31.5" x14ac:dyDescent="0.25">
      <c r="A1607" s="13">
        <v>2</v>
      </c>
      <c r="B1607" s="15" t="s">
        <v>3959</v>
      </c>
      <c r="C1607" s="60" t="s">
        <v>3961</v>
      </c>
      <c r="D1607" s="61" t="s">
        <v>269</v>
      </c>
      <c r="E1607" s="147">
        <v>277.7</v>
      </c>
      <c r="F1607" s="147">
        <v>965.7</v>
      </c>
      <c r="G1607" s="115" t="s">
        <v>275</v>
      </c>
      <c r="H1607" s="196" t="s">
        <v>21</v>
      </c>
      <c r="I1607" s="13" t="s">
        <v>22</v>
      </c>
      <c r="J1607" s="64"/>
    </row>
    <row r="1608" spans="1:10" ht="31.5" x14ac:dyDescent="0.25">
      <c r="A1608" s="13">
        <v>3</v>
      </c>
      <c r="B1608" s="15" t="s">
        <v>3959</v>
      </c>
      <c r="C1608" s="60" t="s">
        <v>3962</v>
      </c>
      <c r="D1608" s="61" t="s">
        <v>269</v>
      </c>
      <c r="E1608" s="144">
        <v>1689.4</v>
      </c>
      <c r="F1608" s="147">
        <v>10660</v>
      </c>
      <c r="G1608" s="115" t="s">
        <v>275</v>
      </c>
      <c r="H1608" s="196" t="s">
        <v>21</v>
      </c>
      <c r="I1608" s="13" t="s">
        <v>22</v>
      </c>
      <c r="J1608" s="64"/>
    </row>
    <row r="1609" spans="1:10" ht="63" x14ac:dyDescent="0.25">
      <c r="A1609" s="13">
        <v>4</v>
      </c>
      <c r="B1609" s="15" t="s">
        <v>3959</v>
      </c>
      <c r="C1609" s="60" t="s">
        <v>3963</v>
      </c>
      <c r="D1609" s="61" t="s">
        <v>269</v>
      </c>
      <c r="E1609" s="148">
        <v>280.2</v>
      </c>
      <c r="F1609" s="144">
        <v>895</v>
      </c>
      <c r="G1609" s="115" t="s">
        <v>275</v>
      </c>
      <c r="H1609" s="115" t="s">
        <v>243</v>
      </c>
      <c r="I1609" s="13" t="s">
        <v>22</v>
      </c>
      <c r="J1609" s="13" t="s">
        <v>3964</v>
      </c>
    </row>
    <row r="1610" spans="1:10" ht="31.5" x14ac:dyDescent="0.25">
      <c r="A1610" s="13">
        <v>5</v>
      </c>
      <c r="B1610" s="15" t="s">
        <v>3959</v>
      </c>
      <c r="C1610" s="60" t="s">
        <v>692</v>
      </c>
      <c r="D1610" s="61" t="s">
        <v>269</v>
      </c>
      <c r="E1610" s="147">
        <v>434.8</v>
      </c>
      <c r="F1610" s="147">
        <v>1944</v>
      </c>
      <c r="G1610" s="115" t="s">
        <v>275</v>
      </c>
      <c r="H1610" s="196" t="s">
        <v>21</v>
      </c>
      <c r="I1610" s="13" t="s">
        <v>22</v>
      </c>
      <c r="J1610" s="64"/>
    </row>
    <row r="1611" spans="1:10" ht="63" x14ac:dyDescent="0.25">
      <c r="A1611" s="13">
        <v>6</v>
      </c>
      <c r="B1611" s="15" t="s">
        <v>3959</v>
      </c>
      <c r="C1611" s="60" t="s">
        <v>3965</v>
      </c>
      <c r="D1611" s="65" t="s">
        <v>3966</v>
      </c>
      <c r="E1611" s="144">
        <v>183.5</v>
      </c>
      <c r="F1611" s="144">
        <v>380.4</v>
      </c>
      <c r="G1611" s="115" t="s">
        <v>275</v>
      </c>
      <c r="H1611" s="115" t="s">
        <v>243</v>
      </c>
      <c r="I1611" s="65" t="s">
        <v>37</v>
      </c>
      <c r="J1611" s="64" t="s">
        <v>3967</v>
      </c>
    </row>
    <row r="1612" spans="1:10" ht="63" x14ac:dyDescent="0.25">
      <c r="A1612" s="13">
        <v>7</v>
      </c>
      <c r="B1612" s="15" t="s">
        <v>3959</v>
      </c>
      <c r="C1612" s="15" t="s">
        <v>3968</v>
      </c>
      <c r="D1612" s="61" t="s">
        <v>3966</v>
      </c>
      <c r="E1612" s="147">
        <v>145</v>
      </c>
      <c r="F1612" s="147">
        <v>134</v>
      </c>
      <c r="G1612" s="19" t="s">
        <v>3305</v>
      </c>
      <c r="H1612" s="115" t="s">
        <v>243</v>
      </c>
      <c r="I1612" s="13" t="s">
        <v>37</v>
      </c>
      <c r="J1612" s="64" t="s">
        <v>3969</v>
      </c>
    </row>
    <row r="1613" spans="1:10" ht="63" x14ac:dyDescent="0.25">
      <c r="A1613" s="13">
        <v>8</v>
      </c>
      <c r="B1613" s="15" t="s">
        <v>3959</v>
      </c>
      <c r="C1613" s="15" t="s">
        <v>3970</v>
      </c>
      <c r="D1613" s="61" t="s">
        <v>3966</v>
      </c>
      <c r="E1613" s="147">
        <v>160</v>
      </c>
      <c r="F1613" s="147">
        <v>204</v>
      </c>
      <c r="G1613" s="19" t="s">
        <v>3305</v>
      </c>
      <c r="H1613" s="115" t="s">
        <v>243</v>
      </c>
      <c r="I1613" s="13" t="s">
        <v>37</v>
      </c>
      <c r="J1613" s="64" t="s">
        <v>3969</v>
      </c>
    </row>
    <row r="1614" spans="1:10" ht="63" x14ac:dyDescent="0.25">
      <c r="A1614" s="13">
        <v>9</v>
      </c>
      <c r="B1614" s="15" t="s">
        <v>3959</v>
      </c>
      <c r="C1614" s="15" t="s">
        <v>3971</v>
      </c>
      <c r="D1614" s="61" t="s">
        <v>3966</v>
      </c>
      <c r="E1614" s="147">
        <v>220</v>
      </c>
      <c r="F1614" s="13">
        <v>121</v>
      </c>
      <c r="G1614" s="19" t="s">
        <v>3305</v>
      </c>
      <c r="H1614" s="115" t="s">
        <v>243</v>
      </c>
      <c r="I1614" s="13" t="s">
        <v>37</v>
      </c>
      <c r="J1614" s="64" t="s">
        <v>3969</v>
      </c>
    </row>
    <row r="1615" spans="1:10" ht="31.5" x14ac:dyDescent="0.25">
      <c r="A1615" s="13">
        <v>10</v>
      </c>
      <c r="B1615" s="15" t="s">
        <v>3959</v>
      </c>
      <c r="C1615" s="60" t="s">
        <v>3972</v>
      </c>
      <c r="D1615" s="65" t="s">
        <v>3973</v>
      </c>
      <c r="E1615" s="147">
        <v>422.8</v>
      </c>
      <c r="F1615" s="147">
        <v>689.1</v>
      </c>
      <c r="G1615" s="102" t="s">
        <v>1436</v>
      </c>
      <c r="H1615" s="196" t="s">
        <v>21</v>
      </c>
      <c r="I1615" s="13" t="s">
        <v>22</v>
      </c>
      <c r="J1615" s="64"/>
    </row>
    <row r="1616" spans="1:10" ht="94.5" x14ac:dyDescent="0.25">
      <c r="A1616" s="13">
        <v>11</v>
      </c>
      <c r="B1616" s="15" t="s">
        <v>3959</v>
      </c>
      <c r="C1616" s="60" t="s">
        <v>3974</v>
      </c>
      <c r="D1616" s="65" t="s">
        <v>3975</v>
      </c>
      <c r="E1616" s="147">
        <v>377.2</v>
      </c>
      <c r="F1616" s="147">
        <v>2393.3000000000002</v>
      </c>
      <c r="G1616" s="115" t="s">
        <v>275</v>
      </c>
      <c r="H1616" s="102" t="s">
        <v>203</v>
      </c>
      <c r="I1616" s="13" t="s">
        <v>22</v>
      </c>
      <c r="J1616" s="13" t="s">
        <v>3976</v>
      </c>
    </row>
    <row r="1617" spans="1:10" ht="47.25" x14ac:dyDescent="0.25">
      <c r="A1617" s="13">
        <v>12</v>
      </c>
      <c r="B1617" s="15" t="s">
        <v>3959</v>
      </c>
      <c r="C1617" s="60" t="s">
        <v>3977</v>
      </c>
      <c r="D1617" s="65" t="s">
        <v>3975</v>
      </c>
      <c r="E1617" s="147">
        <v>97.4</v>
      </c>
      <c r="F1617" s="147">
        <v>366.9</v>
      </c>
      <c r="G1617" s="115" t="s">
        <v>275</v>
      </c>
      <c r="H1617" s="115" t="s">
        <v>243</v>
      </c>
      <c r="I1617" s="65" t="s">
        <v>2801</v>
      </c>
      <c r="J1617" s="13" t="s">
        <v>3978</v>
      </c>
    </row>
    <row r="1618" spans="1:10" ht="47.25" x14ac:dyDescent="0.25">
      <c r="A1618" s="13">
        <v>13</v>
      </c>
      <c r="B1618" s="15" t="s">
        <v>3959</v>
      </c>
      <c r="C1618" s="60" t="s">
        <v>3979</v>
      </c>
      <c r="D1618" s="61" t="s">
        <v>269</v>
      </c>
      <c r="E1618" s="147">
        <v>180</v>
      </c>
      <c r="F1618" s="147">
        <v>180</v>
      </c>
      <c r="G1618" s="115" t="s">
        <v>275</v>
      </c>
      <c r="H1618" s="115" t="s">
        <v>243</v>
      </c>
      <c r="I1618" s="65" t="s">
        <v>2801</v>
      </c>
      <c r="J1618" s="13" t="s">
        <v>3980</v>
      </c>
    </row>
    <row r="1619" spans="1:10" ht="47.25" x14ac:dyDescent="0.25">
      <c r="A1619" s="13">
        <v>14</v>
      </c>
      <c r="B1619" s="15" t="s">
        <v>3959</v>
      </c>
      <c r="C1619" s="60" t="s">
        <v>3981</v>
      </c>
      <c r="D1619" s="61" t="s">
        <v>3966</v>
      </c>
      <c r="E1619" s="147">
        <v>180</v>
      </c>
      <c r="F1619" s="147">
        <v>210</v>
      </c>
      <c r="G1619" s="115" t="s">
        <v>275</v>
      </c>
      <c r="H1619" s="115" t="s">
        <v>243</v>
      </c>
      <c r="I1619" s="65" t="s">
        <v>2801</v>
      </c>
      <c r="J1619" s="13" t="s">
        <v>3982</v>
      </c>
    </row>
    <row r="1620" spans="1:10" ht="63" x14ac:dyDescent="0.25">
      <c r="A1620" s="13">
        <v>15</v>
      </c>
      <c r="B1620" s="15" t="s">
        <v>3959</v>
      </c>
      <c r="C1620" s="149" t="s">
        <v>689</v>
      </c>
      <c r="D1620" s="65" t="s">
        <v>3966</v>
      </c>
      <c r="E1620" s="150">
        <v>210</v>
      </c>
      <c r="F1620" s="151">
        <v>471.8</v>
      </c>
      <c r="G1620" s="102" t="s">
        <v>1436</v>
      </c>
      <c r="H1620" s="115" t="s">
        <v>243</v>
      </c>
      <c r="I1620" s="65" t="s">
        <v>37</v>
      </c>
      <c r="J1620" s="64" t="s">
        <v>3983</v>
      </c>
    </row>
    <row r="1621" spans="1:10" ht="31.5" x14ac:dyDescent="0.25">
      <c r="A1621" s="13">
        <v>16</v>
      </c>
      <c r="B1621" s="15" t="s">
        <v>3959</v>
      </c>
      <c r="C1621" s="60" t="s">
        <v>3984</v>
      </c>
      <c r="D1621" s="65" t="s">
        <v>3523</v>
      </c>
      <c r="E1621" s="144">
        <v>1894.4</v>
      </c>
      <c r="F1621" s="147">
        <v>4598.2</v>
      </c>
      <c r="G1621" s="115" t="s">
        <v>275</v>
      </c>
      <c r="H1621" s="196" t="s">
        <v>21</v>
      </c>
      <c r="I1621" s="13" t="s">
        <v>22</v>
      </c>
      <c r="J1621" s="65"/>
    </row>
    <row r="1622" spans="1:10" ht="31.5" x14ac:dyDescent="0.25">
      <c r="A1622" s="13">
        <v>17</v>
      </c>
      <c r="B1622" s="15" t="s">
        <v>3959</v>
      </c>
      <c r="C1622" s="138" t="s">
        <v>3985</v>
      </c>
      <c r="D1622" s="57" t="s">
        <v>3975</v>
      </c>
      <c r="E1622" s="147">
        <v>1460.9</v>
      </c>
      <c r="F1622" s="144">
        <v>4571.6000000000004</v>
      </c>
      <c r="G1622" s="115" t="s">
        <v>275</v>
      </c>
      <c r="H1622" s="196" t="s">
        <v>21</v>
      </c>
      <c r="I1622" s="13" t="s">
        <v>22</v>
      </c>
      <c r="J1622" s="65"/>
    </row>
    <row r="1623" spans="1:10" ht="31.5" x14ac:dyDescent="0.25">
      <c r="A1623" s="13">
        <v>18</v>
      </c>
      <c r="B1623" s="15" t="s">
        <v>3959</v>
      </c>
      <c r="C1623" s="138" t="s">
        <v>3986</v>
      </c>
      <c r="D1623" s="57" t="s">
        <v>3987</v>
      </c>
      <c r="E1623" s="147">
        <v>639.29999999999995</v>
      </c>
      <c r="F1623" s="147">
        <v>2827.1</v>
      </c>
      <c r="G1623" s="115" t="s">
        <v>275</v>
      </c>
      <c r="H1623" s="196" t="s">
        <v>21</v>
      </c>
      <c r="I1623" s="13" t="s">
        <v>22</v>
      </c>
      <c r="J1623" s="65"/>
    </row>
    <row r="1624" spans="1:10" ht="31.5" x14ac:dyDescent="0.25">
      <c r="A1624" s="13">
        <v>19</v>
      </c>
      <c r="B1624" s="15" t="s">
        <v>3959</v>
      </c>
      <c r="C1624" s="138" t="s">
        <v>3988</v>
      </c>
      <c r="D1624" s="57" t="s">
        <v>3989</v>
      </c>
      <c r="E1624" s="147">
        <v>106.9</v>
      </c>
      <c r="F1624" s="147">
        <v>608</v>
      </c>
      <c r="G1624" s="115" t="s">
        <v>275</v>
      </c>
      <c r="H1624" s="196" t="s">
        <v>21</v>
      </c>
      <c r="I1624" s="13" t="s">
        <v>22</v>
      </c>
      <c r="J1624" s="65"/>
    </row>
    <row r="1625" spans="1:10" ht="31.5" x14ac:dyDescent="0.25">
      <c r="A1625" s="13">
        <v>20</v>
      </c>
      <c r="B1625" s="15" t="s">
        <v>3959</v>
      </c>
      <c r="C1625" s="138" t="s">
        <v>3990</v>
      </c>
      <c r="D1625" s="57" t="s">
        <v>3991</v>
      </c>
      <c r="E1625" s="147">
        <v>190</v>
      </c>
      <c r="F1625" s="147">
        <v>686.3</v>
      </c>
      <c r="G1625" s="115" t="s">
        <v>275</v>
      </c>
      <c r="H1625" s="196" t="s">
        <v>21</v>
      </c>
      <c r="I1625" s="13" t="s">
        <v>22</v>
      </c>
      <c r="J1625" s="65"/>
    </row>
    <row r="1626" spans="1:10" ht="31.5" x14ac:dyDescent="0.25">
      <c r="A1626" s="13">
        <v>21</v>
      </c>
      <c r="B1626" s="15" t="s">
        <v>3959</v>
      </c>
      <c r="C1626" s="138" t="s">
        <v>3992</v>
      </c>
      <c r="D1626" s="57" t="s">
        <v>3993</v>
      </c>
      <c r="E1626" s="147">
        <v>30</v>
      </c>
      <c r="F1626" s="147">
        <v>2182.4</v>
      </c>
      <c r="G1626" s="115" t="s">
        <v>275</v>
      </c>
      <c r="H1626" s="115" t="s">
        <v>243</v>
      </c>
      <c r="I1626" s="65" t="s">
        <v>2801</v>
      </c>
      <c r="J1626" s="13" t="s">
        <v>3994</v>
      </c>
    </row>
    <row r="1627" spans="1:10" ht="31.5" x14ac:dyDescent="0.25">
      <c r="A1627" s="13">
        <v>22</v>
      </c>
      <c r="B1627" s="15" t="s">
        <v>3959</v>
      </c>
      <c r="C1627" s="60" t="s">
        <v>537</v>
      </c>
      <c r="D1627" s="65" t="s">
        <v>3995</v>
      </c>
      <c r="E1627" s="144">
        <v>1068.5</v>
      </c>
      <c r="F1627" s="144">
        <v>2329</v>
      </c>
      <c r="G1627" s="115" t="s">
        <v>275</v>
      </c>
      <c r="H1627" s="196" t="s">
        <v>21</v>
      </c>
      <c r="I1627" s="13" t="s">
        <v>22</v>
      </c>
      <c r="J1627" s="64"/>
    </row>
    <row r="1628" spans="1:10" ht="31.5" x14ac:dyDescent="0.25">
      <c r="A1628" s="13">
        <v>23</v>
      </c>
      <c r="B1628" s="15" t="s">
        <v>3959</v>
      </c>
      <c r="C1628" s="60" t="s">
        <v>3996</v>
      </c>
      <c r="D1628" s="65" t="s">
        <v>3966</v>
      </c>
      <c r="E1628" s="144">
        <v>1044.7</v>
      </c>
      <c r="F1628" s="147">
        <v>3739.43</v>
      </c>
      <c r="G1628" s="115" t="s">
        <v>275</v>
      </c>
      <c r="H1628" s="196" t="s">
        <v>21</v>
      </c>
      <c r="I1628" s="13" t="s">
        <v>22</v>
      </c>
      <c r="J1628" s="65"/>
    </row>
    <row r="1629" spans="1:10" ht="31.5" x14ac:dyDescent="0.25">
      <c r="A1629" s="13">
        <v>24</v>
      </c>
      <c r="B1629" s="15" t="s">
        <v>3959</v>
      </c>
      <c r="C1629" s="60" t="s">
        <v>541</v>
      </c>
      <c r="D1629" s="65" t="s">
        <v>3997</v>
      </c>
      <c r="E1629" s="144">
        <v>1628.9</v>
      </c>
      <c r="F1629" s="152">
        <v>4368.6000000000004</v>
      </c>
      <c r="G1629" s="115" t="s">
        <v>275</v>
      </c>
      <c r="H1629" s="196" t="s">
        <v>21</v>
      </c>
      <c r="I1629" s="13" t="s">
        <v>22</v>
      </c>
      <c r="J1629" s="160"/>
    </row>
    <row r="1630" spans="1:10" ht="31.5" x14ac:dyDescent="0.25">
      <c r="A1630" s="13">
        <v>25</v>
      </c>
      <c r="B1630" s="15" t="s">
        <v>3959</v>
      </c>
      <c r="C1630" s="60" t="s">
        <v>3998</v>
      </c>
      <c r="D1630" s="65" t="s">
        <v>3523</v>
      </c>
      <c r="E1630" s="144">
        <v>1443.9</v>
      </c>
      <c r="F1630" s="152">
        <v>7958</v>
      </c>
      <c r="G1630" s="115" t="s">
        <v>275</v>
      </c>
      <c r="H1630" s="196" t="s">
        <v>21</v>
      </c>
      <c r="I1630" s="13" t="s">
        <v>22</v>
      </c>
      <c r="J1630" s="65"/>
    </row>
    <row r="1631" spans="1:10" ht="31.5" x14ac:dyDescent="0.25">
      <c r="A1631" s="13">
        <v>26</v>
      </c>
      <c r="B1631" s="15" t="s">
        <v>3959</v>
      </c>
      <c r="C1631" s="60" t="s">
        <v>3999</v>
      </c>
      <c r="D1631" s="65" t="s">
        <v>4000</v>
      </c>
      <c r="E1631" s="144">
        <v>587.5</v>
      </c>
      <c r="F1631" s="152">
        <v>2888.5</v>
      </c>
      <c r="G1631" s="115" t="s">
        <v>275</v>
      </c>
      <c r="H1631" s="196" t="s">
        <v>21</v>
      </c>
      <c r="I1631" s="13" t="s">
        <v>22</v>
      </c>
      <c r="J1631" s="65"/>
    </row>
    <row r="1632" spans="1:10" ht="31.5" x14ac:dyDescent="0.25">
      <c r="A1632" s="13">
        <v>27</v>
      </c>
      <c r="B1632" s="15" t="s">
        <v>3959</v>
      </c>
      <c r="C1632" s="60" t="s">
        <v>4001</v>
      </c>
      <c r="D1632" s="65" t="s">
        <v>3966</v>
      </c>
      <c r="E1632" s="144">
        <v>512</v>
      </c>
      <c r="F1632" s="147">
        <v>1240.0999999999999</v>
      </c>
      <c r="G1632" s="115" t="s">
        <v>275</v>
      </c>
      <c r="H1632" s="196" t="s">
        <v>21</v>
      </c>
      <c r="I1632" s="13" t="s">
        <v>22</v>
      </c>
      <c r="J1632" s="65"/>
    </row>
    <row r="1633" spans="1:10" ht="31.5" x14ac:dyDescent="0.25">
      <c r="A1633" s="13">
        <v>28</v>
      </c>
      <c r="B1633" s="15" t="s">
        <v>3959</v>
      </c>
      <c r="C1633" s="60" t="s">
        <v>4002</v>
      </c>
      <c r="D1633" s="65" t="s">
        <v>4003</v>
      </c>
      <c r="E1633" s="144">
        <v>311</v>
      </c>
      <c r="F1633" s="147">
        <v>911.6</v>
      </c>
      <c r="G1633" s="115" t="s">
        <v>275</v>
      </c>
      <c r="H1633" s="196" t="s">
        <v>21</v>
      </c>
      <c r="I1633" s="13" t="s">
        <v>22</v>
      </c>
      <c r="J1633" s="65"/>
    </row>
    <row r="1634" spans="1:10" ht="31.5" x14ac:dyDescent="0.25">
      <c r="A1634" s="13">
        <v>29</v>
      </c>
      <c r="B1634" s="15" t="s">
        <v>3959</v>
      </c>
      <c r="C1634" s="60" t="s">
        <v>4004</v>
      </c>
      <c r="D1634" s="65" t="s">
        <v>3966</v>
      </c>
      <c r="E1634" s="152">
        <v>200</v>
      </c>
      <c r="F1634" s="147">
        <v>587</v>
      </c>
      <c r="G1634" s="115" t="s">
        <v>275</v>
      </c>
      <c r="H1634" s="196" t="s">
        <v>21</v>
      </c>
      <c r="I1634" s="13" t="s">
        <v>22</v>
      </c>
      <c r="J1634" s="160"/>
    </row>
    <row r="1635" spans="1:10" ht="31.5" x14ac:dyDescent="0.25">
      <c r="A1635" s="13">
        <v>30</v>
      </c>
      <c r="B1635" s="15" t="s">
        <v>3959</v>
      </c>
      <c r="C1635" s="60" t="s">
        <v>4005</v>
      </c>
      <c r="D1635" s="65" t="s">
        <v>3523</v>
      </c>
      <c r="E1635" s="144">
        <v>1223.4000000000001</v>
      </c>
      <c r="F1635" s="152">
        <v>3012</v>
      </c>
      <c r="G1635" s="115" t="s">
        <v>275</v>
      </c>
      <c r="H1635" s="196" t="s">
        <v>21</v>
      </c>
      <c r="I1635" s="13" t="s">
        <v>22</v>
      </c>
      <c r="J1635" s="65"/>
    </row>
    <row r="1636" spans="1:10" ht="31.5" x14ac:dyDescent="0.25">
      <c r="A1636" s="13">
        <v>31</v>
      </c>
      <c r="B1636" s="15" t="s">
        <v>3959</v>
      </c>
      <c r="C1636" s="60" t="s">
        <v>4006</v>
      </c>
      <c r="D1636" s="65" t="s">
        <v>4000</v>
      </c>
      <c r="E1636" s="152">
        <v>770</v>
      </c>
      <c r="F1636" s="152">
        <v>1001.3</v>
      </c>
      <c r="G1636" s="115" t="s">
        <v>275</v>
      </c>
      <c r="H1636" s="196" t="s">
        <v>21</v>
      </c>
      <c r="I1636" s="13" t="s">
        <v>22</v>
      </c>
      <c r="J1636" s="65"/>
    </row>
    <row r="1637" spans="1:10" ht="31.5" x14ac:dyDescent="0.25">
      <c r="A1637" s="13">
        <v>32</v>
      </c>
      <c r="B1637" s="15" t="s">
        <v>3959</v>
      </c>
      <c r="C1637" s="60" t="s">
        <v>4007</v>
      </c>
      <c r="D1637" s="65" t="s">
        <v>3975</v>
      </c>
      <c r="E1637" s="147">
        <v>705.8</v>
      </c>
      <c r="F1637" s="144">
        <v>2497.1</v>
      </c>
      <c r="G1637" s="115" t="s">
        <v>275</v>
      </c>
      <c r="H1637" s="196" t="s">
        <v>21</v>
      </c>
      <c r="I1637" s="13" t="s">
        <v>22</v>
      </c>
      <c r="J1637" s="65"/>
    </row>
    <row r="1638" spans="1:10" ht="31.5" x14ac:dyDescent="0.25">
      <c r="A1638" s="13">
        <v>33</v>
      </c>
      <c r="B1638" s="15" t="s">
        <v>3959</v>
      </c>
      <c r="C1638" s="60" t="s">
        <v>4008</v>
      </c>
      <c r="D1638" s="65" t="s">
        <v>3989</v>
      </c>
      <c r="E1638" s="147">
        <v>153.19999999999999</v>
      </c>
      <c r="F1638" s="147">
        <v>605.29999999999995</v>
      </c>
      <c r="G1638" s="115" t="s">
        <v>275</v>
      </c>
      <c r="H1638" s="196" t="s">
        <v>21</v>
      </c>
      <c r="I1638" s="13" t="s">
        <v>22</v>
      </c>
      <c r="J1638" s="65"/>
    </row>
    <row r="1639" spans="1:10" ht="31.5" x14ac:dyDescent="0.25">
      <c r="A1639" s="13">
        <v>34</v>
      </c>
      <c r="B1639" s="15" t="s">
        <v>3959</v>
      </c>
      <c r="C1639" s="60" t="s">
        <v>4009</v>
      </c>
      <c r="D1639" s="65" t="s">
        <v>3991</v>
      </c>
      <c r="E1639" s="147">
        <v>112.4</v>
      </c>
      <c r="F1639" s="147">
        <v>345.9</v>
      </c>
      <c r="G1639" s="115" t="s">
        <v>275</v>
      </c>
      <c r="H1639" s="196" t="s">
        <v>21</v>
      </c>
      <c r="I1639" s="13" t="s">
        <v>22</v>
      </c>
      <c r="J1639" s="65"/>
    </row>
    <row r="1640" spans="1:10" ht="31.5" x14ac:dyDescent="0.25">
      <c r="A1640" s="13">
        <v>35</v>
      </c>
      <c r="B1640" s="15" t="s">
        <v>3959</v>
      </c>
      <c r="C1640" s="60" t="s">
        <v>4010</v>
      </c>
      <c r="D1640" s="65" t="s">
        <v>4011</v>
      </c>
      <c r="E1640" s="153">
        <v>1148.3</v>
      </c>
      <c r="F1640" s="154">
        <v>2135.1</v>
      </c>
      <c r="G1640" s="115" t="s">
        <v>275</v>
      </c>
      <c r="H1640" s="196" t="s">
        <v>21</v>
      </c>
      <c r="I1640" s="13" t="s">
        <v>22</v>
      </c>
      <c r="J1640" s="570"/>
    </row>
    <row r="1641" spans="1:10" ht="31.5" x14ac:dyDescent="0.25">
      <c r="A1641" s="13">
        <v>36</v>
      </c>
      <c r="B1641" s="15" t="s">
        <v>3959</v>
      </c>
      <c r="C1641" s="60" t="s">
        <v>4012</v>
      </c>
      <c r="D1641" s="65" t="s">
        <v>4013</v>
      </c>
      <c r="E1641" s="153">
        <v>125</v>
      </c>
      <c r="F1641" s="147">
        <v>775.9</v>
      </c>
      <c r="G1641" s="115" t="s">
        <v>275</v>
      </c>
      <c r="H1641" s="115" t="s">
        <v>243</v>
      </c>
      <c r="I1641" s="13" t="s">
        <v>2801</v>
      </c>
      <c r="J1641" s="13" t="s">
        <v>4014</v>
      </c>
    </row>
    <row r="1642" spans="1:10" ht="31.5" x14ac:dyDescent="0.25">
      <c r="A1642" s="13">
        <v>37</v>
      </c>
      <c r="B1642" s="15" t="s">
        <v>3959</v>
      </c>
      <c r="C1642" s="15" t="s">
        <v>4015</v>
      </c>
      <c r="D1642" s="13" t="s">
        <v>4016</v>
      </c>
      <c r="E1642" s="135">
        <v>314</v>
      </c>
      <c r="F1642" s="135">
        <v>1905</v>
      </c>
      <c r="G1642" s="102" t="s">
        <v>1272</v>
      </c>
      <c r="H1642" s="196" t="s">
        <v>21</v>
      </c>
      <c r="I1642" s="13" t="s">
        <v>22</v>
      </c>
      <c r="J1642" s="13"/>
    </row>
    <row r="1643" spans="1:10" ht="31.5" x14ac:dyDescent="0.25">
      <c r="A1643" s="13">
        <v>38</v>
      </c>
      <c r="B1643" s="15" t="s">
        <v>3959</v>
      </c>
      <c r="C1643" s="15" t="s">
        <v>4017</v>
      </c>
      <c r="D1643" s="13" t="s">
        <v>4018</v>
      </c>
      <c r="E1643" s="135">
        <v>526.79999999999995</v>
      </c>
      <c r="F1643" s="135">
        <v>794</v>
      </c>
      <c r="G1643" s="102" t="s">
        <v>1272</v>
      </c>
      <c r="H1643" s="196" t="s">
        <v>21</v>
      </c>
      <c r="I1643" s="13" t="s">
        <v>22</v>
      </c>
      <c r="J1643" s="13"/>
    </row>
    <row r="1644" spans="1:10" ht="31.5" x14ac:dyDescent="0.25">
      <c r="A1644" s="13">
        <v>39</v>
      </c>
      <c r="B1644" s="15" t="s">
        <v>3959</v>
      </c>
      <c r="C1644" s="15" t="s">
        <v>4019</v>
      </c>
      <c r="D1644" s="13" t="s">
        <v>3975</v>
      </c>
      <c r="E1644" s="135">
        <v>380</v>
      </c>
      <c r="F1644" s="135">
        <v>998.9</v>
      </c>
      <c r="G1644" s="102" t="s">
        <v>1272</v>
      </c>
      <c r="H1644" s="196" t="s">
        <v>21</v>
      </c>
      <c r="I1644" s="13" t="s">
        <v>22</v>
      </c>
      <c r="J1644" s="13"/>
    </row>
    <row r="1645" spans="1:10" ht="94.5" x14ac:dyDescent="0.25">
      <c r="A1645" s="13">
        <v>40</v>
      </c>
      <c r="B1645" s="15" t="s">
        <v>3959</v>
      </c>
      <c r="C1645" s="15" t="s">
        <v>4020</v>
      </c>
      <c r="D1645" s="13" t="s">
        <v>3966</v>
      </c>
      <c r="E1645" s="135">
        <v>70</v>
      </c>
      <c r="F1645" s="135">
        <v>198.08</v>
      </c>
      <c r="G1645" s="102" t="s">
        <v>1272</v>
      </c>
      <c r="H1645" s="115" t="s">
        <v>243</v>
      </c>
      <c r="I1645" s="13" t="s">
        <v>37</v>
      </c>
      <c r="J1645" s="13" t="s">
        <v>6200</v>
      </c>
    </row>
    <row r="1646" spans="1:10" ht="63" x14ac:dyDescent="0.25">
      <c r="A1646" s="13">
        <v>41</v>
      </c>
      <c r="B1646" s="15" t="s">
        <v>3959</v>
      </c>
      <c r="C1646" s="15" t="s">
        <v>4021</v>
      </c>
      <c r="D1646" s="13" t="s">
        <v>3973</v>
      </c>
      <c r="E1646" s="135">
        <v>80.400000000000006</v>
      </c>
      <c r="F1646" s="135">
        <v>112</v>
      </c>
      <c r="G1646" s="102" t="s">
        <v>1272</v>
      </c>
      <c r="H1646" s="115" t="s">
        <v>243</v>
      </c>
      <c r="I1646" s="13" t="s">
        <v>37</v>
      </c>
      <c r="J1646" s="13" t="s">
        <v>4022</v>
      </c>
    </row>
    <row r="1647" spans="1:10" ht="31.5" x14ac:dyDescent="0.25">
      <c r="A1647" s="13">
        <v>42</v>
      </c>
      <c r="B1647" s="15" t="s">
        <v>3959</v>
      </c>
      <c r="C1647" s="15" t="s">
        <v>4023</v>
      </c>
      <c r="D1647" s="13" t="s">
        <v>4024</v>
      </c>
      <c r="E1647" s="135">
        <v>67.7</v>
      </c>
      <c r="F1647" s="135">
        <v>189</v>
      </c>
      <c r="G1647" s="102" t="s">
        <v>1272</v>
      </c>
      <c r="H1647" s="115" t="s">
        <v>243</v>
      </c>
      <c r="I1647" s="13" t="s">
        <v>2801</v>
      </c>
      <c r="J1647" s="13" t="s">
        <v>4014</v>
      </c>
    </row>
    <row r="1648" spans="1:10" ht="63" x14ac:dyDescent="0.25">
      <c r="A1648" s="13">
        <v>43</v>
      </c>
      <c r="B1648" s="15" t="s">
        <v>3959</v>
      </c>
      <c r="C1648" s="15" t="s">
        <v>4025</v>
      </c>
      <c r="D1648" s="13" t="s">
        <v>4026</v>
      </c>
      <c r="E1648" s="13">
        <v>297</v>
      </c>
      <c r="F1648" s="13">
        <v>524.20000000000005</v>
      </c>
      <c r="G1648" s="13" t="s">
        <v>4027</v>
      </c>
      <c r="H1648" s="115" t="s">
        <v>243</v>
      </c>
      <c r="I1648" s="13" t="s">
        <v>37</v>
      </c>
      <c r="J1648" s="13" t="s">
        <v>3983</v>
      </c>
    </row>
    <row r="1649" spans="1:10" ht="63" x14ac:dyDescent="0.25">
      <c r="A1649" s="13">
        <v>44</v>
      </c>
      <c r="B1649" s="15" t="s">
        <v>3959</v>
      </c>
      <c r="C1649" s="15" t="s">
        <v>4028</v>
      </c>
      <c r="D1649" s="13" t="s">
        <v>4029</v>
      </c>
      <c r="E1649" s="13">
        <v>157.5</v>
      </c>
      <c r="F1649" s="13">
        <v>132.19999999999999</v>
      </c>
      <c r="G1649" s="13" t="s">
        <v>4027</v>
      </c>
      <c r="H1649" s="115" t="s">
        <v>243</v>
      </c>
      <c r="I1649" s="13" t="s">
        <v>37</v>
      </c>
      <c r="J1649" s="13" t="s">
        <v>3983</v>
      </c>
    </row>
    <row r="1650" spans="1:10" ht="31.5" x14ac:dyDescent="0.25">
      <c r="A1650" s="13">
        <v>45</v>
      </c>
      <c r="B1650" s="155" t="s">
        <v>3959</v>
      </c>
      <c r="C1650" s="15" t="s">
        <v>4030</v>
      </c>
      <c r="D1650" s="13" t="s">
        <v>4031</v>
      </c>
      <c r="E1650" s="13">
        <v>440</v>
      </c>
      <c r="F1650" s="13">
        <v>831.4</v>
      </c>
      <c r="G1650" s="102" t="s">
        <v>2931</v>
      </c>
      <c r="H1650" s="51" t="s">
        <v>3642</v>
      </c>
      <c r="I1650" s="13" t="s">
        <v>22</v>
      </c>
      <c r="J1650" s="13"/>
    </row>
    <row r="1651" spans="1:10" ht="31.5" x14ac:dyDescent="0.25">
      <c r="A1651" s="13">
        <v>46</v>
      </c>
      <c r="B1651" s="155" t="s">
        <v>3959</v>
      </c>
      <c r="C1651" s="15" t="s">
        <v>4032</v>
      </c>
      <c r="D1651" s="13" t="s">
        <v>4031</v>
      </c>
      <c r="E1651" s="13">
        <v>124.3</v>
      </c>
      <c r="F1651" s="13">
        <v>124.3</v>
      </c>
      <c r="G1651" s="102" t="s">
        <v>2931</v>
      </c>
      <c r="H1651" s="51" t="s">
        <v>3642</v>
      </c>
      <c r="I1651" s="13" t="s">
        <v>22</v>
      </c>
      <c r="J1651" s="13"/>
    </row>
    <row r="1652" spans="1:10" ht="31.5" x14ac:dyDescent="0.25">
      <c r="A1652" s="13">
        <v>47</v>
      </c>
      <c r="B1652" s="155" t="s">
        <v>3959</v>
      </c>
      <c r="C1652" s="15" t="s">
        <v>4033</v>
      </c>
      <c r="D1652" s="13" t="s">
        <v>4031</v>
      </c>
      <c r="E1652" s="13">
        <v>120</v>
      </c>
      <c r="F1652" s="13">
        <v>230.5</v>
      </c>
      <c r="G1652" s="102" t="s">
        <v>2931</v>
      </c>
      <c r="H1652" s="51" t="s">
        <v>3642</v>
      </c>
      <c r="I1652" s="13" t="s">
        <v>22</v>
      </c>
      <c r="J1652" s="13"/>
    </row>
    <row r="1653" spans="1:10" ht="31.5" x14ac:dyDescent="0.25">
      <c r="A1653" s="13">
        <v>48</v>
      </c>
      <c r="B1653" s="155" t="s">
        <v>3959</v>
      </c>
      <c r="C1653" s="15" t="s">
        <v>4034</v>
      </c>
      <c r="D1653" s="13" t="s">
        <v>4031</v>
      </c>
      <c r="E1653" s="13">
        <v>180</v>
      </c>
      <c r="F1653" s="13">
        <v>400</v>
      </c>
      <c r="G1653" s="102" t="s">
        <v>2931</v>
      </c>
      <c r="H1653" s="51" t="s">
        <v>3642</v>
      </c>
      <c r="I1653" s="13" t="s">
        <v>22</v>
      </c>
      <c r="J1653" s="13"/>
    </row>
    <row r="1654" spans="1:10" ht="31.5" x14ac:dyDescent="0.25">
      <c r="A1654" s="13">
        <v>49</v>
      </c>
      <c r="B1654" s="155" t="s">
        <v>3959</v>
      </c>
      <c r="C1654" s="15" t="s">
        <v>4035</v>
      </c>
      <c r="D1654" s="13" t="s">
        <v>4031</v>
      </c>
      <c r="E1654" s="13">
        <v>1532</v>
      </c>
      <c r="F1654" s="13">
        <v>11340</v>
      </c>
      <c r="G1654" s="102" t="s">
        <v>2931</v>
      </c>
      <c r="H1654" s="51" t="s">
        <v>3642</v>
      </c>
      <c r="I1654" s="13" t="s">
        <v>22</v>
      </c>
      <c r="J1654" s="13"/>
    </row>
    <row r="1655" spans="1:10" x14ac:dyDescent="0.25">
      <c r="A1655" s="254"/>
      <c r="B1655" s="255" t="s">
        <v>4036</v>
      </c>
      <c r="C1655" s="252"/>
      <c r="D1655" s="251"/>
      <c r="E1655" s="256"/>
      <c r="F1655" s="256"/>
      <c r="G1655" s="251"/>
      <c r="H1655" s="251"/>
      <c r="I1655" s="251"/>
      <c r="J1655" s="251"/>
    </row>
    <row r="1656" spans="1:10" ht="63" x14ac:dyDescent="0.25">
      <c r="A1656" s="76">
        <v>1</v>
      </c>
      <c r="B1656" s="156" t="s">
        <v>4036</v>
      </c>
      <c r="C1656" s="60" t="s">
        <v>4037</v>
      </c>
      <c r="D1656" s="61" t="s">
        <v>4038</v>
      </c>
      <c r="E1656" s="147">
        <v>402.2</v>
      </c>
      <c r="F1656" s="144">
        <v>1499</v>
      </c>
      <c r="G1656" s="115" t="s">
        <v>275</v>
      </c>
      <c r="H1656" s="115" t="s">
        <v>243</v>
      </c>
      <c r="I1656" s="13" t="s">
        <v>22</v>
      </c>
      <c r="J1656" s="65" t="s">
        <v>4039</v>
      </c>
    </row>
    <row r="1657" spans="1:10" ht="31.5" x14ac:dyDescent="0.25">
      <c r="A1657" s="76">
        <v>2</v>
      </c>
      <c r="B1657" s="156" t="s">
        <v>4036</v>
      </c>
      <c r="C1657" s="157" t="s">
        <v>4040</v>
      </c>
      <c r="D1657" s="61" t="s">
        <v>4041</v>
      </c>
      <c r="E1657" s="158">
        <v>420.3</v>
      </c>
      <c r="F1657" s="147">
        <v>2103</v>
      </c>
      <c r="G1657" s="115" t="s">
        <v>275</v>
      </c>
      <c r="H1657" s="196" t="s">
        <v>21</v>
      </c>
      <c r="I1657" s="13" t="s">
        <v>22</v>
      </c>
      <c r="J1657" s="65"/>
    </row>
    <row r="1658" spans="1:10" ht="63" x14ac:dyDescent="0.25">
      <c r="A1658" s="76">
        <v>3</v>
      </c>
      <c r="B1658" s="156" t="s">
        <v>4036</v>
      </c>
      <c r="C1658" s="157" t="s">
        <v>4042</v>
      </c>
      <c r="D1658" s="61" t="s">
        <v>4041</v>
      </c>
      <c r="E1658" s="158">
        <v>320.2</v>
      </c>
      <c r="F1658" s="147">
        <v>618</v>
      </c>
      <c r="G1658" s="115" t="s">
        <v>275</v>
      </c>
      <c r="H1658" s="115" t="s">
        <v>243</v>
      </c>
      <c r="I1658" s="13" t="s">
        <v>22</v>
      </c>
      <c r="J1658" s="159" t="s">
        <v>4043</v>
      </c>
    </row>
    <row r="1659" spans="1:10" ht="31.5" x14ac:dyDescent="0.25">
      <c r="A1659" s="76">
        <v>4</v>
      </c>
      <c r="B1659" s="156" t="s">
        <v>4036</v>
      </c>
      <c r="C1659" s="157" t="s">
        <v>4044</v>
      </c>
      <c r="D1659" s="61" t="s">
        <v>4041</v>
      </c>
      <c r="E1659" s="158">
        <v>532</v>
      </c>
      <c r="F1659" s="147">
        <v>1920</v>
      </c>
      <c r="G1659" s="115" t="s">
        <v>275</v>
      </c>
      <c r="H1659" s="196" t="s">
        <v>21</v>
      </c>
      <c r="I1659" s="13" t="s">
        <v>22</v>
      </c>
      <c r="J1659" s="65"/>
    </row>
    <row r="1660" spans="1:10" ht="63" x14ac:dyDescent="0.25">
      <c r="A1660" s="76">
        <v>5</v>
      </c>
      <c r="B1660" s="156" t="s">
        <v>4036</v>
      </c>
      <c r="C1660" s="60" t="s">
        <v>4045</v>
      </c>
      <c r="D1660" s="61" t="s">
        <v>4046</v>
      </c>
      <c r="E1660" s="147">
        <v>296</v>
      </c>
      <c r="F1660" s="147">
        <v>1212</v>
      </c>
      <c r="G1660" s="115" t="s">
        <v>275</v>
      </c>
      <c r="H1660" s="115" t="s">
        <v>243</v>
      </c>
      <c r="I1660" s="13" t="s">
        <v>22</v>
      </c>
      <c r="J1660" s="159" t="s">
        <v>4047</v>
      </c>
    </row>
    <row r="1661" spans="1:10" ht="63" x14ac:dyDescent="0.25">
      <c r="A1661" s="76">
        <v>6</v>
      </c>
      <c r="B1661" s="156" t="s">
        <v>4036</v>
      </c>
      <c r="C1661" s="60" t="s">
        <v>4048</v>
      </c>
      <c r="D1661" s="61" t="s">
        <v>4046</v>
      </c>
      <c r="E1661" s="147">
        <v>340</v>
      </c>
      <c r="F1661" s="147">
        <v>1219</v>
      </c>
      <c r="G1661" s="115" t="s">
        <v>275</v>
      </c>
      <c r="H1661" s="102" t="s">
        <v>203</v>
      </c>
      <c r="I1661" s="13" t="s">
        <v>22</v>
      </c>
      <c r="J1661" s="159" t="s">
        <v>4049</v>
      </c>
    </row>
    <row r="1662" spans="1:10" ht="31.5" x14ac:dyDescent="0.25">
      <c r="A1662" s="76">
        <v>7</v>
      </c>
      <c r="B1662" s="156" t="s">
        <v>4036</v>
      </c>
      <c r="C1662" s="60" t="s">
        <v>4050</v>
      </c>
      <c r="D1662" s="65" t="s">
        <v>4051</v>
      </c>
      <c r="E1662" s="144">
        <v>1479</v>
      </c>
      <c r="F1662" s="144">
        <v>4977</v>
      </c>
      <c r="G1662" s="115" t="s">
        <v>275</v>
      </c>
      <c r="H1662" s="196" t="s">
        <v>21</v>
      </c>
      <c r="I1662" s="13" t="s">
        <v>22</v>
      </c>
      <c r="J1662" s="65"/>
    </row>
    <row r="1663" spans="1:10" ht="31.5" x14ac:dyDescent="0.25">
      <c r="A1663" s="76">
        <v>8</v>
      </c>
      <c r="B1663" s="156" t="s">
        <v>4036</v>
      </c>
      <c r="C1663" s="60" t="s">
        <v>4052</v>
      </c>
      <c r="D1663" s="65" t="s">
        <v>4053</v>
      </c>
      <c r="E1663" s="144">
        <v>1803.2</v>
      </c>
      <c r="F1663" s="144">
        <v>4347.2</v>
      </c>
      <c r="G1663" s="115" t="s">
        <v>275</v>
      </c>
      <c r="H1663" s="196" t="s">
        <v>21</v>
      </c>
      <c r="I1663" s="13" t="s">
        <v>22</v>
      </c>
      <c r="J1663" s="65"/>
    </row>
    <row r="1664" spans="1:10" ht="31.5" x14ac:dyDescent="0.25">
      <c r="A1664" s="76">
        <v>9</v>
      </c>
      <c r="B1664" s="156" t="s">
        <v>4036</v>
      </c>
      <c r="C1664" s="60" t="s">
        <v>4054</v>
      </c>
      <c r="D1664" s="65" t="s">
        <v>4055</v>
      </c>
      <c r="E1664" s="144">
        <v>536</v>
      </c>
      <c r="F1664" s="144">
        <v>1632</v>
      </c>
      <c r="G1664" s="115" t="s">
        <v>275</v>
      </c>
      <c r="H1664" s="196" t="s">
        <v>21</v>
      </c>
      <c r="I1664" s="13" t="s">
        <v>22</v>
      </c>
      <c r="J1664" s="65"/>
    </row>
    <row r="1665" spans="1:10" ht="31.5" x14ac:dyDescent="0.25">
      <c r="A1665" s="76">
        <v>10</v>
      </c>
      <c r="B1665" s="156" t="s">
        <v>4036</v>
      </c>
      <c r="C1665" s="60" t="s">
        <v>4056</v>
      </c>
      <c r="D1665" s="65" t="s">
        <v>4057</v>
      </c>
      <c r="E1665" s="144">
        <v>80</v>
      </c>
      <c r="F1665" s="144">
        <v>1110</v>
      </c>
      <c r="G1665" s="115" t="s">
        <v>275</v>
      </c>
      <c r="H1665" s="196" t="s">
        <v>21</v>
      </c>
      <c r="I1665" s="13" t="s">
        <v>22</v>
      </c>
      <c r="J1665" s="65"/>
    </row>
    <row r="1666" spans="1:10" ht="31.5" x14ac:dyDescent="0.25">
      <c r="A1666" s="76">
        <v>11</v>
      </c>
      <c r="B1666" s="156" t="s">
        <v>4036</v>
      </c>
      <c r="C1666" s="60" t="s">
        <v>4058</v>
      </c>
      <c r="D1666" s="65" t="s">
        <v>4059</v>
      </c>
      <c r="E1666" s="144">
        <v>261</v>
      </c>
      <c r="F1666" s="144">
        <v>1932</v>
      </c>
      <c r="G1666" s="115" t="s">
        <v>275</v>
      </c>
      <c r="H1666" s="115" t="s">
        <v>243</v>
      </c>
      <c r="I1666" s="65" t="s">
        <v>2801</v>
      </c>
      <c r="J1666" s="159" t="s">
        <v>4060</v>
      </c>
    </row>
    <row r="1667" spans="1:10" ht="31.5" x14ac:dyDescent="0.25">
      <c r="A1667" s="76">
        <v>12</v>
      </c>
      <c r="B1667" s="156" t="s">
        <v>4036</v>
      </c>
      <c r="C1667" s="60" t="s">
        <v>4061</v>
      </c>
      <c r="D1667" s="65" t="s">
        <v>4062</v>
      </c>
      <c r="E1667" s="144">
        <v>50</v>
      </c>
      <c r="F1667" s="144">
        <v>150</v>
      </c>
      <c r="G1667" s="115" t="s">
        <v>275</v>
      </c>
      <c r="H1667" s="115" t="s">
        <v>243</v>
      </c>
      <c r="I1667" s="65" t="s">
        <v>2801</v>
      </c>
      <c r="J1667" s="159" t="s">
        <v>4060</v>
      </c>
    </row>
    <row r="1668" spans="1:10" ht="63" x14ac:dyDescent="0.25">
      <c r="A1668" s="76">
        <v>13</v>
      </c>
      <c r="B1668" s="156" t="s">
        <v>4036</v>
      </c>
      <c r="C1668" s="60" t="s">
        <v>4063</v>
      </c>
      <c r="D1668" s="65" t="s">
        <v>4046</v>
      </c>
      <c r="E1668" s="144">
        <v>1845</v>
      </c>
      <c r="F1668" s="144">
        <v>4192.3999999999996</v>
      </c>
      <c r="G1668" s="115" t="s">
        <v>275</v>
      </c>
      <c r="H1668" s="196" t="s">
        <v>21</v>
      </c>
      <c r="I1668" s="13" t="s">
        <v>22</v>
      </c>
      <c r="J1668" s="65"/>
    </row>
    <row r="1669" spans="1:10" ht="47.25" x14ac:dyDescent="0.25">
      <c r="A1669" s="76">
        <v>14</v>
      </c>
      <c r="B1669" s="156" t="s">
        <v>4036</v>
      </c>
      <c r="C1669" s="60" t="s">
        <v>4064</v>
      </c>
      <c r="D1669" s="65" t="s">
        <v>4065</v>
      </c>
      <c r="E1669" s="144">
        <v>412</v>
      </c>
      <c r="F1669" s="144">
        <v>1619.9</v>
      </c>
      <c r="G1669" s="115" t="s">
        <v>275</v>
      </c>
      <c r="H1669" s="196" t="s">
        <v>21</v>
      </c>
      <c r="I1669" s="13" t="s">
        <v>22</v>
      </c>
      <c r="J1669" s="65"/>
    </row>
    <row r="1670" spans="1:10" ht="47.25" x14ac:dyDescent="0.25">
      <c r="A1670" s="76">
        <v>15</v>
      </c>
      <c r="B1670" s="156" t="s">
        <v>4036</v>
      </c>
      <c r="C1670" s="60" t="s">
        <v>4066</v>
      </c>
      <c r="D1670" s="65" t="s">
        <v>4067</v>
      </c>
      <c r="E1670" s="144">
        <v>234</v>
      </c>
      <c r="F1670" s="144">
        <v>4420</v>
      </c>
      <c r="G1670" s="115" t="s">
        <v>275</v>
      </c>
      <c r="H1670" s="196" t="s">
        <v>21</v>
      </c>
      <c r="I1670" s="13" t="s">
        <v>22</v>
      </c>
      <c r="J1670" s="65"/>
    </row>
    <row r="1671" spans="1:10" ht="47.25" x14ac:dyDescent="0.25">
      <c r="A1671" s="76">
        <v>16</v>
      </c>
      <c r="B1671" s="156" t="s">
        <v>4036</v>
      </c>
      <c r="C1671" s="60" t="s">
        <v>4068</v>
      </c>
      <c r="D1671" s="65" t="s">
        <v>4069</v>
      </c>
      <c r="E1671" s="144"/>
      <c r="F1671" s="144">
        <v>113</v>
      </c>
      <c r="G1671" s="115" t="s">
        <v>275</v>
      </c>
      <c r="H1671" s="115" t="s">
        <v>243</v>
      </c>
      <c r="I1671" s="65" t="s">
        <v>37</v>
      </c>
      <c r="J1671" s="65" t="s">
        <v>4070</v>
      </c>
    </row>
    <row r="1672" spans="1:10" ht="47.25" x14ac:dyDescent="0.25">
      <c r="A1672" s="76">
        <v>17</v>
      </c>
      <c r="B1672" s="156" t="s">
        <v>4036</v>
      </c>
      <c r="C1672" s="60" t="s">
        <v>4071</v>
      </c>
      <c r="D1672" s="65" t="s">
        <v>4046</v>
      </c>
      <c r="E1672" s="144">
        <v>265.60000000000002</v>
      </c>
      <c r="F1672" s="144">
        <v>1364</v>
      </c>
      <c r="G1672" s="115" t="s">
        <v>275</v>
      </c>
      <c r="H1672" s="196" t="s">
        <v>21</v>
      </c>
      <c r="I1672" s="13" t="s">
        <v>22</v>
      </c>
      <c r="J1672" s="65"/>
    </row>
    <row r="1673" spans="1:10" ht="47.25" x14ac:dyDescent="0.25">
      <c r="A1673" s="76">
        <v>18</v>
      </c>
      <c r="B1673" s="156" t="s">
        <v>4036</v>
      </c>
      <c r="C1673" s="60" t="s">
        <v>4072</v>
      </c>
      <c r="D1673" s="65" t="s">
        <v>4041</v>
      </c>
      <c r="E1673" s="144">
        <v>2539</v>
      </c>
      <c r="F1673" s="144">
        <v>6759.7</v>
      </c>
      <c r="G1673" s="115" t="s">
        <v>275</v>
      </c>
      <c r="H1673" s="196" t="s">
        <v>21</v>
      </c>
      <c r="I1673" s="13" t="s">
        <v>22</v>
      </c>
      <c r="J1673" s="65"/>
    </row>
    <row r="1674" spans="1:10" ht="47.25" x14ac:dyDescent="0.25">
      <c r="A1674" s="76">
        <v>19</v>
      </c>
      <c r="B1674" s="156" t="s">
        <v>4036</v>
      </c>
      <c r="C1674" s="60" t="s">
        <v>4073</v>
      </c>
      <c r="D1674" s="65" t="s">
        <v>4074</v>
      </c>
      <c r="E1674" s="144">
        <v>404</v>
      </c>
      <c r="F1674" s="144">
        <v>2077.6999999999998</v>
      </c>
      <c r="G1674" s="115" t="s">
        <v>275</v>
      </c>
      <c r="H1674" s="196" t="s">
        <v>21</v>
      </c>
      <c r="I1674" s="13" t="s">
        <v>22</v>
      </c>
      <c r="J1674" s="65"/>
    </row>
    <row r="1675" spans="1:10" ht="47.25" x14ac:dyDescent="0.25">
      <c r="A1675" s="76">
        <v>20</v>
      </c>
      <c r="B1675" s="156" t="s">
        <v>4036</v>
      </c>
      <c r="C1675" s="60" t="s">
        <v>4075</v>
      </c>
      <c r="D1675" s="65" t="s">
        <v>4076</v>
      </c>
      <c r="E1675" s="144">
        <v>270</v>
      </c>
      <c r="F1675" s="144">
        <v>602</v>
      </c>
      <c r="G1675" s="115" t="s">
        <v>275</v>
      </c>
      <c r="H1675" s="115" t="s">
        <v>243</v>
      </c>
      <c r="I1675" s="160" t="s">
        <v>2801</v>
      </c>
      <c r="J1675" s="159" t="s">
        <v>4060</v>
      </c>
    </row>
    <row r="1676" spans="1:10" ht="63" x14ac:dyDescent="0.25">
      <c r="A1676" s="76">
        <v>21</v>
      </c>
      <c r="B1676" s="156" t="s">
        <v>4036</v>
      </c>
      <c r="C1676" s="60" t="s">
        <v>4077</v>
      </c>
      <c r="D1676" s="65" t="s">
        <v>4078</v>
      </c>
      <c r="E1676" s="144">
        <v>157</v>
      </c>
      <c r="F1676" s="144">
        <v>639.20000000000005</v>
      </c>
      <c r="G1676" s="115" t="s">
        <v>275</v>
      </c>
      <c r="H1676" s="102" t="s">
        <v>203</v>
      </c>
      <c r="I1676" s="13" t="s">
        <v>22</v>
      </c>
      <c r="J1676" s="13" t="s">
        <v>4079</v>
      </c>
    </row>
    <row r="1677" spans="1:10" ht="47.25" x14ac:dyDescent="0.25">
      <c r="A1677" s="76">
        <v>22</v>
      </c>
      <c r="B1677" s="156" t="s">
        <v>4036</v>
      </c>
      <c r="C1677" s="60" t="s">
        <v>4080</v>
      </c>
      <c r="D1677" s="65" t="s">
        <v>4078</v>
      </c>
      <c r="E1677" s="144">
        <v>260</v>
      </c>
      <c r="F1677" s="144">
        <v>1078</v>
      </c>
      <c r="G1677" s="115" t="s">
        <v>275</v>
      </c>
      <c r="H1677" s="196" t="s">
        <v>21</v>
      </c>
      <c r="I1677" s="13" t="s">
        <v>22</v>
      </c>
      <c r="J1677" s="65"/>
    </row>
    <row r="1678" spans="1:10" ht="47.25" x14ac:dyDescent="0.25">
      <c r="A1678" s="76">
        <v>23</v>
      </c>
      <c r="B1678" s="156" t="s">
        <v>4036</v>
      </c>
      <c r="C1678" s="60" t="s">
        <v>4081</v>
      </c>
      <c r="D1678" s="65" t="s">
        <v>4082</v>
      </c>
      <c r="E1678" s="144">
        <v>405</v>
      </c>
      <c r="F1678" s="144">
        <v>979.2</v>
      </c>
      <c r="G1678" s="115" t="s">
        <v>275</v>
      </c>
      <c r="H1678" s="196" t="s">
        <v>21</v>
      </c>
      <c r="I1678" s="13" t="s">
        <v>22</v>
      </c>
      <c r="J1678" s="65"/>
    </row>
    <row r="1679" spans="1:10" ht="31.5" x14ac:dyDescent="0.25">
      <c r="A1679" s="76">
        <v>24</v>
      </c>
      <c r="B1679" s="156" t="s">
        <v>4036</v>
      </c>
      <c r="C1679" s="60" t="s">
        <v>4083</v>
      </c>
      <c r="D1679" s="65" t="s">
        <v>4041</v>
      </c>
      <c r="E1679" s="144">
        <v>581</v>
      </c>
      <c r="F1679" s="144">
        <v>2339.3000000000002</v>
      </c>
      <c r="G1679" s="115" t="s">
        <v>275</v>
      </c>
      <c r="H1679" s="196" t="s">
        <v>21</v>
      </c>
      <c r="I1679" s="13" t="s">
        <v>22</v>
      </c>
      <c r="J1679" s="65"/>
    </row>
    <row r="1680" spans="1:10" ht="47.25" x14ac:dyDescent="0.25">
      <c r="A1680" s="76">
        <v>25</v>
      </c>
      <c r="B1680" s="156" t="s">
        <v>4036</v>
      </c>
      <c r="C1680" s="60" t="s">
        <v>4084</v>
      </c>
      <c r="D1680" s="65" t="s">
        <v>4078</v>
      </c>
      <c r="E1680" s="144">
        <v>202</v>
      </c>
      <c r="F1680" s="144">
        <v>320.8</v>
      </c>
      <c r="G1680" s="115" t="s">
        <v>275</v>
      </c>
      <c r="H1680" s="196" t="s">
        <v>21</v>
      </c>
      <c r="I1680" s="13" t="s">
        <v>22</v>
      </c>
      <c r="J1680" s="65"/>
    </row>
    <row r="1681" spans="1:10" ht="31.5" x14ac:dyDescent="0.25">
      <c r="A1681" s="76">
        <v>26</v>
      </c>
      <c r="B1681" s="156" t="s">
        <v>4036</v>
      </c>
      <c r="C1681" s="60" t="s">
        <v>4085</v>
      </c>
      <c r="D1681" s="65" t="s">
        <v>4086</v>
      </c>
      <c r="E1681" s="144">
        <v>232</v>
      </c>
      <c r="F1681" s="144">
        <v>787.8</v>
      </c>
      <c r="G1681" s="115" t="s">
        <v>275</v>
      </c>
      <c r="H1681" s="196" t="s">
        <v>21</v>
      </c>
      <c r="I1681" s="13" t="s">
        <v>22</v>
      </c>
      <c r="J1681" s="65"/>
    </row>
    <row r="1682" spans="1:10" ht="31.5" x14ac:dyDescent="0.25">
      <c r="A1682" s="76">
        <v>27</v>
      </c>
      <c r="B1682" s="156" t="s">
        <v>4036</v>
      </c>
      <c r="C1682" s="60" t="s">
        <v>4087</v>
      </c>
      <c r="D1682" s="65" t="s">
        <v>4088</v>
      </c>
      <c r="E1682" s="144">
        <v>182</v>
      </c>
      <c r="F1682" s="144">
        <v>2002.3</v>
      </c>
      <c r="G1682" s="115" t="s">
        <v>275</v>
      </c>
      <c r="H1682" s="196" t="s">
        <v>21</v>
      </c>
      <c r="I1682" s="13" t="s">
        <v>22</v>
      </c>
      <c r="J1682" s="65"/>
    </row>
    <row r="1683" spans="1:10" ht="31.5" x14ac:dyDescent="0.25">
      <c r="A1683" s="76">
        <v>28</v>
      </c>
      <c r="B1683" s="156" t="s">
        <v>4036</v>
      </c>
      <c r="C1683" s="60" t="s">
        <v>4089</v>
      </c>
      <c r="D1683" s="65" t="s">
        <v>4046</v>
      </c>
      <c r="E1683" s="144">
        <v>597</v>
      </c>
      <c r="F1683" s="144">
        <v>3051.9</v>
      </c>
      <c r="G1683" s="115" t="s">
        <v>275</v>
      </c>
      <c r="H1683" s="196" t="s">
        <v>21</v>
      </c>
      <c r="I1683" s="13" t="s">
        <v>22</v>
      </c>
      <c r="J1683" s="65"/>
    </row>
    <row r="1684" spans="1:10" ht="31.5" x14ac:dyDescent="0.25">
      <c r="A1684" s="76">
        <v>29</v>
      </c>
      <c r="B1684" s="156" t="s">
        <v>4036</v>
      </c>
      <c r="C1684" s="60" t="s">
        <v>4090</v>
      </c>
      <c r="D1684" s="65" t="s">
        <v>4065</v>
      </c>
      <c r="E1684" s="144">
        <v>167</v>
      </c>
      <c r="F1684" s="144">
        <v>646</v>
      </c>
      <c r="G1684" s="115" t="s">
        <v>275</v>
      </c>
      <c r="H1684" s="196" t="s">
        <v>21</v>
      </c>
      <c r="I1684" s="13" t="s">
        <v>22</v>
      </c>
      <c r="J1684" s="65"/>
    </row>
    <row r="1685" spans="1:10" ht="47.25" x14ac:dyDescent="0.25">
      <c r="A1685" s="76">
        <v>30</v>
      </c>
      <c r="B1685" s="156" t="s">
        <v>4036</v>
      </c>
      <c r="C1685" s="60" t="s">
        <v>4091</v>
      </c>
      <c r="D1685" s="65" t="s">
        <v>4038</v>
      </c>
      <c r="E1685" s="144">
        <v>1391</v>
      </c>
      <c r="F1685" s="144">
        <v>3915</v>
      </c>
      <c r="G1685" s="115" t="s">
        <v>275</v>
      </c>
      <c r="H1685" s="196" t="s">
        <v>21</v>
      </c>
      <c r="I1685" s="13" t="s">
        <v>22</v>
      </c>
      <c r="J1685" s="65"/>
    </row>
    <row r="1686" spans="1:10" ht="31.5" x14ac:dyDescent="0.25">
      <c r="A1686" s="76">
        <v>31</v>
      </c>
      <c r="B1686" s="156" t="s">
        <v>4036</v>
      </c>
      <c r="C1686" s="60" t="s">
        <v>4092</v>
      </c>
      <c r="D1686" s="65" t="s">
        <v>160</v>
      </c>
      <c r="E1686" s="144">
        <v>350</v>
      </c>
      <c r="F1686" s="144">
        <v>1628.4</v>
      </c>
      <c r="G1686" s="115" t="s">
        <v>275</v>
      </c>
      <c r="H1686" s="196" t="s">
        <v>21</v>
      </c>
      <c r="I1686" s="13" t="s">
        <v>22</v>
      </c>
      <c r="J1686" s="65"/>
    </row>
    <row r="1687" spans="1:10" ht="31.5" x14ac:dyDescent="0.25">
      <c r="A1687" s="76">
        <v>32</v>
      </c>
      <c r="B1687" s="15" t="s">
        <v>4036</v>
      </c>
      <c r="C1687" s="15" t="s">
        <v>4093</v>
      </c>
      <c r="D1687" s="13" t="s">
        <v>4094</v>
      </c>
      <c r="E1687" s="135" t="s">
        <v>2570</v>
      </c>
      <c r="F1687" s="135">
        <v>465</v>
      </c>
      <c r="G1687" s="102" t="s">
        <v>1272</v>
      </c>
      <c r="H1687" s="115" t="s">
        <v>243</v>
      </c>
      <c r="I1687" s="13" t="s">
        <v>2801</v>
      </c>
      <c r="J1687" s="13" t="s">
        <v>4060</v>
      </c>
    </row>
    <row r="1688" spans="1:10" ht="31.5" x14ac:dyDescent="0.25">
      <c r="A1688" s="76">
        <v>33</v>
      </c>
      <c r="B1688" s="15" t="s">
        <v>4036</v>
      </c>
      <c r="C1688" s="15" t="s">
        <v>4095</v>
      </c>
      <c r="D1688" s="13" t="s">
        <v>4041</v>
      </c>
      <c r="E1688" s="135">
        <v>1311.6</v>
      </c>
      <c r="F1688" s="135">
        <v>329.8</v>
      </c>
      <c r="G1688" s="102" t="s">
        <v>1272</v>
      </c>
      <c r="H1688" s="196" t="s">
        <v>21</v>
      </c>
      <c r="I1688" s="13" t="s">
        <v>22</v>
      </c>
      <c r="J1688" s="13"/>
    </row>
    <row r="1689" spans="1:10" ht="31.5" x14ac:dyDescent="0.25">
      <c r="A1689" s="76">
        <v>34</v>
      </c>
      <c r="B1689" s="15" t="s">
        <v>4036</v>
      </c>
      <c r="C1689" s="15" t="s">
        <v>4096</v>
      </c>
      <c r="D1689" s="13" t="s">
        <v>4038</v>
      </c>
      <c r="E1689" s="135">
        <v>556.70000000000005</v>
      </c>
      <c r="F1689" s="135">
        <v>314</v>
      </c>
      <c r="G1689" s="102" t="s">
        <v>1272</v>
      </c>
      <c r="H1689" s="196" t="s">
        <v>21</v>
      </c>
      <c r="I1689" s="13" t="s">
        <v>22</v>
      </c>
      <c r="J1689" s="13"/>
    </row>
    <row r="1690" spans="1:10" ht="31.5" x14ac:dyDescent="0.25">
      <c r="A1690" s="76">
        <v>35</v>
      </c>
      <c r="B1690" s="15" t="s">
        <v>4036</v>
      </c>
      <c r="C1690" s="15" t="s">
        <v>4097</v>
      </c>
      <c r="D1690" s="13" t="s">
        <v>4094</v>
      </c>
      <c r="E1690" s="135">
        <v>1200</v>
      </c>
      <c r="F1690" s="135">
        <v>350</v>
      </c>
      <c r="G1690" s="102" t="s">
        <v>1272</v>
      </c>
      <c r="H1690" s="196" t="s">
        <v>21</v>
      </c>
      <c r="I1690" s="13" t="s">
        <v>22</v>
      </c>
      <c r="J1690" s="13"/>
    </row>
    <row r="1691" spans="1:10" x14ac:dyDescent="0.25">
      <c r="A1691" s="254"/>
      <c r="B1691" s="252" t="s">
        <v>4098</v>
      </c>
      <c r="C1691" s="252"/>
      <c r="D1691" s="251"/>
      <c r="E1691" s="256"/>
      <c r="F1691" s="256"/>
      <c r="G1691" s="251"/>
      <c r="H1691" s="251"/>
      <c r="I1691" s="251"/>
      <c r="J1691" s="251"/>
    </row>
    <row r="1692" spans="1:10" ht="31.5" x14ac:dyDescent="0.25">
      <c r="A1692" s="76">
        <v>1</v>
      </c>
      <c r="B1692" s="15" t="s">
        <v>4098</v>
      </c>
      <c r="C1692" s="15" t="s">
        <v>4099</v>
      </c>
      <c r="D1692" s="13" t="s">
        <v>4100</v>
      </c>
      <c r="E1692" s="161">
        <v>313.7</v>
      </c>
      <c r="F1692" s="162">
        <v>2182</v>
      </c>
      <c r="G1692" s="115" t="s">
        <v>275</v>
      </c>
      <c r="H1692" s="196" t="s">
        <v>21</v>
      </c>
      <c r="I1692" s="13" t="s">
        <v>22</v>
      </c>
      <c r="J1692" s="13"/>
    </row>
    <row r="1693" spans="1:10" ht="31.5" x14ac:dyDescent="0.25">
      <c r="A1693" s="76">
        <v>2</v>
      </c>
      <c r="B1693" s="15" t="s">
        <v>4098</v>
      </c>
      <c r="C1693" s="15" t="s">
        <v>4101</v>
      </c>
      <c r="D1693" s="13" t="s">
        <v>4102</v>
      </c>
      <c r="E1693" s="161">
        <v>435</v>
      </c>
      <c r="F1693" s="162">
        <v>2566.8000000000002</v>
      </c>
      <c r="G1693" s="115" t="s">
        <v>275</v>
      </c>
      <c r="H1693" s="196" t="s">
        <v>21</v>
      </c>
      <c r="I1693" s="13" t="s">
        <v>22</v>
      </c>
      <c r="J1693" s="13"/>
    </row>
    <row r="1694" spans="1:10" ht="31.5" x14ac:dyDescent="0.25">
      <c r="A1694" s="76">
        <v>3</v>
      </c>
      <c r="B1694" s="15" t="s">
        <v>4098</v>
      </c>
      <c r="C1694" s="15" t="s">
        <v>4103</v>
      </c>
      <c r="D1694" s="13" t="s">
        <v>4102</v>
      </c>
      <c r="E1694" s="163">
        <v>1830</v>
      </c>
      <c r="F1694" s="163">
        <v>13760</v>
      </c>
      <c r="G1694" s="115" t="s">
        <v>275</v>
      </c>
      <c r="H1694" s="196" t="s">
        <v>21</v>
      </c>
      <c r="I1694" s="13" t="s">
        <v>22</v>
      </c>
      <c r="J1694" s="13"/>
    </row>
    <row r="1695" spans="1:10" ht="31.5" x14ac:dyDescent="0.25">
      <c r="A1695" s="76">
        <v>4</v>
      </c>
      <c r="B1695" s="15" t="s">
        <v>4098</v>
      </c>
      <c r="C1695" s="15" t="s">
        <v>4104</v>
      </c>
      <c r="D1695" s="13" t="s">
        <v>4100</v>
      </c>
      <c r="E1695" s="161">
        <v>625</v>
      </c>
      <c r="F1695" s="163">
        <v>2412</v>
      </c>
      <c r="G1695" s="115" t="s">
        <v>275</v>
      </c>
      <c r="H1695" s="196" t="s">
        <v>21</v>
      </c>
      <c r="I1695" s="13" t="s">
        <v>22</v>
      </c>
      <c r="J1695" s="13"/>
    </row>
    <row r="1696" spans="1:10" ht="31.5" x14ac:dyDescent="0.25">
      <c r="A1696" s="76">
        <v>5</v>
      </c>
      <c r="B1696" s="15" t="s">
        <v>4098</v>
      </c>
      <c r="C1696" s="15" t="s">
        <v>6344</v>
      </c>
      <c r="D1696" s="13" t="s">
        <v>4105</v>
      </c>
      <c r="E1696" s="163">
        <v>50</v>
      </c>
      <c r="F1696" s="163">
        <v>98</v>
      </c>
      <c r="G1696" s="115" t="s">
        <v>275</v>
      </c>
      <c r="H1696" s="196" t="s">
        <v>21</v>
      </c>
      <c r="I1696" s="13" t="s">
        <v>22</v>
      </c>
      <c r="J1696" s="13"/>
    </row>
    <row r="1697" spans="1:10" ht="31.5" x14ac:dyDescent="0.25">
      <c r="A1697" s="76">
        <v>6</v>
      </c>
      <c r="B1697" s="15" t="s">
        <v>4098</v>
      </c>
      <c r="C1697" s="15" t="s">
        <v>6345</v>
      </c>
      <c r="D1697" s="13" t="s">
        <v>4107</v>
      </c>
      <c r="E1697" s="163">
        <v>160</v>
      </c>
      <c r="F1697" s="163">
        <v>1285</v>
      </c>
      <c r="G1697" s="115" t="s">
        <v>275</v>
      </c>
      <c r="H1697" s="115" t="s">
        <v>243</v>
      </c>
      <c r="I1697" s="13" t="s">
        <v>2801</v>
      </c>
      <c r="J1697" s="13" t="s">
        <v>4108</v>
      </c>
    </row>
    <row r="1698" spans="1:10" ht="31.5" x14ac:dyDescent="0.25">
      <c r="A1698" s="76">
        <v>7</v>
      </c>
      <c r="B1698" s="15" t="s">
        <v>4098</v>
      </c>
      <c r="C1698" s="15" t="s">
        <v>6346</v>
      </c>
      <c r="D1698" s="13" t="s">
        <v>4105</v>
      </c>
      <c r="E1698" s="163">
        <v>120</v>
      </c>
      <c r="F1698" s="163">
        <v>311</v>
      </c>
      <c r="G1698" s="115" t="s">
        <v>275</v>
      </c>
      <c r="H1698" s="196" t="s">
        <v>21</v>
      </c>
      <c r="I1698" s="13" t="s">
        <v>22</v>
      </c>
      <c r="J1698" s="13"/>
    </row>
    <row r="1699" spans="1:10" ht="31.5" x14ac:dyDescent="0.25">
      <c r="A1699" s="76">
        <v>8</v>
      </c>
      <c r="B1699" s="15" t="s">
        <v>4098</v>
      </c>
      <c r="C1699" s="15" t="s">
        <v>6347</v>
      </c>
      <c r="D1699" s="13" t="s">
        <v>4109</v>
      </c>
      <c r="E1699" s="163">
        <v>630</v>
      </c>
      <c r="F1699" s="163">
        <v>2491</v>
      </c>
      <c r="G1699" s="115" t="s">
        <v>275</v>
      </c>
      <c r="H1699" s="196" t="s">
        <v>21</v>
      </c>
      <c r="I1699" s="13" t="s">
        <v>22</v>
      </c>
      <c r="J1699" s="13"/>
    </row>
    <row r="1700" spans="1:10" ht="31.5" x14ac:dyDescent="0.25">
      <c r="A1700" s="76">
        <v>9</v>
      </c>
      <c r="B1700" s="15" t="s">
        <v>4098</v>
      </c>
      <c r="C1700" s="15" t="s">
        <v>6348</v>
      </c>
      <c r="D1700" s="13" t="s">
        <v>4110</v>
      </c>
      <c r="E1700" s="163">
        <v>234</v>
      </c>
      <c r="F1700" s="163">
        <v>636</v>
      </c>
      <c r="G1700" s="115" t="s">
        <v>275</v>
      </c>
      <c r="H1700" s="196" t="s">
        <v>21</v>
      </c>
      <c r="I1700" s="13" t="s">
        <v>22</v>
      </c>
      <c r="J1700" s="13"/>
    </row>
    <row r="1701" spans="1:10" ht="31.5" x14ac:dyDescent="0.25">
      <c r="A1701" s="76">
        <v>10</v>
      </c>
      <c r="B1701" s="15" t="s">
        <v>4098</v>
      </c>
      <c r="C1701" s="15" t="s">
        <v>6349</v>
      </c>
      <c r="D1701" s="13" t="s">
        <v>4110</v>
      </c>
      <c r="E1701" s="163">
        <v>119</v>
      </c>
      <c r="F1701" s="163">
        <v>372</v>
      </c>
      <c r="G1701" s="115" t="s">
        <v>275</v>
      </c>
      <c r="H1701" s="115" t="s">
        <v>243</v>
      </c>
      <c r="I1701" s="76" t="s">
        <v>2801</v>
      </c>
      <c r="J1701" s="13" t="s">
        <v>4108</v>
      </c>
    </row>
    <row r="1702" spans="1:10" ht="31.5" x14ac:dyDescent="0.25">
      <c r="A1702" s="76">
        <v>11</v>
      </c>
      <c r="B1702" s="15" t="s">
        <v>4098</v>
      </c>
      <c r="C1702" s="15" t="s">
        <v>6350</v>
      </c>
      <c r="D1702" s="13" t="s">
        <v>4113</v>
      </c>
      <c r="E1702" s="163"/>
      <c r="F1702" s="163">
        <v>85</v>
      </c>
      <c r="G1702" s="115" t="s">
        <v>275</v>
      </c>
      <c r="H1702" s="115" t="s">
        <v>243</v>
      </c>
      <c r="I1702" s="13" t="s">
        <v>2801</v>
      </c>
      <c r="J1702" s="13" t="s">
        <v>4108</v>
      </c>
    </row>
    <row r="1703" spans="1:10" ht="31.5" x14ac:dyDescent="0.25">
      <c r="A1703" s="76">
        <v>12</v>
      </c>
      <c r="B1703" s="15" t="s">
        <v>4098</v>
      </c>
      <c r="C1703" s="15" t="s">
        <v>6351</v>
      </c>
      <c r="D1703" s="13" t="s">
        <v>4115</v>
      </c>
      <c r="E1703" s="163"/>
      <c r="F1703" s="163">
        <v>164</v>
      </c>
      <c r="G1703" s="115" t="s">
        <v>275</v>
      </c>
      <c r="H1703" s="115" t="s">
        <v>243</v>
      </c>
      <c r="I1703" s="13" t="s">
        <v>2801</v>
      </c>
      <c r="J1703" s="13" t="s">
        <v>4108</v>
      </c>
    </row>
    <row r="1704" spans="1:10" ht="31.5" x14ac:dyDescent="0.25">
      <c r="A1704" s="76">
        <v>13</v>
      </c>
      <c r="B1704" s="15" t="s">
        <v>4098</v>
      </c>
      <c r="C1704" s="15" t="s">
        <v>6352</v>
      </c>
      <c r="D1704" s="13" t="s">
        <v>4115</v>
      </c>
      <c r="E1704" s="163">
        <v>180</v>
      </c>
      <c r="F1704" s="163">
        <v>982</v>
      </c>
      <c r="G1704" s="115" t="s">
        <v>275</v>
      </c>
      <c r="H1704" s="196" t="s">
        <v>21</v>
      </c>
      <c r="I1704" s="13" t="s">
        <v>22</v>
      </c>
      <c r="J1704" s="13"/>
    </row>
    <row r="1705" spans="1:10" ht="31.5" x14ac:dyDescent="0.25">
      <c r="A1705" s="76">
        <v>14</v>
      </c>
      <c r="B1705" s="15" t="s">
        <v>4098</v>
      </c>
      <c r="C1705" s="15" t="s">
        <v>6353</v>
      </c>
      <c r="D1705" s="13" t="s">
        <v>4116</v>
      </c>
      <c r="E1705" s="163">
        <v>224</v>
      </c>
      <c r="F1705" s="163">
        <v>2392</v>
      </c>
      <c r="G1705" s="115" t="s">
        <v>275</v>
      </c>
      <c r="H1705" s="196" t="s">
        <v>21</v>
      </c>
      <c r="I1705" s="13" t="s">
        <v>22</v>
      </c>
      <c r="J1705" s="13"/>
    </row>
    <row r="1706" spans="1:10" ht="31.5" x14ac:dyDescent="0.25">
      <c r="A1706" s="76">
        <v>15</v>
      </c>
      <c r="B1706" s="15" t="s">
        <v>4098</v>
      </c>
      <c r="C1706" s="15" t="s">
        <v>6354</v>
      </c>
      <c r="D1706" s="13" t="s">
        <v>4118</v>
      </c>
      <c r="E1706" s="161"/>
      <c r="F1706" s="163">
        <v>322</v>
      </c>
      <c r="G1706" s="115" t="s">
        <v>275</v>
      </c>
      <c r="H1706" s="115" t="s">
        <v>243</v>
      </c>
      <c r="I1706" s="13" t="s">
        <v>2801</v>
      </c>
      <c r="J1706" s="13" t="s">
        <v>4108</v>
      </c>
    </row>
    <row r="1707" spans="1:10" ht="31.5" x14ac:dyDescent="0.25">
      <c r="A1707" s="76">
        <v>16</v>
      </c>
      <c r="B1707" s="15" t="s">
        <v>4098</v>
      </c>
      <c r="C1707" s="15" t="s">
        <v>6355</v>
      </c>
      <c r="D1707" s="13" t="s">
        <v>4120</v>
      </c>
      <c r="E1707" s="163">
        <v>142</v>
      </c>
      <c r="F1707" s="163">
        <v>1027</v>
      </c>
      <c r="G1707" s="115" t="s">
        <v>275</v>
      </c>
      <c r="H1707" s="115" t="s">
        <v>243</v>
      </c>
      <c r="I1707" s="13" t="s">
        <v>2801</v>
      </c>
      <c r="J1707" s="13" t="s">
        <v>4108</v>
      </c>
    </row>
    <row r="1708" spans="1:10" ht="31.5" x14ac:dyDescent="0.25">
      <c r="A1708" s="76">
        <v>17</v>
      </c>
      <c r="B1708" s="15" t="s">
        <v>4098</v>
      </c>
      <c r="C1708" s="15" t="s">
        <v>6356</v>
      </c>
      <c r="D1708" s="13" t="s">
        <v>4121</v>
      </c>
      <c r="E1708" s="163">
        <v>285</v>
      </c>
      <c r="F1708" s="163">
        <v>1571</v>
      </c>
      <c r="G1708" s="115" t="s">
        <v>275</v>
      </c>
      <c r="H1708" s="196" t="s">
        <v>21</v>
      </c>
      <c r="I1708" s="13" t="s">
        <v>22</v>
      </c>
      <c r="J1708" s="13"/>
    </row>
    <row r="1709" spans="1:10" ht="31.5" x14ac:dyDescent="0.25">
      <c r="A1709" s="76">
        <v>18</v>
      </c>
      <c r="B1709" s="15" t="s">
        <v>4098</v>
      </c>
      <c r="C1709" s="15" t="s">
        <v>6357</v>
      </c>
      <c r="D1709" s="13" t="s">
        <v>4122</v>
      </c>
      <c r="E1709" s="163">
        <v>763</v>
      </c>
      <c r="F1709" s="163">
        <v>2332</v>
      </c>
      <c r="G1709" s="115" t="s">
        <v>275</v>
      </c>
      <c r="H1709" s="196" t="s">
        <v>21</v>
      </c>
      <c r="I1709" s="13" t="s">
        <v>22</v>
      </c>
      <c r="J1709" s="13"/>
    </row>
    <row r="1710" spans="1:10" ht="31.5" x14ac:dyDescent="0.25">
      <c r="A1710" s="76">
        <v>19</v>
      </c>
      <c r="B1710" s="15" t="s">
        <v>4098</v>
      </c>
      <c r="C1710" s="15" t="s">
        <v>6358</v>
      </c>
      <c r="D1710" s="13" t="s">
        <v>4124</v>
      </c>
      <c r="E1710" s="163">
        <v>85</v>
      </c>
      <c r="F1710" s="163">
        <v>243</v>
      </c>
      <c r="G1710" s="115" t="s">
        <v>275</v>
      </c>
      <c r="H1710" s="115" t="s">
        <v>243</v>
      </c>
      <c r="I1710" s="13" t="s">
        <v>2801</v>
      </c>
      <c r="J1710" s="13" t="s">
        <v>4108</v>
      </c>
    </row>
    <row r="1711" spans="1:10" ht="31.5" x14ac:dyDescent="0.25">
      <c r="A1711" s="76">
        <v>20</v>
      </c>
      <c r="B1711" s="15" t="s">
        <v>4098</v>
      </c>
      <c r="C1711" s="15" t="s">
        <v>4125</v>
      </c>
      <c r="D1711" s="13" t="s">
        <v>4109</v>
      </c>
      <c r="E1711" s="163">
        <v>453</v>
      </c>
      <c r="F1711" s="163">
        <v>1159</v>
      </c>
      <c r="G1711" s="115" t="s">
        <v>275</v>
      </c>
      <c r="H1711" s="196" t="s">
        <v>21</v>
      </c>
      <c r="I1711" s="13" t="s">
        <v>22</v>
      </c>
      <c r="J1711" s="13"/>
    </row>
    <row r="1712" spans="1:10" ht="31.5" x14ac:dyDescent="0.25">
      <c r="A1712" s="76">
        <v>21</v>
      </c>
      <c r="B1712" s="15" t="s">
        <v>4098</v>
      </c>
      <c r="C1712" s="138" t="s">
        <v>4126</v>
      </c>
      <c r="D1712" s="57" t="s">
        <v>4115</v>
      </c>
      <c r="E1712" s="163">
        <v>30</v>
      </c>
      <c r="F1712" s="163">
        <v>413</v>
      </c>
      <c r="G1712" s="115" t="s">
        <v>275</v>
      </c>
      <c r="H1712" s="196" t="s">
        <v>21</v>
      </c>
      <c r="I1712" s="13" t="s">
        <v>22</v>
      </c>
      <c r="J1712" s="76"/>
    </row>
    <row r="1713" spans="1:10" ht="31.5" x14ac:dyDescent="0.25">
      <c r="A1713" s="76">
        <v>22</v>
      </c>
      <c r="B1713" s="15" t="s">
        <v>4098</v>
      </c>
      <c r="C1713" s="138" t="s">
        <v>4127</v>
      </c>
      <c r="D1713" s="57" t="s">
        <v>4105</v>
      </c>
      <c r="E1713" s="163">
        <v>60</v>
      </c>
      <c r="F1713" s="163">
        <v>188</v>
      </c>
      <c r="G1713" s="115" t="s">
        <v>275</v>
      </c>
      <c r="H1713" s="196" t="s">
        <v>21</v>
      </c>
      <c r="I1713" s="13" t="s">
        <v>22</v>
      </c>
      <c r="J1713" s="13"/>
    </row>
    <row r="1714" spans="1:10" ht="31.5" x14ac:dyDescent="0.25">
      <c r="A1714" s="76">
        <v>23</v>
      </c>
      <c r="B1714" s="15" t="s">
        <v>4098</v>
      </c>
      <c r="C1714" s="138" t="s">
        <v>6342</v>
      </c>
      <c r="D1714" s="13" t="s">
        <v>4110</v>
      </c>
      <c r="E1714" s="163">
        <v>80</v>
      </c>
      <c r="F1714" s="163">
        <v>332</v>
      </c>
      <c r="G1714" s="115" t="s">
        <v>275</v>
      </c>
      <c r="H1714" s="196" t="s">
        <v>21</v>
      </c>
      <c r="I1714" s="13" t="s">
        <v>22</v>
      </c>
      <c r="J1714" s="13"/>
    </row>
    <row r="1715" spans="1:10" ht="31.5" x14ac:dyDescent="0.25">
      <c r="A1715" s="76">
        <v>24</v>
      </c>
      <c r="B1715" s="15" t="s">
        <v>4098</v>
      </c>
      <c r="C1715" s="138" t="s">
        <v>6343</v>
      </c>
      <c r="D1715" s="13" t="s">
        <v>4105</v>
      </c>
      <c r="E1715" s="163">
        <v>140</v>
      </c>
      <c r="F1715" s="163">
        <v>592</v>
      </c>
      <c r="G1715" s="115" t="s">
        <v>275</v>
      </c>
      <c r="H1715" s="196" t="s">
        <v>21</v>
      </c>
      <c r="I1715" s="13" t="s">
        <v>22</v>
      </c>
      <c r="J1715" s="13"/>
    </row>
    <row r="1716" spans="1:10" ht="31.5" x14ac:dyDescent="0.25">
      <c r="A1716" s="76">
        <v>25</v>
      </c>
      <c r="B1716" s="15" t="s">
        <v>4098</v>
      </c>
      <c r="C1716" s="138" t="s">
        <v>6359</v>
      </c>
      <c r="D1716" s="13" t="s">
        <v>4110</v>
      </c>
      <c r="E1716" s="163">
        <v>40</v>
      </c>
      <c r="F1716" s="163">
        <v>115</v>
      </c>
      <c r="G1716" s="115" t="s">
        <v>275</v>
      </c>
      <c r="H1716" s="115" t="s">
        <v>243</v>
      </c>
      <c r="I1716" s="13" t="s">
        <v>2801</v>
      </c>
      <c r="J1716" s="13" t="s">
        <v>4108</v>
      </c>
    </row>
    <row r="1717" spans="1:10" ht="31.5" x14ac:dyDescent="0.25">
      <c r="A1717" s="76">
        <v>26</v>
      </c>
      <c r="B1717" s="15" t="s">
        <v>4098</v>
      </c>
      <c r="C1717" s="15" t="s">
        <v>6340</v>
      </c>
      <c r="D1717" s="13" t="s">
        <v>4122</v>
      </c>
      <c r="E1717" s="161">
        <v>423</v>
      </c>
      <c r="F1717" s="163">
        <v>865</v>
      </c>
      <c r="G1717" s="115" t="s">
        <v>275</v>
      </c>
      <c r="H1717" s="196" t="s">
        <v>21</v>
      </c>
      <c r="I1717" s="13" t="s">
        <v>22</v>
      </c>
      <c r="J1717" s="13"/>
    </row>
    <row r="1718" spans="1:10" ht="31.5" x14ac:dyDescent="0.25">
      <c r="A1718" s="76">
        <v>27</v>
      </c>
      <c r="B1718" s="15" t="s">
        <v>4098</v>
      </c>
      <c r="C1718" s="15" t="s">
        <v>6341</v>
      </c>
      <c r="D1718" s="13" t="s">
        <v>4122</v>
      </c>
      <c r="E1718" s="161">
        <v>182.25</v>
      </c>
      <c r="F1718" s="163">
        <v>600</v>
      </c>
      <c r="G1718" s="115" t="s">
        <v>275</v>
      </c>
      <c r="H1718" s="196" t="s">
        <v>21</v>
      </c>
      <c r="I1718" s="13" t="s">
        <v>22</v>
      </c>
      <c r="J1718" s="13"/>
    </row>
    <row r="1719" spans="1:10" ht="31.5" x14ac:dyDescent="0.25">
      <c r="A1719" s="76">
        <v>28</v>
      </c>
      <c r="B1719" s="15" t="s">
        <v>4098</v>
      </c>
      <c r="C1719" s="15" t="s">
        <v>6360</v>
      </c>
      <c r="D1719" s="13" t="s">
        <v>4118</v>
      </c>
      <c r="E1719" s="163"/>
      <c r="F1719" s="163">
        <v>322</v>
      </c>
      <c r="G1719" s="115" t="s">
        <v>275</v>
      </c>
      <c r="H1719" s="115" t="s">
        <v>243</v>
      </c>
      <c r="I1719" s="13" t="s">
        <v>2801</v>
      </c>
      <c r="J1719" s="13" t="s">
        <v>4108</v>
      </c>
    </row>
    <row r="1720" spans="1:10" ht="31.5" x14ac:dyDescent="0.25">
      <c r="A1720" s="76">
        <v>29</v>
      </c>
      <c r="B1720" s="15" t="s">
        <v>4098</v>
      </c>
      <c r="C1720" s="15" t="s">
        <v>6361</v>
      </c>
      <c r="D1720" s="13" t="s">
        <v>4124</v>
      </c>
      <c r="E1720" s="163"/>
      <c r="F1720" s="163">
        <v>281</v>
      </c>
      <c r="G1720" s="115" t="s">
        <v>275</v>
      </c>
      <c r="H1720" s="115" t="s">
        <v>243</v>
      </c>
      <c r="I1720" s="13" t="s">
        <v>2801</v>
      </c>
      <c r="J1720" s="13" t="s">
        <v>4108</v>
      </c>
    </row>
    <row r="1721" spans="1:10" ht="31.5" x14ac:dyDescent="0.25">
      <c r="A1721" s="76">
        <v>30</v>
      </c>
      <c r="B1721" s="15" t="s">
        <v>4098</v>
      </c>
      <c r="C1721" s="15" t="s">
        <v>6362</v>
      </c>
      <c r="D1721" s="13" t="s">
        <v>4130</v>
      </c>
      <c r="E1721" s="163">
        <v>155</v>
      </c>
      <c r="F1721" s="163">
        <v>427</v>
      </c>
      <c r="G1721" s="115" t="s">
        <v>275</v>
      </c>
      <c r="H1721" s="196" t="s">
        <v>21</v>
      </c>
      <c r="I1721" s="13" t="s">
        <v>22</v>
      </c>
      <c r="J1721" s="13"/>
    </row>
    <row r="1722" spans="1:10" ht="31.5" x14ac:dyDescent="0.25">
      <c r="A1722" s="76">
        <v>31</v>
      </c>
      <c r="B1722" s="15" t="s">
        <v>4098</v>
      </c>
      <c r="C1722" s="15" t="s">
        <v>6363</v>
      </c>
      <c r="D1722" s="13" t="s">
        <v>4131</v>
      </c>
      <c r="E1722" s="163">
        <v>102</v>
      </c>
      <c r="F1722" s="163">
        <v>1128</v>
      </c>
      <c r="G1722" s="115" t="s">
        <v>275</v>
      </c>
      <c r="H1722" s="196" t="s">
        <v>21</v>
      </c>
      <c r="I1722" s="13" t="s">
        <v>22</v>
      </c>
      <c r="J1722" s="13"/>
    </row>
    <row r="1723" spans="1:10" ht="31.5" x14ac:dyDescent="0.25">
      <c r="A1723" s="76">
        <v>32</v>
      </c>
      <c r="B1723" s="15" t="s">
        <v>4098</v>
      </c>
      <c r="C1723" s="15" t="s">
        <v>6364</v>
      </c>
      <c r="D1723" s="13" t="s">
        <v>4121</v>
      </c>
      <c r="E1723" s="163">
        <v>210</v>
      </c>
      <c r="F1723" s="163">
        <v>500</v>
      </c>
      <c r="G1723" s="115" t="s">
        <v>275</v>
      </c>
      <c r="H1723" s="196" t="s">
        <v>21</v>
      </c>
      <c r="I1723" s="13" t="s">
        <v>22</v>
      </c>
      <c r="J1723" s="13"/>
    </row>
    <row r="1724" spans="1:10" ht="31.5" x14ac:dyDescent="0.25">
      <c r="A1724" s="76">
        <v>33</v>
      </c>
      <c r="B1724" s="15" t="s">
        <v>4098</v>
      </c>
      <c r="C1724" s="15" t="s">
        <v>4132</v>
      </c>
      <c r="D1724" s="13" t="s">
        <v>4133</v>
      </c>
      <c r="E1724" s="135">
        <v>479.0478</v>
      </c>
      <c r="F1724" s="135">
        <v>686</v>
      </c>
      <c r="G1724" s="102" t="s">
        <v>1272</v>
      </c>
      <c r="H1724" s="196" t="s">
        <v>21</v>
      </c>
      <c r="I1724" s="13" t="s">
        <v>22</v>
      </c>
      <c r="J1724" s="13"/>
    </row>
    <row r="1725" spans="1:10" ht="31.5" x14ac:dyDescent="0.25">
      <c r="A1725" s="76">
        <v>34</v>
      </c>
      <c r="B1725" s="15" t="s">
        <v>4098</v>
      </c>
      <c r="C1725" s="15" t="s">
        <v>4134</v>
      </c>
      <c r="D1725" s="13" t="s">
        <v>4100</v>
      </c>
      <c r="E1725" s="135">
        <v>391</v>
      </c>
      <c r="F1725" s="135">
        <v>1157</v>
      </c>
      <c r="G1725" s="102" t="s">
        <v>1272</v>
      </c>
      <c r="H1725" s="196" t="s">
        <v>21</v>
      </c>
      <c r="I1725" s="13" t="s">
        <v>22</v>
      </c>
      <c r="J1725" s="13"/>
    </row>
    <row r="1726" spans="1:10" ht="63" x14ac:dyDescent="0.25">
      <c r="A1726" s="76">
        <v>35</v>
      </c>
      <c r="B1726" s="15" t="s">
        <v>4098</v>
      </c>
      <c r="C1726" s="15" t="s">
        <v>4135</v>
      </c>
      <c r="D1726" s="13" t="s">
        <v>4109</v>
      </c>
      <c r="E1726" s="135">
        <v>207</v>
      </c>
      <c r="F1726" s="135">
        <v>623</v>
      </c>
      <c r="G1726" s="102" t="s">
        <v>1272</v>
      </c>
      <c r="H1726" s="196" t="s">
        <v>21</v>
      </c>
      <c r="I1726" s="13" t="s">
        <v>37</v>
      </c>
      <c r="J1726" s="13" t="s">
        <v>4136</v>
      </c>
    </row>
    <row r="1727" spans="1:10" ht="47.25" x14ac:dyDescent="0.25">
      <c r="A1727" s="76">
        <v>36</v>
      </c>
      <c r="B1727" s="15" t="s">
        <v>4098</v>
      </c>
      <c r="C1727" s="15" t="s">
        <v>4137</v>
      </c>
      <c r="D1727" s="13" t="s">
        <v>4138</v>
      </c>
      <c r="E1727" s="163">
        <v>120</v>
      </c>
      <c r="F1727" s="163">
        <v>293</v>
      </c>
      <c r="G1727" s="102" t="s">
        <v>2931</v>
      </c>
      <c r="H1727" s="51" t="s">
        <v>3642</v>
      </c>
      <c r="I1727" s="13" t="s">
        <v>22</v>
      </c>
      <c r="J1727" s="13"/>
    </row>
    <row r="1728" spans="1:10" x14ac:dyDescent="0.25">
      <c r="A1728" s="254"/>
      <c r="B1728" s="257" t="s">
        <v>4139</v>
      </c>
      <c r="C1728" s="252"/>
      <c r="D1728" s="251"/>
      <c r="E1728" s="256"/>
      <c r="F1728" s="256"/>
      <c r="G1728" s="251"/>
      <c r="H1728" s="251"/>
      <c r="I1728" s="251"/>
      <c r="J1728" s="254"/>
    </row>
    <row r="1729" spans="1:10" ht="31.5" x14ac:dyDescent="0.25">
      <c r="A1729" s="76">
        <v>1</v>
      </c>
      <c r="B1729" s="60" t="s">
        <v>4139</v>
      </c>
      <c r="C1729" s="164" t="s">
        <v>4140</v>
      </c>
      <c r="D1729" s="65" t="s">
        <v>4141</v>
      </c>
      <c r="E1729" s="161">
        <v>314</v>
      </c>
      <c r="F1729" s="161">
        <v>1775</v>
      </c>
      <c r="G1729" s="115" t="s">
        <v>275</v>
      </c>
      <c r="H1729" s="196" t="s">
        <v>21</v>
      </c>
      <c r="I1729" s="13" t="s">
        <v>22</v>
      </c>
      <c r="J1729" s="76"/>
    </row>
    <row r="1730" spans="1:10" ht="31.5" x14ac:dyDescent="0.25">
      <c r="A1730" s="76">
        <v>2</v>
      </c>
      <c r="B1730" s="60" t="s">
        <v>4139</v>
      </c>
      <c r="C1730" s="164" t="s">
        <v>4142</v>
      </c>
      <c r="D1730" s="65" t="s">
        <v>4143</v>
      </c>
      <c r="E1730" s="161">
        <v>1021</v>
      </c>
      <c r="F1730" s="161">
        <v>4300</v>
      </c>
      <c r="G1730" s="115" t="s">
        <v>275</v>
      </c>
      <c r="H1730" s="196" t="s">
        <v>21</v>
      </c>
      <c r="I1730" s="13" t="s">
        <v>22</v>
      </c>
      <c r="J1730" s="76"/>
    </row>
    <row r="1731" spans="1:10" ht="31.5" x14ac:dyDescent="0.25">
      <c r="A1731" s="76">
        <v>3</v>
      </c>
      <c r="B1731" s="60" t="s">
        <v>4139</v>
      </c>
      <c r="C1731" s="138" t="s">
        <v>4144</v>
      </c>
      <c r="D1731" s="57" t="s">
        <v>4143</v>
      </c>
      <c r="E1731" s="163">
        <v>2092</v>
      </c>
      <c r="F1731" s="163">
        <v>7546</v>
      </c>
      <c r="G1731" s="115" t="s">
        <v>275</v>
      </c>
      <c r="H1731" s="196" t="s">
        <v>21</v>
      </c>
      <c r="I1731" s="13" t="s">
        <v>22</v>
      </c>
      <c r="J1731" s="13"/>
    </row>
    <row r="1732" spans="1:10" ht="31.5" x14ac:dyDescent="0.25">
      <c r="A1732" s="76">
        <v>4</v>
      </c>
      <c r="B1732" s="60" t="s">
        <v>4139</v>
      </c>
      <c r="C1732" s="60" t="s">
        <v>6365</v>
      </c>
      <c r="D1732" s="57" t="s">
        <v>4141</v>
      </c>
      <c r="E1732" s="161">
        <v>898.4</v>
      </c>
      <c r="F1732" s="161">
        <v>4395</v>
      </c>
      <c r="G1732" s="115" t="s">
        <v>275</v>
      </c>
      <c r="H1732" s="196" t="s">
        <v>21</v>
      </c>
      <c r="I1732" s="13" t="s">
        <v>22</v>
      </c>
      <c r="J1732" s="13"/>
    </row>
    <row r="1733" spans="1:10" ht="31.5" x14ac:dyDescent="0.25">
      <c r="A1733" s="76">
        <v>5</v>
      </c>
      <c r="B1733" s="60" t="s">
        <v>4139</v>
      </c>
      <c r="C1733" s="138" t="s">
        <v>6366</v>
      </c>
      <c r="D1733" s="57" t="s">
        <v>4146</v>
      </c>
      <c r="E1733" s="163">
        <v>170</v>
      </c>
      <c r="F1733" s="163">
        <v>221.5</v>
      </c>
      <c r="G1733" s="115" t="s">
        <v>275</v>
      </c>
      <c r="H1733" s="115" t="s">
        <v>243</v>
      </c>
      <c r="I1733" s="165" t="s">
        <v>2801</v>
      </c>
      <c r="J1733" s="13" t="s">
        <v>4147</v>
      </c>
    </row>
    <row r="1734" spans="1:10" ht="31.5" x14ac:dyDescent="0.25">
      <c r="A1734" s="76">
        <v>6</v>
      </c>
      <c r="B1734" s="60" t="s">
        <v>4139</v>
      </c>
      <c r="C1734" s="138" t="s">
        <v>6367</v>
      </c>
      <c r="D1734" s="57" t="s">
        <v>4149</v>
      </c>
      <c r="E1734" s="163"/>
      <c r="F1734" s="163">
        <v>230</v>
      </c>
      <c r="G1734" s="115" t="s">
        <v>275</v>
      </c>
      <c r="H1734" s="115" t="s">
        <v>243</v>
      </c>
      <c r="I1734" s="165" t="s">
        <v>2801</v>
      </c>
      <c r="J1734" s="13" t="s">
        <v>4147</v>
      </c>
    </row>
    <row r="1735" spans="1:10" ht="31.5" x14ac:dyDescent="0.25">
      <c r="A1735" s="76">
        <v>7</v>
      </c>
      <c r="B1735" s="60" t="s">
        <v>4139</v>
      </c>
      <c r="C1735" s="60" t="s">
        <v>6368</v>
      </c>
      <c r="D1735" s="57" t="s">
        <v>4143</v>
      </c>
      <c r="E1735" s="163">
        <v>1577</v>
      </c>
      <c r="F1735" s="163">
        <v>3137</v>
      </c>
      <c r="G1735" s="115" t="s">
        <v>275</v>
      </c>
      <c r="H1735" s="196" t="s">
        <v>21</v>
      </c>
      <c r="I1735" s="13" t="s">
        <v>22</v>
      </c>
      <c r="J1735" s="13"/>
    </row>
    <row r="1736" spans="1:10" ht="31.5" x14ac:dyDescent="0.25">
      <c r="A1736" s="76">
        <v>8</v>
      </c>
      <c r="B1736" s="60" t="s">
        <v>4139</v>
      </c>
      <c r="C1736" s="60" t="s">
        <v>6369</v>
      </c>
      <c r="D1736" s="57" t="s">
        <v>4150</v>
      </c>
      <c r="E1736" s="163">
        <v>402</v>
      </c>
      <c r="F1736" s="163">
        <v>1383</v>
      </c>
      <c r="G1736" s="115" t="s">
        <v>275</v>
      </c>
      <c r="H1736" s="196" t="s">
        <v>21</v>
      </c>
      <c r="I1736" s="13" t="s">
        <v>22</v>
      </c>
      <c r="J1736" s="13"/>
    </row>
    <row r="1737" spans="1:10" ht="31.5" x14ac:dyDescent="0.25">
      <c r="A1737" s="76">
        <v>9</v>
      </c>
      <c r="B1737" s="60" t="s">
        <v>4139</v>
      </c>
      <c r="C1737" s="60" t="s">
        <v>6370</v>
      </c>
      <c r="D1737" s="57" t="s">
        <v>4151</v>
      </c>
      <c r="E1737" s="163">
        <v>57</v>
      </c>
      <c r="F1737" s="163">
        <v>1124.9000000000001</v>
      </c>
      <c r="G1737" s="115" t="s">
        <v>275</v>
      </c>
      <c r="H1737" s="196" t="s">
        <v>21</v>
      </c>
      <c r="I1737" s="13" t="s">
        <v>22</v>
      </c>
      <c r="J1737" s="13"/>
    </row>
    <row r="1738" spans="1:10" ht="31.5" x14ac:dyDescent="0.25">
      <c r="A1738" s="76">
        <v>10</v>
      </c>
      <c r="B1738" s="60" t="s">
        <v>4139</v>
      </c>
      <c r="C1738" s="60" t="s">
        <v>6371</v>
      </c>
      <c r="D1738" s="57" t="s">
        <v>4152</v>
      </c>
      <c r="E1738" s="163">
        <v>522</v>
      </c>
      <c r="F1738" s="163">
        <v>1173</v>
      </c>
      <c r="G1738" s="115" t="s">
        <v>275</v>
      </c>
      <c r="H1738" s="196" t="s">
        <v>21</v>
      </c>
      <c r="I1738" s="13" t="s">
        <v>22</v>
      </c>
      <c r="J1738" s="13"/>
    </row>
    <row r="1739" spans="1:10" ht="31.5" x14ac:dyDescent="0.25">
      <c r="A1739" s="76">
        <v>11</v>
      </c>
      <c r="B1739" s="60" t="s">
        <v>4139</v>
      </c>
      <c r="C1739" s="60" t="s">
        <v>6372</v>
      </c>
      <c r="D1739" s="57" t="s">
        <v>4152</v>
      </c>
      <c r="E1739" s="163"/>
      <c r="F1739" s="163">
        <v>279.8</v>
      </c>
      <c r="G1739" s="115" t="s">
        <v>275</v>
      </c>
      <c r="H1739" s="115" t="s">
        <v>243</v>
      </c>
      <c r="I1739" s="68" t="s">
        <v>2801</v>
      </c>
      <c r="J1739" s="13" t="s">
        <v>4147</v>
      </c>
    </row>
    <row r="1740" spans="1:10" ht="31.5" x14ac:dyDescent="0.25">
      <c r="A1740" s="76">
        <v>12</v>
      </c>
      <c r="B1740" s="60" t="s">
        <v>4139</v>
      </c>
      <c r="C1740" s="60" t="s">
        <v>6373</v>
      </c>
      <c r="D1740" s="57" t="s">
        <v>4151</v>
      </c>
      <c r="E1740" s="163">
        <v>296</v>
      </c>
      <c r="F1740" s="161">
        <v>1508.2</v>
      </c>
      <c r="G1740" s="115" t="s">
        <v>275</v>
      </c>
      <c r="H1740" s="196" t="s">
        <v>21</v>
      </c>
      <c r="I1740" s="13" t="s">
        <v>22</v>
      </c>
      <c r="J1740" s="13"/>
    </row>
    <row r="1741" spans="1:10" ht="47.25" x14ac:dyDescent="0.25">
      <c r="A1741" s="76">
        <v>13</v>
      </c>
      <c r="B1741" s="60" t="s">
        <v>4139</v>
      </c>
      <c r="C1741" s="60" t="s">
        <v>6374</v>
      </c>
      <c r="D1741" s="57" t="s">
        <v>4154</v>
      </c>
      <c r="E1741" s="163">
        <v>491</v>
      </c>
      <c r="F1741" s="163">
        <v>1699</v>
      </c>
      <c r="G1741" s="115" t="s">
        <v>275</v>
      </c>
      <c r="H1741" s="196" t="s">
        <v>21</v>
      </c>
      <c r="I1741" s="13" t="s">
        <v>22</v>
      </c>
      <c r="J1741" s="13"/>
    </row>
    <row r="1742" spans="1:10" ht="31.5" x14ac:dyDescent="0.25">
      <c r="A1742" s="76">
        <v>14</v>
      </c>
      <c r="B1742" s="60" t="s">
        <v>4139</v>
      </c>
      <c r="C1742" s="138" t="s">
        <v>6375</v>
      </c>
      <c r="D1742" s="57" t="s">
        <v>4155</v>
      </c>
      <c r="E1742" s="163">
        <v>380</v>
      </c>
      <c r="F1742" s="163">
        <v>1160</v>
      </c>
      <c r="G1742" s="115" t="s">
        <v>275</v>
      </c>
      <c r="H1742" s="196" t="s">
        <v>21</v>
      </c>
      <c r="I1742" s="13" t="s">
        <v>22</v>
      </c>
      <c r="J1742" s="13"/>
    </row>
    <row r="1743" spans="1:10" ht="31.5" x14ac:dyDescent="0.25">
      <c r="A1743" s="76">
        <v>15</v>
      </c>
      <c r="B1743" s="60" t="s">
        <v>4139</v>
      </c>
      <c r="C1743" s="138" t="s">
        <v>6376</v>
      </c>
      <c r="D1743" s="57" t="s">
        <v>4156</v>
      </c>
      <c r="E1743" s="163">
        <v>110</v>
      </c>
      <c r="F1743" s="163">
        <v>735</v>
      </c>
      <c r="G1743" s="115" t="s">
        <v>275</v>
      </c>
      <c r="H1743" s="196" t="s">
        <v>21</v>
      </c>
      <c r="I1743" s="13" t="s">
        <v>22</v>
      </c>
      <c r="J1743" s="13"/>
    </row>
    <row r="1744" spans="1:10" ht="31.5" x14ac:dyDescent="0.25">
      <c r="A1744" s="76">
        <v>16</v>
      </c>
      <c r="B1744" s="60" t="s">
        <v>4139</v>
      </c>
      <c r="C1744" s="138" t="s">
        <v>4157</v>
      </c>
      <c r="D1744" s="57" t="s">
        <v>4158</v>
      </c>
      <c r="E1744" s="163">
        <v>560</v>
      </c>
      <c r="F1744" s="163">
        <v>2808.3</v>
      </c>
      <c r="G1744" s="115" t="s">
        <v>275</v>
      </c>
      <c r="H1744" s="196" t="s">
        <v>21</v>
      </c>
      <c r="I1744" s="13" t="s">
        <v>22</v>
      </c>
      <c r="J1744" s="13"/>
    </row>
    <row r="1745" spans="1:10" ht="78.75" x14ac:dyDescent="0.25">
      <c r="A1745" s="76">
        <v>17</v>
      </c>
      <c r="B1745" s="60" t="s">
        <v>4139</v>
      </c>
      <c r="C1745" s="138" t="s">
        <v>6377</v>
      </c>
      <c r="D1745" s="57" t="s">
        <v>4143</v>
      </c>
      <c r="E1745" s="163">
        <v>560</v>
      </c>
      <c r="F1745" s="163">
        <v>2320.1</v>
      </c>
      <c r="G1745" s="115" t="s">
        <v>275</v>
      </c>
      <c r="H1745" s="102" t="s">
        <v>203</v>
      </c>
      <c r="I1745" s="13" t="s">
        <v>22</v>
      </c>
      <c r="J1745" s="13" t="s">
        <v>6474</v>
      </c>
    </row>
    <row r="1746" spans="1:10" ht="31.5" x14ac:dyDescent="0.25">
      <c r="A1746" s="76">
        <v>18</v>
      </c>
      <c r="B1746" s="60" t="s">
        <v>4139</v>
      </c>
      <c r="C1746" s="138" t="s">
        <v>6378</v>
      </c>
      <c r="D1746" s="57" t="s">
        <v>4159</v>
      </c>
      <c r="E1746" s="163">
        <v>150</v>
      </c>
      <c r="F1746" s="163">
        <v>355.5</v>
      </c>
      <c r="G1746" s="115" t="s">
        <v>275</v>
      </c>
      <c r="H1746" s="196" t="s">
        <v>21</v>
      </c>
      <c r="I1746" s="13" t="s">
        <v>22</v>
      </c>
      <c r="J1746" s="166"/>
    </row>
    <row r="1747" spans="1:10" ht="31.5" x14ac:dyDescent="0.25">
      <c r="A1747" s="76">
        <v>19</v>
      </c>
      <c r="B1747" s="60" t="s">
        <v>4139</v>
      </c>
      <c r="C1747" s="138" t="s">
        <v>4160</v>
      </c>
      <c r="D1747" s="57" t="s">
        <v>4161</v>
      </c>
      <c r="E1747" s="163">
        <v>150</v>
      </c>
      <c r="F1747" s="163">
        <v>229.1</v>
      </c>
      <c r="G1747" s="115" t="s">
        <v>275</v>
      </c>
      <c r="H1747" s="196" t="s">
        <v>21</v>
      </c>
      <c r="I1747" s="13" t="s">
        <v>22</v>
      </c>
      <c r="J1747" s="13"/>
    </row>
    <row r="1748" spans="1:10" ht="31.5" x14ac:dyDescent="0.25">
      <c r="A1748" s="76">
        <v>20</v>
      </c>
      <c r="B1748" s="60" t="s">
        <v>4139</v>
      </c>
      <c r="C1748" s="138" t="s">
        <v>6379</v>
      </c>
      <c r="D1748" s="57" t="s">
        <v>4152</v>
      </c>
      <c r="E1748" s="163">
        <v>150</v>
      </c>
      <c r="F1748" s="163">
        <v>279.8</v>
      </c>
      <c r="G1748" s="115" t="s">
        <v>275</v>
      </c>
      <c r="H1748" s="196" t="s">
        <v>21</v>
      </c>
      <c r="I1748" s="13" t="s">
        <v>22</v>
      </c>
      <c r="J1748" s="13"/>
    </row>
    <row r="1749" spans="1:10" ht="31.5" x14ac:dyDescent="0.25">
      <c r="A1749" s="76">
        <v>21</v>
      </c>
      <c r="B1749" s="60" t="s">
        <v>4139</v>
      </c>
      <c r="C1749" s="138" t="s">
        <v>6380</v>
      </c>
      <c r="D1749" s="57" t="s">
        <v>4163</v>
      </c>
      <c r="E1749" s="163"/>
      <c r="F1749" s="163">
        <v>307.10000000000002</v>
      </c>
      <c r="G1749" s="115" t="s">
        <v>275</v>
      </c>
      <c r="H1749" s="115" t="s">
        <v>243</v>
      </c>
      <c r="I1749" s="165" t="s">
        <v>2801</v>
      </c>
      <c r="J1749" s="13" t="s">
        <v>4147</v>
      </c>
    </row>
    <row r="1750" spans="1:10" ht="31.5" x14ac:dyDescent="0.25">
      <c r="A1750" s="76">
        <v>22</v>
      </c>
      <c r="B1750" s="60" t="s">
        <v>4139</v>
      </c>
      <c r="C1750" s="138" t="s">
        <v>6381</v>
      </c>
      <c r="D1750" s="57" t="s">
        <v>4158</v>
      </c>
      <c r="E1750" s="161">
        <v>102</v>
      </c>
      <c r="F1750" s="161">
        <v>912.7</v>
      </c>
      <c r="G1750" s="115" t="s">
        <v>275</v>
      </c>
      <c r="H1750" s="196" t="s">
        <v>21</v>
      </c>
      <c r="I1750" s="13" t="s">
        <v>22</v>
      </c>
      <c r="J1750" s="13"/>
    </row>
    <row r="1751" spans="1:10" ht="31.5" x14ac:dyDescent="0.25">
      <c r="A1751" s="76">
        <v>23</v>
      </c>
      <c r="B1751" s="60" t="s">
        <v>4139</v>
      </c>
      <c r="C1751" s="60" t="s">
        <v>6382</v>
      </c>
      <c r="D1751" s="57" t="s">
        <v>4152</v>
      </c>
      <c r="E1751" s="163">
        <v>1025</v>
      </c>
      <c r="F1751" s="163">
        <v>3007</v>
      </c>
      <c r="G1751" s="115" t="s">
        <v>275</v>
      </c>
      <c r="H1751" s="196" t="s">
        <v>21</v>
      </c>
      <c r="I1751" s="13" t="s">
        <v>22</v>
      </c>
      <c r="J1751" s="13"/>
    </row>
    <row r="1752" spans="1:10" ht="31.5" x14ac:dyDescent="0.25">
      <c r="A1752" s="76">
        <v>24</v>
      </c>
      <c r="B1752" s="60" t="s">
        <v>4139</v>
      </c>
      <c r="C1752" s="138" t="s">
        <v>6383</v>
      </c>
      <c r="D1752" s="57" t="s">
        <v>4141</v>
      </c>
      <c r="E1752" s="163">
        <v>500</v>
      </c>
      <c r="F1752" s="163">
        <v>1444.7</v>
      </c>
      <c r="G1752" s="115" t="s">
        <v>275</v>
      </c>
      <c r="H1752" s="196" t="s">
        <v>21</v>
      </c>
      <c r="I1752" s="13" t="s">
        <v>22</v>
      </c>
      <c r="J1752" s="13"/>
    </row>
    <row r="1753" spans="1:10" ht="31.5" x14ac:dyDescent="0.25">
      <c r="A1753" s="76">
        <v>25</v>
      </c>
      <c r="B1753" s="60" t="s">
        <v>4139</v>
      </c>
      <c r="C1753" s="138" t="s">
        <v>6384</v>
      </c>
      <c r="D1753" s="57" t="s">
        <v>4149</v>
      </c>
      <c r="E1753" s="163">
        <v>135</v>
      </c>
      <c r="F1753" s="163">
        <v>739</v>
      </c>
      <c r="G1753" s="115" t="s">
        <v>275</v>
      </c>
      <c r="H1753" s="196" t="s">
        <v>21</v>
      </c>
      <c r="I1753" s="13" t="s">
        <v>22</v>
      </c>
      <c r="J1753" s="13"/>
    </row>
    <row r="1754" spans="1:10" ht="31.5" x14ac:dyDescent="0.25">
      <c r="A1754" s="76">
        <v>26</v>
      </c>
      <c r="B1754" s="60" t="s">
        <v>4139</v>
      </c>
      <c r="C1754" s="138" t="s">
        <v>4164</v>
      </c>
      <c r="D1754" s="57" t="s">
        <v>4165</v>
      </c>
      <c r="E1754" s="163">
        <v>1124</v>
      </c>
      <c r="F1754" s="163">
        <v>2194</v>
      </c>
      <c r="G1754" s="102" t="s">
        <v>1272</v>
      </c>
      <c r="H1754" s="196" t="s">
        <v>21</v>
      </c>
      <c r="I1754" s="13" t="s">
        <v>22</v>
      </c>
      <c r="J1754" s="13"/>
    </row>
    <row r="1755" spans="1:10" ht="31.5" x14ac:dyDescent="0.25">
      <c r="A1755" s="76">
        <v>27</v>
      </c>
      <c r="B1755" s="15" t="s">
        <v>4139</v>
      </c>
      <c r="C1755" s="15" t="s">
        <v>4166</v>
      </c>
      <c r="D1755" s="13" t="s">
        <v>4141</v>
      </c>
      <c r="E1755" s="135">
        <v>554</v>
      </c>
      <c r="F1755" s="135">
        <v>903</v>
      </c>
      <c r="G1755" s="102" t="s">
        <v>1272</v>
      </c>
      <c r="H1755" s="196" t="s">
        <v>21</v>
      </c>
      <c r="I1755" s="13" t="s">
        <v>22</v>
      </c>
      <c r="J1755" s="13"/>
    </row>
    <row r="1756" spans="1:10" ht="47.25" x14ac:dyDescent="0.25">
      <c r="A1756" s="76">
        <v>28</v>
      </c>
      <c r="B1756" s="15" t="s">
        <v>4139</v>
      </c>
      <c r="C1756" s="15" t="s">
        <v>4167</v>
      </c>
      <c r="D1756" s="13" t="s">
        <v>4143</v>
      </c>
      <c r="E1756" s="135">
        <v>96</v>
      </c>
      <c r="F1756" s="135">
        <v>600</v>
      </c>
      <c r="G1756" s="102" t="s">
        <v>1272</v>
      </c>
      <c r="H1756" s="115" t="s">
        <v>243</v>
      </c>
      <c r="I1756" s="13" t="s">
        <v>37</v>
      </c>
      <c r="J1756" s="13" t="s">
        <v>6201</v>
      </c>
    </row>
    <row r="1757" spans="1:10" ht="63" x14ac:dyDescent="0.25">
      <c r="A1757" s="76">
        <v>29</v>
      </c>
      <c r="B1757" s="15" t="s">
        <v>4139</v>
      </c>
      <c r="C1757" s="15" t="s">
        <v>4168</v>
      </c>
      <c r="D1757" s="13" t="s">
        <v>4141</v>
      </c>
      <c r="E1757" s="135">
        <v>96</v>
      </c>
      <c r="F1757" s="135">
        <v>450</v>
      </c>
      <c r="G1757" s="102" t="s">
        <v>1272</v>
      </c>
      <c r="H1757" s="115" t="s">
        <v>243</v>
      </c>
      <c r="I1757" s="13" t="s">
        <v>37</v>
      </c>
      <c r="J1757" s="13" t="s">
        <v>4169</v>
      </c>
    </row>
    <row r="1758" spans="1:10" x14ac:dyDescent="0.25">
      <c r="A1758" s="251"/>
      <c r="B1758" s="252" t="s">
        <v>4170</v>
      </c>
      <c r="C1758" s="252"/>
      <c r="D1758" s="251"/>
      <c r="E1758" s="258"/>
      <c r="F1758" s="258"/>
      <c r="G1758" s="251"/>
      <c r="H1758" s="251"/>
      <c r="I1758" s="251"/>
      <c r="J1758" s="251"/>
    </row>
    <row r="1759" spans="1:10" ht="31.5" x14ac:dyDescent="0.25">
      <c r="A1759" s="13">
        <v>1</v>
      </c>
      <c r="B1759" s="15" t="s">
        <v>4170</v>
      </c>
      <c r="C1759" s="15" t="s">
        <v>4171</v>
      </c>
      <c r="D1759" s="13" t="s">
        <v>4172</v>
      </c>
      <c r="E1759" s="167">
        <v>1100.2</v>
      </c>
      <c r="F1759" s="167">
        <v>6469</v>
      </c>
      <c r="G1759" s="115" t="s">
        <v>275</v>
      </c>
      <c r="H1759" s="196" t="s">
        <v>21</v>
      </c>
      <c r="I1759" s="13" t="s">
        <v>22</v>
      </c>
      <c r="J1759" s="13"/>
    </row>
    <row r="1760" spans="1:10" ht="63" x14ac:dyDescent="0.25">
      <c r="A1760" s="13">
        <v>2</v>
      </c>
      <c r="B1760" s="15" t="s">
        <v>4170</v>
      </c>
      <c r="C1760" s="15" t="s">
        <v>4173</v>
      </c>
      <c r="D1760" s="13" t="s">
        <v>4174</v>
      </c>
      <c r="E1760" s="168">
        <v>1143.5999999999999</v>
      </c>
      <c r="F1760" s="167">
        <v>2095</v>
      </c>
      <c r="G1760" s="115" t="s">
        <v>275</v>
      </c>
      <c r="H1760" s="115" t="s">
        <v>243</v>
      </c>
      <c r="I1760" s="13" t="s">
        <v>37</v>
      </c>
      <c r="J1760" s="13" t="s">
        <v>4175</v>
      </c>
    </row>
    <row r="1761" spans="1:10" ht="31.5" x14ac:dyDescent="0.25">
      <c r="A1761" s="13">
        <v>3</v>
      </c>
      <c r="B1761" s="15" t="s">
        <v>4170</v>
      </c>
      <c r="C1761" s="15" t="s">
        <v>6385</v>
      </c>
      <c r="D1761" s="13" t="s">
        <v>4174</v>
      </c>
      <c r="E1761" s="167">
        <v>885</v>
      </c>
      <c r="F1761" s="167">
        <v>2134.5</v>
      </c>
      <c r="G1761" s="115" t="s">
        <v>275</v>
      </c>
      <c r="H1761" s="196" t="s">
        <v>21</v>
      </c>
      <c r="I1761" s="13" t="s">
        <v>22</v>
      </c>
      <c r="J1761" s="13"/>
    </row>
    <row r="1762" spans="1:10" ht="31.5" x14ac:dyDescent="0.25">
      <c r="A1762" s="13">
        <v>4</v>
      </c>
      <c r="B1762" s="15" t="s">
        <v>4170</v>
      </c>
      <c r="C1762" s="15" t="s">
        <v>6386</v>
      </c>
      <c r="D1762" s="13" t="s">
        <v>4176</v>
      </c>
      <c r="E1762" s="167">
        <v>498</v>
      </c>
      <c r="F1762" s="167">
        <v>2610.6</v>
      </c>
      <c r="G1762" s="115" t="s">
        <v>275</v>
      </c>
      <c r="H1762" s="196" t="s">
        <v>21</v>
      </c>
      <c r="I1762" s="13" t="s">
        <v>22</v>
      </c>
      <c r="J1762" s="13"/>
    </row>
    <row r="1763" spans="1:10" ht="31.5" x14ac:dyDescent="0.25">
      <c r="A1763" s="13">
        <v>5</v>
      </c>
      <c r="B1763" s="15" t="s">
        <v>4170</v>
      </c>
      <c r="C1763" s="15" t="s">
        <v>6387</v>
      </c>
      <c r="D1763" s="13" t="s">
        <v>4174</v>
      </c>
      <c r="E1763" s="167">
        <v>377</v>
      </c>
      <c r="F1763" s="167">
        <v>2177</v>
      </c>
      <c r="G1763" s="115" t="s">
        <v>275</v>
      </c>
      <c r="H1763" s="196" t="s">
        <v>21</v>
      </c>
      <c r="I1763" s="13" t="s">
        <v>22</v>
      </c>
      <c r="J1763" s="13"/>
    </row>
    <row r="1764" spans="1:10" ht="31.5" x14ac:dyDescent="0.25">
      <c r="A1764" s="13">
        <v>6</v>
      </c>
      <c r="B1764" s="15" t="s">
        <v>4170</v>
      </c>
      <c r="C1764" s="15" t="s">
        <v>6388</v>
      </c>
      <c r="D1764" s="13" t="s">
        <v>4177</v>
      </c>
      <c r="E1764" s="151">
        <v>430.7</v>
      </c>
      <c r="F1764" s="167">
        <v>3057.4</v>
      </c>
      <c r="G1764" s="115" t="s">
        <v>275</v>
      </c>
      <c r="H1764" s="196" t="s">
        <v>21</v>
      </c>
      <c r="I1764" s="13" t="s">
        <v>22</v>
      </c>
      <c r="J1764" s="13"/>
    </row>
    <row r="1765" spans="1:10" ht="31.5" x14ac:dyDescent="0.25">
      <c r="A1765" s="13">
        <v>7</v>
      </c>
      <c r="B1765" s="15" t="s">
        <v>4170</v>
      </c>
      <c r="C1765" s="15" t="s">
        <v>6389</v>
      </c>
      <c r="D1765" s="13" t="s">
        <v>4178</v>
      </c>
      <c r="E1765" s="151">
        <v>130</v>
      </c>
      <c r="F1765" s="151">
        <v>414.4</v>
      </c>
      <c r="G1765" s="115" t="s">
        <v>275</v>
      </c>
      <c r="H1765" s="115" t="s">
        <v>243</v>
      </c>
      <c r="I1765" s="13" t="s">
        <v>2801</v>
      </c>
      <c r="J1765" s="13" t="s">
        <v>4179</v>
      </c>
    </row>
    <row r="1766" spans="1:10" ht="47.25" x14ac:dyDescent="0.25">
      <c r="A1766" s="13">
        <v>8</v>
      </c>
      <c r="B1766" s="15" t="s">
        <v>4170</v>
      </c>
      <c r="C1766" s="15" t="s">
        <v>6390</v>
      </c>
      <c r="D1766" s="13" t="s">
        <v>4178</v>
      </c>
      <c r="E1766" s="167">
        <v>357.5</v>
      </c>
      <c r="F1766" s="167">
        <v>1054.5</v>
      </c>
      <c r="G1766" s="115" t="s">
        <v>275</v>
      </c>
      <c r="H1766" s="115" t="s">
        <v>243</v>
      </c>
      <c r="I1766" s="13" t="s">
        <v>2801</v>
      </c>
      <c r="J1766" s="13" t="s">
        <v>4179</v>
      </c>
    </row>
    <row r="1767" spans="1:10" ht="47.25" x14ac:dyDescent="0.25">
      <c r="A1767" s="13">
        <v>9</v>
      </c>
      <c r="B1767" s="15" t="s">
        <v>4170</v>
      </c>
      <c r="C1767" s="15" t="s">
        <v>6391</v>
      </c>
      <c r="D1767" s="13" t="s">
        <v>4178</v>
      </c>
      <c r="E1767" s="169"/>
      <c r="F1767" s="167">
        <v>242.6</v>
      </c>
      <c r="G1767" s="115" t="s">
        <v>275</v>
      </c>
      <c r="H1767" s="115" t="s">
        <v>243</v>
      </c>
      <c r="I1767" s="13" t="s">
        <v>2801</v>
      </c>
      <c r="J1767" s="13" t="s">
        <v>4179</v>
      </c>
    </row>
    <row r="1768" spans="1:10" ht="31.5" x14ac:dyDescent="0.25">
      <c r="A1768" s="13">
        <v>10</v>
      </c>
      <c r="B1768" s="15" t="s">
        <v>4170</v>
      </c>
      <c r="C1768" s="15" t="s">
        <v>6393</v>
      </c>
      <c r="D1768" s="13" t="s">
        <v>4180</v>
      </c>
      <c r="E1768" s="167">
        <v>1200</v>
      </c>
      <c r="F1768" s="167">
        <v>3230.3</v>
      </c>
      <c r="G1768" s="115" t="s">
        <v>275</v>
      </c>
      <c r="H1768" s="196" t="s">
        <v>21</v>
      </c>
      <c r="I1768" s="13" t="s">
        <v>22</v>
      </c>
      <c r="J1768" s="13"/>
    </row>
    <row r="1769" spans="1:10" ht="31.5" x14ac:dyDescent="0.25">
      <c r="A1769" s="13">
        <v>11</v>
      </c>
      <c r="B1769" s="15" t="s">
        <v>4170</v>
      </c>
      <c r="C1769" s="15" t="s">
        <v>6392</v>
      </c>
      <c r="D1769" s="13" t="s">
        <v>4180</v>
      </c>
      <c r="E1769" s="167">
        <v>1348</v>
      </c>
      <c r="F1769" s="167">
        <v>5467</v>
      </c>
      <c r="G1769" s="115" t="s">
        <v>275</v>
      </c>
      <c r="H1769" s="196" t="s">
        <v>21</v>
      </c>
      <c r="I1769" s="13" t="s">
        <v>22</v>
      </c>
      <c r="J1769" s="13"/>
    </row>
    <row r="1770" spans="1:10" ht="31.5" x14ac:dyDescent="0.25">
      <c r="A1770" s="13">
        <v>12</v>
      </c>
      <c r="B1770" s="15" t="s">
        <v>4170</v>
      </c>
      <c r="C1770" s="15" t="s">
        <v>4181</v>
      </c>
      <c r="D1770" s="13" t="s">
        <v>4180</v>
      </c>
      <c r="E1770" s="151">
        <v>683</v>
      </c>
      <c r="F1770" s="151">
        <v>1795.5</v>
      </c>
      <c r="G1770" s="115" t="s">
        <v>275</v>
      </c>
      <c r="H1770" s="196" t="s">
        <v>21</v>
      </c>
      <c r="I1770" s="13" t="s">
        <v>22</v>
      </c>
      <c r="J1770" s="13"/>
    </row>
    <row r="1771" spans="1:10" ht="31.5" x14ac:dyDescent="0.25">
      <c r="A1771" s="13">
        <v>13</v>
      </c>
      <c r="B1771" s="15" t="s">
        <v>4170</v>
      </c>
      <c r="C1771" s="15" t="s">
        <v>6394</v>
      </c>
      <c r="D1771" s="13" t="s">
        <v>4180</v>
      </c>
      <c r="E1771" s="151">
        <v>240</v>
      </c>
      <c r="F1771" s="151">
        <v>665.2</v>
      </c>
      <c r="G1771" s="115" t="s">
        <v>275</v>
      </c>
      <c r="H1771" s="196" t="s">
        <v>21</v>
      </c>
      <c r="I1771" s="13" t="s">
        <v>22</v>
      </c>
      <c r="J1771" s="13"/>
    </row>
    <row r="1772" spans="1:10" ht="31.5" x14ac:dyDescent="0.25">
      <c r="A1772" s="13">
        <v>14</v>
      </c>
      <c r="B1772" s="15" t="s">
        <v>4170</v>
      </c>
      <c r="C1772" s="15" t="s">
        <v>6395</v>
      </c>
      <c r="D1772" s="13" t="s">
        <v>4178</v>
      </c>
      <c r="E1772" s="151">
        <v>201</v>
      </c>
      <c r="F1772" s="151">
        <v>699</v>
      </c>
      <c r="G1772" s="115" t="s">
        <v>275</v>
      </c>
      <c r="H1772" s="115" t="s">
        <v>243</v>
      </c>
      <c r="I1772" s="13" t="s">
        <v>2801</v>
      </c>
      <c r="J1772" s="13" t="s">
        <v>4179</v>
      </c>
    </row>
    <row r="1773" spans="1:10" ht="31.5" x14ac:dyDescent="0.25">
      <c r="A1773" s="13">
        <v>15</v>
      </c>
      <c r="B1773" s="15" t="s">
        <v>4170</v>
      </c>
      <c r="C1773" s="15" t="s">
        <v>6396</v>
      </c>
      <c r="D1773" s="13" t="s">
        <v>4176</v>
      </c>
      <c r="E1773" s="151">
        <v>132</v>
      </c>
      <c r="F1773" s="167">
        <v>1062.8</v>
      </c>
      <c r="G1773" s="115" t="s">
        <v>275</v>
      </c>
      <c r="H1773" s="115" t="s">
        <v>243</v>
      </c>
      <c r="I1773" s="13" t="s">
        <v>2801</v>
      </c>
      <c r="J1773" s="13" t="s">
        <v>4179</v>
      </c>
    </row>
    <row r="1774" spans="1:10" ht="31.5" x14ac:dyDescent="0.25">
      <c r="A1774" s="13">
        <v>16</v>
      </c>
      <c r="B1774" s="15" t="s">
        <v>4170</v>
      </c>
      <c r="C1774" s="15" t="s">
        <v>6397</v>
      </c>
      <c r="D1774" s="13" t="s">
        <v>4174</v>
      </c>
      <c r="E1774" s="151">
        <v>120</v>
      </c>
      <c r="F1774" s="170">
        <v>740</v>
      </c>
      <c r="G1774" s="115" t="s">
        <v>275</v>
      </c>
      <c r="H1774" s="115" t="s">
        <v>243</v>
      </c>
      <c r="I1774" s="13" t="s">
        <v>2801</v>
      </c>
      <c r="J1774" s="13" t="s">
        <v>4179</v>
      </c>
    </row>
    <row r="1775" spans="1:10" ht="31.5" x14ac:dyDescent="0.25">
      <c r="A1775" s="13">
        <v>17</v>
      </c>
      <c r="B1775" s="15" t="s">
        <v>4170</v>
      </c>
      <c r="C1775" s="15" t="s">
        <v>6398</v>
      </c>
      <c r="D1775" s="13" t="s">
        <v>4174</v>
      </c>
      <c r="E1775" s="167">
        <v>501.5</v>
      </c>
      <c r="F1775" s="167">
        <v>2232</v>
      </c>
      <c r="G1775" s="115" t="s">
        <v>275</v>
      </c>
      <c r="H1775" s="196" t="s">
        <v>21</v>
      </c>
      <c r="I1775" s="13" t="s">
        <v>22</v>
      </c>
      <c r="J1775" s="13"/>
    </row>
    <row r="1776" spans="1:10" ht="63" x14ac:dyDescent="0.25">
      <c r="A1776" s="13">
        <v>18</v>
      </c>
      <c r="B1776" s="15" t="s">
        <v>4170</v>
      </c>
      <c r="C1776" s="15" t="s">
        <v>4182</v>
      </c>
      <c r="D1776" s="13" t="s">
        <v>4178</v>
      </c>
      <c r="E1776" s="135"/>
      <c r="F1776" s="135">
        <v>300</v>
      </c>
      <c r="G1776" s="102" t="s">
        <v>1272</v>
      </c>
      <c r="H1776" s="115" t="s">
        <v>243</v>
      </c>
      <c r="I1776" s="13" t="s">
        <v>37</v>
      </c>
      <c r="J1776" s="13" t="s">
        <v>4183</v>
      </c>
    </row>
    <row r="1777" spans="1:10" ht="31.5" x14ac:dyDescent="0.25">
      <c r="A1777" s="13">
        <v>19</v>
      </c>
      <c r="B1777" s="15" t="s">
        <v>4170</v>
      </c>
      <c r="C1777" s="15" t="s">
        <v>4184</v>
      </c>
      <c r="D1777" s="13" t="s">
        <v>4172</v>
      </c>
      <c r="E1777" s="135">
        <v>295</v>
      </c>
      <c r="F1777" s="171">
        <v>1981.7</v>
      </c>
      <c r="G1777" s="102" t="s">
        <v>1272</v>
      </c>
      <c r="H1777" s="196" t="s">
        <v>21</v>
      </c>
      <c r="I1777" s="13" t="s">
        <v>22</v>
      </c>
      <c r="J1777" s="13"/>
    </row>
    <row r="1778" spans="1:10" ht="31.5" x14ac:dyDescent="0.25">
      <c r="A1778" s="13">
        <v>20</v>
      </c>
      <c r="B1778" s="15" t="s">
        <v>4170</v>
      </c>
      <c r="C1778" s="15" t="s">
        <v>4185</v>
      </c>
      <c r="D1778" s="13" t="s">
        <v>4174</v>
      </c>
      <c r="E1778" s="135">
        <v>482</v>
      </c>
      <c r="F1778" s="135">
        <v>894</v>
      </c>
      <c r="G1778" s="102" t="s">
        <v>1272</v>
      </c>
      <c r="H1778" s="196" t="s">
        <v>21</v>
      </c>
      <c r="I1778" s="13" t="s">
        <v>22</v>
      </c>
      <c r="J1778" s="13"/>
    </row>
    <row r="1779" spans="1:10" x14ac:dyDescent="0.25">
      <c r="A1779" s="251"/>
      <c r="B1779" s="259" t="s">
        <v>4186</v>
      </c>
      <c r="C1779" s="252"/>
      <c r="D1779" s="251"/>
      <c r="E1779" s="260"/>
      <c r="F1779" s="260"/>
      <c r="G1779" s="251"/>
      <c r="H1779" s="251"/>
      <c r="I1779" s="251"/>
      <c r="J1779" s="254"/>
    </row>
    <row r="1780" spans="1:10" ht="31.5" x14ac:dyDescent="0.25">
      <c r="A1780" s="13">
        <v>1</v>
      </c>
      <c r="B1780" s="155" t="s">
        <v>4186</v>
      </c>
      <c r="C1780" s="71" t="s">
        <v>4187</v>
      </c>
      <c r="D1780" s="564" t="s">
        <v>4188</v>
      </c>
      <c r="E1780" s="172">
        <v>1053</v>
      </c>
      <c r="F1780" s="172">
        <v>4646.7</v>
      </c>
      <c r="G1780" s="115" t="s">
        <v>275</v>
      </c>
      <c r="H1780" s="196" t="s">
        <v>21</v>
      </c>
      <c r="I1780" s="13" t="s">
        <v>22</v>
      </c>
      <c r="J1780" s="76"/>
    </row>
    <row r="1781" spans="1:10" ht="47.25" x14ac:dyDescent="0.25">
      <c r="A1781" s="13">
        <v>2</v>
      </c>
      <c r="B1781" s="155" t="s">
        <v>4186</v>
      </c>
      <c r="C1781" s="71" t="s">
        <v>4189</v>
      </c>
      <c r="D1781" s="564" t="s">
        <v>4190</v>
      </c>
      <c r="E1781" s="172">
        <v>517</v>
      </c>
      <c r="F1781" s="172">
        <v>1606</v>
      </c>
      <c r="G1781" s="115" t="s">
        <v>275</v>
      </c>
      <c r="H1781" s="102" t="s">
        <v>203</v>
      </c>
      <c r="I1781" s="13" t="s">
        <v>22</v>
      </c>
      <c r="J1781" s="13" t="s">
        <v>4191</v>
      </c>
    </row>
    <row r="1782" spans="1:10" ht="31.5" x14ac:dyDescent="0.25">
      <c r="A1782" s="13">
        <v>3</v>
      </c>
      <c r="B1782" s="155" t="s">
        <v>4186</v>
      </c>
      <c r="C1782" s="71" t="s">
        <v>4192</v>
      </c>
      <c r="D1782" s="564" t="s">
        <v>4188</v>
      </c>
      <c r="E1782" s="172">
        <v>1569</v>
      </c>
      <c r="F1782" s="172">
        <v>5327.8</v>
      </c>
      <c r="G1782" s="115" t="s">
        <v>275</v>
      </c>
      <c r="H1782" s="196" t="s">
        <v>21</v>
      </c>
      <c r="I1782" s="13" t="s">
        <v>22</v>
      </c>
      <c r="J1782" s="13"/>
    </row>
    <row r="1783" spans="1:10" ht="31.5" x14ac:dyDescent="0.25">
      <c r="A1783" s="13">
        <v>4</v>
      </c>
      <c r="B1783" s="155" t="s">
        <v>4186</v>
      </c>
      <c r="C1783" s="71" t="s">
        <v>4193</v>
      </c>
      <c r="D1783" s="564" t="s">
        <v>4190</v>
      </c>
      <c r="E1783" s="172">
        <v>1578</v>
      </c>
      <c r="F1783" s="172">
        <v>7404</v>
      </c>
      <c r="G1783" s="115" t="s">
        <v>275</v>
      </c>
      <c r="H1783" s="196" t="s">
        <v>21</v>
      </c>
      <c r="I1783" s="13" t="s">
        <v>22</v>
      </c>
      <c r="J1783" s="13"/>
    </row>
    <row r="1784" spans="1:10" ht="31.5" x14ac:dyDescent="0.25">
      <c r="A1784" s="13">
        <v>5</v>
      </c>
      <c r="B1784" s="155" t="s">
        <v>4186</v>
      </c>
      <c r="C1784" s="71" t="s">
        <v>6399</v>
      </c>
      <c r="D1784" s="564" t="s">
        <v>4188</v>
      </c>
      <c r="E1784" s="172">
        <v>906.9</v>
      </c>
      <c r="F1784" s="172">
        <v>5722.4</v>
      </c>
      <c r="G1784" s="115" t="s">
        <v>275</v>
      </c>
      <c r="H1784" s="196" t="s">
        <v>21</v>
      </c>
      <c r="I1784" s="13" t="s">
        <v>22</v>
      </c>
      <c r="J1784" s="13"/>
    </row>
    <row r="1785" spans="1:10" ht="31.5" x14ac:dyDescent="0.25">
      <c r="A1785" s="13">
        <v>6</v>
      </c>
      <c r="B1785" s="155" t="s">
        <v>4186</v>
      </c>
      <c r="C1785" s="71" t="s">
        <v>6400</v>
      </c>
      <c r="D1785" s="564" t="s">
        <v>4194</v>
      </c>
      <c r="E1785" s="172">
        <v>414</v>
      </c>
      <c r="F1785" s="172">
        <v>1978.4</v>
      </c>
      <c r="G1785" s="115" t="s">
        <v>275</v>
      </c>
      <c r="H1785" s="196" t="s">
        <v>21</v>
      </c>
      <c r="I1785" s="13" t="s">
        <v>22</v>
      </c>
      <c r="J1785" s="13"/>
    </row>
    <row r="1786" spans="1:10" ht="31.5" x14ac:dyDescent="0.25">
      <c r="A1786" s="13">
        <v>7</v>
      </c>
      <c r="B1786" s="155" t="s">
        <v>4186</v>
      </c>
      <c r="C1786" s="71" t="s">
        <v>6401</v>
      </c>
      <c r="D1786" s="564" t="s">
        <v>4195</v>
      </c>
      <c r="E1786" s="172">
        <v>858</v>
      </c>
      <c r="F1786" s="172">
        <v>2688.03</v>
      </c>
      <c r="G1786" s="115" t="s">
        <v>275</v>
      </c>
      <c r="H1786" s="196" t="s">
        <v>21</v>
      </c>
      <c r="I1786" s="13" t="s">
        <v>22</v>
      </c>
      <c r="J1786" s="13"/>
    </row>
    <row r="1787" spans="1:10" ht="31.5" x14ac:dyDescent="0.25">
      <c r="A1787" s="13">
        <v>8</v>
      </c>
      <c r="B1787" s="155" t="s">
        <v>4186</v>
      </c>
      <c r="C1787" s="71" t="s">
        <v>6402</v>
      </c>
      <c r="D1787" s="564" t="s">
        <v>4196</v>
      </c>
      <c r="E1787" s="172">
        <v>260</v>
      </c>
      <c r="F1787" s="172">
        <v>2757.6</v>
      </c>
      <c r="G1787" s="115" t="s">
        <v>275</v>
      </c>
      <c r="H1787" s="196" t="s">
        <v>21</v>
      </c>
      <c r="I1787" s="13" t="s">
        <v>22</v>
      </c>
      <c r="J1787" s="13"/>
    </row>
    <row r="1788" spans="1:10" ht="63" x14ac:dyDescent="0.25">
      <c r="A1788" s="13">
        <v>9</v>
      </c>
      <c r="B1788" s="155" t="s">
        <v>4186</v>
      </c>
      <c r="C1788" s="71" t="s">
        <v>6403</v>
      </c>
      <c r="D1788" s="564" t="s">
        <v>4197</v>
      </c>
      <c r="E1788" s="172">
        <v>301</v>
      </c>
      <c r="F1788" s="172">
        <v>1540</v>
      </c>
      <c r="G1788" s="115" t="s">
        <v>275</v>
      </c>
      <c r="H1788" s="115" t="s">
        <v>243</v>
      </c>
      <c r="I1788" s="13" t="s">
        <v>37</v>
      </c>
      <c r="J1788" s="13" t="s">
        <v>4198</v>
      </c>
    </row>
    <row r="1789" spans="1:10" ht="31.5" x14ac:dyDescent="0.25">
      <c r="A1789" s="13">
        <v>10</v>
      </c>
      <c r="B1789" s="155" t="s">
        <v>4186</v>
      </c>
      <c r="C1789" s="71" t="s">
        <v>6404</v>
      </c>
      <c r="D1789" s="564" t="s">
        <v>4199</v>
      </c>
      <c r="E1789" s="172">
        <v>72</v>
      </c>
      <c r="F1789" s="172">
        <v>254</v>
      </c>
      <c r="G1789" s="115" t="s">
        <v>275</v>
      </c>
      <c r="H1789" s="115" t="s">
        <v>243</v>
      </c>
      <c r="I1789" s="13" t="s">
        <v>2801</v>
      </c>
      <c r="J1789" s="13" t="s">
        <v>4200</v>
      </c>
    </row>
    <row r="1790" spans="1:10" ht="31.5" x14ac:dyDescent="0.25">
      <c r="A1790" s="13">
        <v>11</v>
      </c>
      <c r="B1790" s="155" t="s">
        <v>4186</v>
      </c>
      <c r="C1790" s="71" t="s">
        <v>4201</v>
      </c>
      <c r="D1790" s="564" t="s">
        <v>4199</v>
      </c>
      <c r="E1790" s="172">
        <v>132</v>
      </c>
      <c r="F1790" s="172">
        <v>326</v>
      </c>
      <c r="G1790" s="115" t="s">
        <v>275</v>
      </c>
      <c r="H1790" s="115" t="s">
        <v>243</v>
      </c>
      <c r="I1790" s="13" t="s">
        <v>2801</v>
      </c>
      <c r="J1790" s="13" t="s">
        <v>4200</v>
      </c>
    </row>
    <row r="1791" spans="1:10" ht="63" x14ac:dyDescent="0.25">
      <c r="A1791" s="13">
        <v>12</v>
      </c>
      <c r="B1791" s="155" t="s">
        <v>4186</v>
      </c>
      <c r="C1791" s="71" t="s">
        <v>4202</v>
      </c>
      <c r="D1791" s="564" t="s">
        <v>4203</v>
      </c>
      <c r="E1791" s="172"/>
      <c r="F1791" s="172">
        <v>4797</v>
      </c>
      <c r="G1791" s="115" t="s">
        <v>275</v>
      </c>
      <c r="H1791" s="115" t="s">
        <v>243</v>
      </c>
      <c r="I1791" s="13" t="s">
        <v>37</v>
      </c>
      <c r="J1791" s="13" t="s">
        <v>4204</v>
      </c>
    </row>
    <row r="1792" spans="1:10" ht="31.5" x14ac:dyDescent="0.25">
      <c r="A1792" s="13">
        <v>13</v>
      </c>
      <c r="B1792" s="155" t="s">
        <v>4186</v>
      </c>
      <c r="C1792" s="71" t="s">
        <v>6405</v>
      </c>
      <c r="D1792" s="564" t="s">
        <v>4203</v>
      </c>
      <c r="E1792" s="172"/>
      <c r="F1792" s="172">
        <v>215</v>
      </c>
      <c r="G1792" s="115" t="s">
        <v>275</v>
      </c>
      <c r="H1792" s="115" t="s">
        <v>243</v>
      </c>
      <c r="I1792" s="13" t="s">
        <v>2801</v>
      </c>
      <c r="J1792" s="13" t="s">
        <v>4200</v>
      </c>
    </row>
    <row r="1793" spans="1:10" ht="31.5" x14ac:dyDescent="0.25">
      <c r="A1793" s="13">
        <v>14</v>
      </c>
      <c r="B1793" s="155" t="s">
        <v>4186</v>
      </c>
      <c r="C1793" s="71" t="s">
        <v>6406</v>
      </c>
      <c r="D1793" s="564" t="s">
        <v>4190</v>
      </c>
      <c r="E1793" s="172">
        <v>653.4</v>
      </c>
      <c r="F1793" s="173">
        <v>3300</v>
      </c>
      <c r="G1793" s="115" t="s">
        <v>275</v>
      </c>
      <c r="H1793" s="196" t="s">
        <v>21</v>
      </c>
      <c r="I1793" s="13" t="s">
        <v>22</v>
      </c>
      <c r="J1793" s="13"/>
    </row>
    <row r="1794" spans="1:10" ht="31.5" x14ac:dyDescent="0.25">
      <c r="A1794" s="13">
        <v>15</v>
      </c>
      <c r="B1794" s="155" t="s">
        <v>4186</v>
      </c>
      <c r="C1794" s="71" t="s">
        <v>6407</v>
      </c>
      <c r="D1794" s="564" t="s">
        <v>4190</v>
      </c>
      <c r="E1794" s="173">
        <v>283</v>
      </c>
      <c r="F1794" s="172">
        <v>2041.5</v>
      </c>
      <c r="G1794" s="115" t="s">
        <v>275</v>
      </c>
      <c r="H1794" s="102" t="s">
        <v>203</v>
      </c>
      <c r="I1794" s="13" t="s">
        <v>22</v>
      </c>
      <c r="J1794" s="13"/>
    </row>
    <row r="1795" spans="1:10" ht="31.5" x14ac:dyDescent="0.25">
      <c r="A1795" s="13">
        <v>16</v>
      </c>
      <c r="B1795" s="155" t="s">
        <v>4186</v>
      </c>
      <c r="C1795" s="71" t="s">
        <v>6408</v>
      </c>
      <c r="D1795" s="564" t="s">
        <v>4205</v>
      </c>
      <c r="E1795" s="172">
        <v>767</v>
      </c>
      <c r="F1795" s="172">
        <v>3151.3</v>
      </c>
      <c r="G1795" s="115" t="s">
        <v>275</v>
      </c>
      <c r="H1795" s="196" t="s">
        <v>21</v>
      </c>
      <c r="I1795" s="13" t="s">
        <v>22</v>
      </c>
      <c r="J1795" s="13"/>
    </row>
    <row r="1796" spans="1:10" ht="31.5" x14ac:dyDescent="0.25">
      <c r="A1796" s="13">
        <v>17</v>
      </c>
      <c r="B1796" s="155" t="s">
        <v>4186</v>
      </c>
      <c r="C1796" s="71" t="s">
        <v>6409</v>
      </c>
      <c r="D1796" s="564" t="s">
        <v>4205</v>
      </c>
      <c r="E1796" s="172"/>
      <c r="F1796" s="172">
        <v>600</v>
      </c>
      <c r="G1796" s="115" t="s">
        <v>275</v>
      </c>
      <c r="H1796" s="115" t="s">
        <v>243</v>
      </c>
      <c r="I1796" s="13" t="s">
        <v>2801</v>
      </c>
      <c r="J1796" s="13" t="s">
        <v>4200</v>
      </c>
    </row>
    <row r="1797" spans="1:10" ht="63" x14ac:dyDescent="0.25">
      <c r="A1797" s="13">
        <v>18</v>
      </c>
      <c r="B1797" s="155" t="s">
        <v>4186</v>
      </c>
      <c r="C1797" s="71" t="s">
        <v>6098</v>
      </c>
      <c r="D1797" s="564" t="s">
        <v>4206</v>
      </c>
      <c r="E1797" s="172"/>
      <c r="F1797" s="172">
        <v>60</v>
      </c>
      <c r="G1797" s="115" t="s">
        <v>275</v>
      </c>
      <c r="H1797" s="115" t="s">
        <v>243</v>
      </c>
      <c r="I1797" s="13" t="s">
        <v>37</v>
      </c>
      <c r="J1797" s="13" t="s">
        <v>4204</v>
      </c>
    </row>
    <row r="1798" spans="1:10" ht="31.5" x14ac:dyDescent="0.25">
      <c r="A1798" s="13">
        <v>19</v>
      </c>
      <c r="B1798" s="155" t="s">
        <v>4186</v>
      </c>
      <c r="C1798" s="71" t="s">
        <v>6410</v>
      </c>
      <c r="D1798" s="564" t="s">
        <v>4207</v>
      </c>
      <c r="E1798" s="172">
        <v>527</v>
      </c>
      <c r="F1798" s="172">
        <v>3676.7</v>
      </c>
      <c r="G1798" s="115" t="s">
        <v>275</v>
      </c>
      <c r="H1798" s="196" t="s">
        <v>21</v>
      </c>
      <c r="I1798" s="13" t="s">
        <v>22</v>
      </c>
      <c r="J1798" s="13"/>
    </row>
    <row r="1799" spans="1:10" ht="31.5" x14ac:dyDescent="0.25">
      <c r="A1799" s="13">
        <v>20</v>
      </c>
      <c r="B1799" s="155" t="s">
        <v>4186</v>
      </c>
      <c r="C1799" s="71" t="s">
        <v>6411</v>
      </c>
      <c r="D1799" s="564" t="s">
        <v>4208</v>
      </c>
      <c r="E1799" s="172">
        <v>140</v>
      </c>
      <c r="F1799" s="172">
        <v>1260</v>
      </c>
      <c r="G1799" s="115" t="s">
        <v>275</v>
      </c>
      <c r="H1799" s="196" t="s">
        <v>21</v>
      </c>
      <c r="I1799" s="13" t="s">
        <v>22</v>
      </c>
      <c r="J1799" s="13"/>
    </row>
    <row r="1800" spans="1:10" ht="31.5" x14ac:dyDescent="0.25">
      <c r="A1800" s="13">
        <v>21</v>
      </c>
      <c r="B1800" s="155" t="s">
        <v>4186</v>
      </c>
      <c r="C1800" s="71" t="s">
        <v>6099</v>
      </c>
      <c r="D1800" s="564" t="s">
        <v>4207</v>
      </c>
      <c r="E1800" s="172"/>
      <c r="F1800" s="172">
        <v>2000</v>
      </c>
      <c r="G1800" s="115" t="s">
        <v>275</v>
      </c>
      <c r="H1800" s="115" t="s">
        <v>243</v>
      </c>
      <c r="I1800" s="13" t="s">
        <v>2801</v>
      </c>
      <c r="J1800" s="13" t="s">
        <v>4200</v>
      </c>
    </row>
    <row r="1801" spans="1:10" ht="31.5" x14ac:dyDescent="0.25">
      <c r="A1801" s="13">
        <v>22</v>
      </c>
      <c r="B1801" s="155" t="s">
        <v>4186</v>
      </c>
      <c r="C1801" s="15" t="s">
        <v>6412</v>
      </c>
      <c r="D1801" s="13" t="s">
        <v>4209</v>
      </c>
      <c r="E1801" s="136">
        <v>157</v>
      </c>
      <c r="F1801" s="136">
        <v>1827</v>
      </c>
      <c r="G1801" s="115" t="s">
        <v>275</v>
      </c>
      <c r="H1801" s="196" t="s">
        <v>21</v>
      </c>
      <c r="I1801" s="13" t="s">
        <v>22</v>
      </c>
      <c r="J1801" s="13"/>
    </row>
    <row r="1802" spans="1:10" ht="31.5" x14ac:dyDescent="0.25">
      <c r="A1802" s="13">
        <v>23</v>
      </c>
      <c r="B1802" s="155" t="s">
        <v>4186</v>
      </c>
      <c r="C1802" s="71" t="s">
        <v>6100</v>
      </c>
      <c r="D1802" s="564" t="s">
        <v>4207</v>
      </c>
      <c r="E1802" s="172"/>
      <c r="F1802" s="172">
        <v>160</v>
      </c>
      <c r="G1802" s="115" t="s">
        <v>275</v>
      </c>
      <c r="H1802" s="115" t="s">
        <v>243</v>
      </c>
      <c r="I1802" s="13" t="s">
        <v>2801</v>
      </c>
      <c r="J1802" s="13" t="s">
        <v>4200</v>
      </c>
    </row>
    <row r="1803" spans="1:10" ht="31.5" x14ac:dyDescent="0.25">
      <c r="A1803" s="13">
        <v>24</v>
      </c>
      <c r="B1803" s="155" t="s">
        <v>4186</v>
      </c>
      <c r="C1803" s="71" t="s">
        <v>4210</v>
      </c>
      <c r="D1803" s="564" t="s">
        <v>4188</v>
      </c>
      <c r="E1803" s="172">
        <v>1338.4</v>
      </c>
      <c r="F1803" s="173">
        <v>3172.5</v>
      </c>
      <c r="G1803" s="115" t="s">
        <v>275</v>
      </c>
      <c r="H1803" s="196" t="s">
        <v>21</v>
      </c>
      <c r="I1803" s="13" t="s">
        <v>22</v>
      </c>
      <c r="J1803" s="13"/>
    </row>
    <row r="1804" spans="1:10" ht="31.5" x14ac:dyDescent="0.25">
      <c r="A1804" s="13">
        <v>25</v>
      </c>
      <c r="B1804" s="155" t="s">
        <v>4186</v>
      </c>
      <c r="C1804" s="71" t="s">
        <v>6101</v>
      </c>
      <c r="D1804" s="564" t="s">
        <v>4199</v>
      </c>
      <c r="E1804" s="172"/>
      <c r="F1804" s="172">
        <v>281.2</v>
      </c>
      <c r="G1804" s="115" t="s">
        <v>275</v>
      </c>
      <c r="H1804" s="115" t="s">
        <v>243</v>
      </c>
      <c r="I1804" s="13" t="s">
        <v>2801</v>
      </c>
      <c r="J1804" s="13" t="s">
        <v>4200</v>
      </c>
    </row>
    <row r="1805" spans="1:10" ht="31.5" x14ac:dyDescent="0.25">
      <c r="A1805" s="13">
        <v>26</v>
      </c>
      <c r="B1805" s="155" t="s">
        <v>4186</v>
      </c>
      <c r="C1805" s="71" t="s">
        <v>6413</v>
      </c>
      <c r="D1805" s="564" t="s">
        <v>4203</v>
      </c>
      <c r="E1805" s="172">
        <v>182</v>
      </c>
      <c r="F1805" s="172">
        <v>1200</v>
      </c>
      <c r="G1805" s="115" t="s">
        <v>275</v>
      </c>
      <c r="H1805" s="196" t="s">
        <v>21</v>
      </c>
      <c r="I1805" s="13" t="s">
        <v>22</v>
      </c>
      <c r="J1805" s="13"/>
    </row>
    <row r="1806" spans="1:10" ht="31.5" x14ac:dyDescent="0.25">
      <c r="A1806" s="13">
        <v>27</v>
      </c>
      <c r="B1806" s="155" t="s">
        <v>4186</v>
      </c>
      <c r="C1806" s="71" t="s">
        <v>6414</v>
      </c>
      <c r="D1806" s="564" t="s">
        <v>4194</v>
      </c>
      <c r="E1806" s="172">
        <v>81</v>
      </c>
      <c r="F1806" s="172"/>
      <c r="G1806" s="115" t="s">
        <v>275</v>
      </c>
      <c r="H1806" s="102" t="s">
        <v>203</v>
      </c>
      <c r="I1806" s="13" t="s">
        <v>22</v>
      </c>
      <c r="J1806" s="13"/>
    </row>
    <row r="1807" spans="1:10" ht="31.5" x14ac:dyDescent="0.25">
      <c r="A1807" s="13">
        <v>28</v>
      </c>
      <c r="B1807" s="155" t="s">
        <v>4186</v>
      </c>
      <c r="C1807" s="71" t="s">
        <v>6415</v>
      </c>
      <c r="D1807" s="564" t="s">
        <v>4195</v>
      </c>
      <c r="E1807" s="172">
        <v>178</v>
      </c>
      <c r="F1807" s="172">
        <v>864.37</v>
      </c>
      <c r="G1807" s="115" t="s">
        <v>275</v>
      </c>
      <c r="H1807" s="196" t="s">
        <v>21</v>
      </c>
      <c r="I1807" s="13" t="s">
        <v>22</v>
      </c>
      <c r="J1807" s="13"/>
    </row>
    <row r="1808" spans="1:10" ht="31.5" x14ac:dyDescent="0.25">
      <c r="A1808" s="13">
        <v>29</v>
      </c>
      <c r="B1808" s="155" t="s">
        <v>4186</v>
      </c>
      <c r="C1808" s="71" t="s">
        <v>6416</v>
      </c>
      <c r="D1808" s="564" t="s">
        <v>4211</v>
      </c>
      <c r="E1808" s="172">
        <v>107</v>
      </c>
      <c r="F1808" s="172">
        <v>2252.3000000000002</v>
      </c>
      <c r="G1808" s="115" t="s">
        <v>275</v>
      </c>
      <c r="H1808" s="196" t="s">
        <v>21</v>
      </c>
      <c r="I1808" s="13" t="s">
        <v>22</v>
      </c>
      <c r="J1808" s="13"/>
    </row>
    <row r="1809" spans="1:10" ht="78.75" x14ac:dyDescent="0.25">
      <c r="A1809" s="13">
        <v>30</v>
      </c>
      <c r="B1809" s="155" t="s">
        <v>4186</v>
      </c>
      <c r="C1809" s="71" t="s">
        <v>6102</v>
      </c>
      <c r="D1809" s="564" t="s">
        <v>4199</v>
      </c>
      <c r="E1809" s="172">
        <v>72</v>
      </c>
      <c r="F1809" s="172"/>
      <c r="G1809" s="115" t="s">
        <v>275</v>
      </c>
      <c r="H1809" s="115" t="s">
        <v>243</v>
      </c>
      <c r="I1809" s="13" t="s">
        <v>2801</v>
      </c>
      <c r="J1809" s="13" t="s">
        <v>4212</v>
      </c>
    </row>
    <row r="1810" spans="1:10" ht="78.75" x14ac:dyDescent="0.25">
      <c r="A1810" s="13">
        <v>31</v>
      </c>
      <c r="B1810" s="155" t="s">
        <v>4186</v>
      </c>
      <c r="C1810" s="71" t="s">
        <v>6103</v>
      </c>
      <c r="D1810" s="564" t="s">
        <v>4197</v>
      </c>
      <c r="E1810" s="172">
        <v>114.5</v>
      </c>
      <c r="F1810" s="172"/>
      <c r="G1810" s="115" t="s">
        <v>275</v>
      </c>
      <c r="H1810" s="115" t="s">
        <v>243</v>
      </c>
      <c r="I1810" s="13" t="s">
        <v>2801</v>
      </c>
      <c r="J1810" s="13" t="s">
        <v>4213</v>
      </c>
    </row>
    <row r="1811" spans="1:10" ht="31.5" x14ac:dyDescent="0.25">
      <c r="A1811" s="13">
        <v>32</v>
      </c>
      <c r="B1811" s="155" t="s">
        <v>4186</v>
      </c>
      <c r="C1811" s="71" t="s">
        <v>6417</v>
      </c>
      <c r="D1811" s="564" t="s">
        <v>4214</v>
      </c>
      <c r="E1811" s="172">
        <v>642</v>
      </c>
      <c r="F1811" s="172">
        <v>1310.5999999999999</v>
      </c>
      <c r="G1811" s="115" t="s">
        <v>275</v>
      </c>
      <c r="H1811" s="196" t="s">
        <v>21</v>
      </c>
      <c r="I1811" s="13" t="s">
        <v>22</v>
      </c>
      <c r="J1811" s="13"/>
    </row>
    <row r="1812" spans="1:10" ht="31.5" x14ac:dyDescent="0.25">
      <c r="A1812" s="13">
        <v>33</v>
      </c>
      <c r="B1812" s="155" t="s">
        <v>4186</v>
      </c>
      <c r="C1812" s="71" t="s">
        <v>6418</v>
      </c>
      <c r="D1812" s="564" t="s">
        <v>4209</v>
      </c>
      <c r="E1812" s="172">
        <v>250</v>
      </c>
      <c r="F1812" s="172">
        <v>566</v>
      </c>
      <c r="G1812" s="115" t="s">
        <v>275</v>
      </c>
      <c r="H1812" s="196" t="s">
        <v>21</v>
      </c>
      <c r="I1812" s="13" t="s">
        <v>22</v>
      </c>
      <c r="J1812" s="13"/>
    </row>
    <row r="1813" spans="1:10" ht="31.5" x14ac:dyDescent="0.25">
      <c r="A1813" s="13">
        <v>34</v>
      </c>
      <c r="B1813" s="155" t="s">
        <v>4186</v>
      </c>
      <c r="C1813" s="71" t="s">
        <v>6419</v>
      </c>
      <c r="D1813" s="564" t="s">
        <v>4207</v>
      </c>
      <c r="E1813" s="172">
        <v>770</v>
      </c>
      <c r="F1813" s="173">
        <v>1372.7</v>
      </c>
      <c r="G1813" s="115" t="s">
        <v>275</v>
      </c>
      <c r="H1813" s="196" t="s">
        <v>21</v>
      </c>
      <c r="I1813" s="13" t="s">
        <v>22</v>
      </c>
      <c r="J1813" s="13"/>
    </row>
    <row r="1814" spans="1:10" ht="31.5" x14ac:dyDescent="0.25">
      <c r="A1814" s="13">
        <v>35</v>
      </c>
      <c r="B1814" s="155" t="s">
        <v>4186</v>
      </c>
      <c r="C1814" s="71" t="s">
        <v>4215</v>
      </c>
      <c r="D1814" s="564" t="s">
        <v>4208</v>
      </c>
      <c r="E1814" s="172">
        <v>355</v>
      </c>
      <c r="F1814" s="173">
        <v>913</v>
      </c>
      <c r="G1814" s="115" t="s">
        <v>275</v>
      </c>
      <c r="H1814" s="115" t="s">
        <v>243</v>
      </c>
      <c r="I1814" s="13" t="s">
        <v>2801</v>
      </c>
      <c r="J1814" s="13" t="s">
        <v>4200</v>
      </c>
    </row>
    <row r="1815" spans="1:10" ht="31.5" x14ac:dyDescent="0.25">
      <c r="A1815" s="13">
        <v>36</v>
      </c>
      <c r="B1815" s="155" t="s">
        <v>4186</v>
      </c>
      <c r="C1815" s="71" t="s">
        <v>6420</v>
      </c>
      <c r="D1815" s="564" t="s">
        <v>4216</v>
      </c>
      <c r="E1815" s="172">
        <v>541</v>
      </c>
      <c r="F1815" s="173">
        <v>1244.2</v>
      </c>
      <c r="G1815" s="115" t="s">
        <v>275</v>
      </c>
      <c r="H1815" s="196" t="s">
        <v>21</v>
      </c>
      <c r="I1815" s="13" t="s">
        <v>22</v>
      </c>
      <c r="J1815" s="13"/>
    </row>
    <row r="1816" spans="1:10" ht="31.5" x14ac:dyDescent="0.25">
      <c r="A1816" s="13">
        <v>37</v>
      </c>
      <c r="B1816" s="155" t="s">
        <v>4186</v>
      </c>
      <c r="C1816" s="71" t="s">
        <v>6421</v>
      </c>
      <c r="D1816" s="564" t="s">
        <v>4190</v>
      </c>
      <c r="E1816" s="172">
        <v>250</v>
      </c>
      <c r="F1816" s="173"/>
      <c r="G1816" s="115" t="s">
        <v>275</v>
      </c>
      <c r="H1816" s="196" t="s">
        <v>21</v>
      </c>
      <c r="I1816" s="13" t="s">
        <v>22</v>
      </c>
      <c r="J1816" s="13"/>
    </row>
    <row r="1817" spans="1:10" ht="31.5" x14ac:dyDescent="0.25">
      <c r="A1817" s="13">
        <v>38</v>
      </c>
      <c r="B1817" s="155" t="s">
        <v>4186</v>
      </c>
      <c r="C1817" s="71" t="s">
        <v>6422</v>
      </c>
      <c r="D1817" s="564" t="s">
        <v>4205</v>
      </c>
      <c r="E1817" s="172">
        <v>638</v>
      </c>
      <c r="F1817" s="173">
        <v>1582.4</v>
      </c>
      <c r="G1817" s="115" t="s">
        <v>275</v>
      </c>
      <c r="H1817" s="196" t="s">
        <v>21</v>
      </c>
      <c r="I1817" s="13" t="s">
        <v>22</v>
      </c>
      <c r="J1817" s="13"/>
    </row>
    <row r="1818" spans="1:10" ht="31.5" x14ac:dyDescent="0.25">
      <c r="A1818" s="13">
        <v>39</v>
      </c>
      <c r="B1818" s="155" t="s">
        <v>4186</v>
      </c>
      <c r="C1818" s="15" t="s">
        <v>4217</v>
      </c>
      <c r="D1818" s="13" t="s">
        <v>4188</v>
      </c>
      <c r="E1818" s="135">
        <v>374</v>
      </c>
      <c r="F1818" s="135">
        <v>2319.9</v>
      </c>
      <c r="G1818" s="102" t="s">
        <v>1272</v>
      </c>
      <c r="H1818" s="196" t="s">
        <v>21</v>
      </c>
      <c r="I1818" s="13" t="s">
        <v>22</v>
      </c>
      <c r="J1818" s="13"/>
    </row>
    <row r="1819" spans="1:10" ht="31.5" x14ac:dyDescent="0.25">
      <c r="A1819" s="13">
        <v>40</v>
      </c>
      <c r="B1819" s="155" t="s">
        <v>4186</v>
      </c>
      <c r="C1819" s="15" t="s">
        <v>4218</v>
      </c>
      <c r="D1819" s="13" t="s">
        <v>4216</v>
      </c>
      <c r="E1819" s="135">
        <v>325</v>
      </c>
      <c r="F1819" s="135">
        <v>4377.3999999999996</v>
      </c>
      <c r="G1819" s="102" t="s">
        <v>1272</v>
      </c>
      <c r="H1819" s="196" t="s">
        <v>21</v>
      </c>
      <c r="I1819" s="13" t="s">
        <v>22</v>
      </c>
      <c r="J1819" s="13"/>
    </row>
    <row r="1820" spans="1:10" ht="63" x14ac:dyDescent="0.25">
      <c r="A1820" s="13">
        <v>41</v>
      </c>
      <c r="B1820" s="155" t="s">
        <v>4186</v>
      </c>
      <c r="C1820" s="15" t="s">
        <v>4219</v>
      </c>
      <c r="D1820" s="13" t="s">
        <v>4190</v>
      </c>
      <c r="E1820" s="135">
        <v>140</v>
      </c>
      <c r="F1820" s="135">
        <v>540</v>
      </c>
      <c r="G1820" s="102" t="s">
        <v>1272</v>
      </c>
      <c r="H1820" s="102" t="s">
        <v>203</v>
      </c>
      <c r="I1820" s="13" t="s">
        <v>22</v>
      </c>
      <c r="J1820" s="13" t="s">
        <v>4220</v>
      </c>
    </row>
    <row r="1821" spans="1:10" x14ac:dyDescent="0.25">
      <c r="A1821" s="251"/>
      <c r="B1821" s="261" t="s">
        <v>4221</v>
      </c>
      <c r="C1821" s="252"/>
      <c r="D1821" s="251"/>
      <c r="E1821" s="262"/>
      <c r="F1821" s="262"/>
      <c r="G1821" s="251"/>
      <c r="H1821" s="251"/>
      <c r="I1821" s="251"/>
      <c r="J1821" s="251"/>
    </row>
    <row r="1822" spans="1:10" ht="31.5" x14ac:dyDescent="0.25">
      <c r="A1822" s="13">
        <v>1</v>
      </c>
      <c r="B1822" s="232" t="s">
        <v>4221</v>
      </c>
      <c r="C1822" s="15" t="s">
        <v>4222</v>
      </c>
      <c r="D1822" s="12" t="s">
        <v>4223</v>
      </c>
      <c r="E1822" s="162">
        <v>521</v>
      </c>
      <c r="F1822" s="163">
        <v>5752</v>
      </c>
      <c r="G1822" s="115" t="s">
        <v>275</v>
      </c>
      <c r="H1822" s="196" t="s">
        <v>21</v>
      </c>
      <c r="I1822" s="13" t="s">
        <v>22</v>
      </c>
      <c r="J1822" s="571"/>
    </row>
    <row r="1823" spans="1:10" ht="63" x14ac:dyDescent="0.25">
      <c r="A1823" s="13">
        <v>2</v>
      </c>
      <c r="B1823" s="232" t="s">
        <v>4221</v>
      </c>
      <c r="C1823" s="15" t="s">
        <v>4224</v>
      </c>
      <c r="D1823" s="13" t="s">
        <v>4225</v>
      </c>
      <c r="E1823" s="163">
        <v>350.8</v>
      </c>
      <c r="F1823" s="162">
        <v>1611.2</v>
      </c>
      <c r="G1823" s="115" t="s">
        <v>275</v>
      </c>
      <c r="H1823" s="102" t="s">
        <v>203</v>
      </c>
      <c r="I1823" s="13" t="s">
        <v>22</v>
      </c>
      <c r="J1823" s="571" t="s">
        <v>4226</v>
      </c>
    </row>
    <row r="1824" spans="1:10" ht="63" x14ac:dyDescent="0.25">
      <c r="A1824" s="13">
        <v>3</v>
      </c>
      <c r="B1824" s="232" t="s">
        <v>4221</v>
      </c>
      <c r="C1824" s="15" t="s">
        <v>4227</v>
      </c>
      <c r="D1824" s="13" t="s">
        <v>4225</v>
      </c>
      <c r="E1824" s="163">
        <v>224</v>
      </c>
      <c r="F1824" s="163">
        <v>1311</v>
      </c>
      <c r="G1824" s="115" t="s">
        <v>275</v>
      </c>
      <c r="H1824" s="196" t="s">
        <v>21</v>
      </c>
      <c r="I1824" s="13" t="s">
        <v>37</v>
      </c>
      <c r="J1824" s="571" t="s">
        <v>4228</v>
      </c>
    </row>
    <row r="1825" spans="1:10" ht="31.5" x14ac:dyDescent="0.25">
      <c r="A1825" s="13">
        <v>4</v>
      </c>
      <c r="B1825" s="232" t="s">
        <v>4221</v>
      </c>
      <c r="C1825" s="15" t="s">
        <v>6423</v>
      </c>
      <c r="D1825" s="13" t="s">
        <v>4225</v>
      </c>
      <c r="E1825" s="163">
        <v>3242</v>
      </c>
      <c r="F1825" s="174">
        <v>3137</v>
      </c>
      <c r="G1825" s="115" t="s">
        <v>275</v>
      </c>
      <c r="H1825" s="196" t="s">
        <v>21</v>
      </c>
      <c r="I1825" s="13" t="s">
        <v>22</v>
      </c>
      <c r="J1825" s="13"/>
    </row>
    <row r="1826" spans="1:10" ht="31.5" x14ac:dyDescent="0.25">
      <c r="A1826" s="13">
        <v>5</v>
      </c>
      <c r="B1826" s="232" t="s">
        <v>4221</v>
      </c>
      <c r="C1826" s="15" t="s">
        <v>6424</v>
      </c>
      <c r="D1826" s="13" t="s">
        <v>4225</v>
      </c>
      <c r="E1826" s="174">
        <v>350</v>
      </c>
      <c r="F1826" s="174">
        <v>500</v>
      </c>
      <c r="G1826" s="115" t="s">
        <v>275</v>
      </c>
      <c r="H1826" s="196" t="s">
        <v>21</v>
      </c>
      <c r="I1826" s="13" t="s">
        <v>22</v>
      </c>
      <c r="J1826" s="13"/>
    </row>
    <row r="1827" spans="1:10" ht="31.5" x14ac:dyDescent="0.25">
      <c r="A1827" s="13">
        <v>6</v>
      </c>
      <c r="B1827" s="232" t="s">
        <v>4221</v>
      </c>
      <c r="C1827" s="15" t="s">
        <v>4229</v>
      </c>
      <c r="D1827" s="13" t="s">
        <v>4223</v>
      </c>
      <c r="E1827" s="174">
        <v>1008.9</v>
      </c>
      <c r="F1827" s="163">
        <v>4563.3999999999996</v>
      </c>
      <c r="G1827" s="115" t="s">
        <v>275</v>
      </c>
      <c r="H1827" s="196" t="s">
        <v>21</v>
      </c>
      <c r="I1827" s="13" t="s">
        <v>22</v>
      </c>
      <c r="J1827" s="13"/>
    </row>
    <row r="1828" spans="1:10" ht="31.5" x14ac:dyDescent="0.25">
      <c r="A1828" s="13">
        <v>7</v>
      </c>
      <c r="B1828" s="232" t="s">
        <v>4221</v>
      </c>
      <c r="C1828" s="15" t="s">
        <v>6425</v>
      </c>
      <c r="D1828" s="13" t="s">
        <v>4230</v>
      </c>
      <c r="E1828" s="163">
        <v>1846</v>
      </c>
      <c r="F1828" s="161">
        <v>3349.1</v>
      </c>
      <c r="G1828" s="115" t="s">
        <v>275</v>
      </c>
      <c r="H1828" s="196" t="s">
        <v>21</v>
      </c>
      <c r="I1828" s="13" t="s">
        <v>22</v>
      </c>
      <c r="J1828" s="13"/>
    </row>
    <row r="1829" spans="1:10" ht="31.5" x14ac:dyDescent="0.25">
      <c r="A1829" s="13">
        <v>8</v>
      </c>
      <c r="B1829" s="232" t="s">
        <v>4221</v>
      </c>
      <c r="C1829" s="15" t="s">
        <v>6426</v>
      </c>
      <c r="D1829" s="13" t="s">
        <v>4231</v>
      </c>
      <c r="E1829" s="163">
        <v>415</v>
      </c>
      <c r="F1829" s="161">
        <v>2350.8000000000002</v>
      </c>
      <c r="G1829" s="115" t="s">
        <v>275</v>
      </c>
      <c r="H1829" s="196" t="s">
        <v>21</v>
      </c>
      <c r="I1829" s="13" t="s">
        <v>22</v>
      </c>
      <c r="J1829" s="13"/>
    </row>
    <row r="1830" spans="1:10" ht="31.5" x14ac:dyDescent="0.25">
      <c r="A1830" s="13">
        <v>9</v>
      </c>
      <c r="B1830" s="232" t="s">
        <v>4221</v>
      </c>
      <c r="C1830" s="15" t="s">
        <v>6427</v>
      </c>
      <c r="D1830" s="13" t="s">
        <v>4232</v>
      </c>
      <c r="E1830" s="161">
        <v>393</v>
      </c>
      <c r="F1830" s="161">
        <v>1080.5</v>
      </c>
      <c r="G1830" s="115" t="s">
        <v>275</v>
      </c>
      <c r="H1830" s="196" t="s">
        <v>21</v>
      </c>
      <c r="I1830" s="13" t="s">
        <v>22</v>
      </c>
      <c r="J1830" s="13"/>
    </row>
    <row r="1831" spans="1:10" ht="31.5" x14ac:dyDescent="0.25">
      <c r="A1831" s="13">
        <v>10</v>
      </c>
      <c r="B1831" s="232" t="s">
        <v>4221</v>
      </c>
      <c r="C1831" s="15" t="s">
        <v>6428</v>
      </c>
      <c r="D1831" s="13" t="s">
        <v>4233</v>
      </c>
      <c r="E1831" s="163">
        <v>622</v>
      </c>
      <c r="F1831" s="161">
        <v>1668</v>
      </c>
      <c r="G1831" s="115" t="s">
        <v>275</v>
      </c>
      <c r="H1831" s="196" t="s">
        <v>21</v>
      </c>
      <c r="I1831" s="13" t="s">
        <v>22</v>
      </c>
      <c r="J1831" s="13"/>
    </row>
    <row r="1832" spans="1:10" ht="31.5" x14ac:dyDescent="0.25">
      <c r="A1832" s="13">
        <v>11</v>
      </c>
      <c r="B1832" s="232" t="s">
        <v>4221</v>
      </c>
      <c r="C1832" s="15" t="s">
        <v>6429</v>
      </c>
      <c r="D1832" s="13" t="s">
        <v>4234</v>
      </c>
      <c r="E1832" s="161">
        <v>354</v>
      </c>
      <c r="F1832" s="161">
        <v>1031.0999999999999</v>
      </c>
      <c r="G1832" s="115" t="s">
        <v>275</v>
      </c>
      <c r="H1832" s="196" t="s">
        <v>21</v>
      </c>
      <c r="I1832" s="13" t="s">
        <v>22</v>
      </c>
      <c r="J1832" s="13"/>
    </row>
    <row r="1833" spans="1:10" ht="31.5" x14ac:dyDescent="0.25">
      <c r="A1833" s="13">
        <v>12</v>
      </c>
      <c r="B1833" s="232" t="s">
        <v>4221</v>
      </c>
      <c r="C1833" s="15" t="s">
        <v>6430</v>
      </c>
      <c r="D1833" s="13" t="s">
        <v>4235</v>
      </c>
      <c r="E1833" s="163">
        <v>304</v>
      </c>
      <c r="F1833" s="163">
        <v>2788.4</v>
      </c>
      <c r="G1833" s="115" t="s">
        <v>275</v>
      </c>
      <c r="H1833" s="196" t="s">
        <v>21</v>
      </c>
      <c r="I1833" s="13" t="s">
        <v>22</v>
      </c>
      <c r="J1833" s="13"/>
    </row>
    <row r="1834" spans="1:10" ht="31.5" x14ac:dyDescent="0.25">
      <c r="A1834" s="13">
        <v>13</v>
      </c>
      <c r="B1834" s="232" t="s">
        <v>4221</v>
      </c>
      <c r="C1834" s="15" t="s">
        <v>6093</v>
      </c>
      <c r="D1834" s="13" t="s">
        <v>4236</v>
      </c>
      <c r="E1834" s="163">
        <v>144.80000000000001</v>
      </c>
      <c r="F1834" s="163">
        <v>1351.7</v>
      </c>
      <c r="G1834" s="115" t="s">
        <v>275</v>
      </c>
      <c r="H1834" s="115" t="s">
        <v>243</v>
      </c>
      <c r="I1834" s="13" t="s">
        <v>2801</v>
      </c>
      <c r="J1834" s="13" t="s">
        <v>4237</v>
      </c>
    </row>
    <row r="1835" spans="1:10" ht="31.5" x14ac:dyDescent="0.25">
      <c r="A1835" s="13">
        <v>14</v>
      </c>
      <c r="B1835" s="232" t="s">
        <v>4221</v>
      </c>
      <c r="C1835" s="15" t="s">
        <v>6091</v>
      </c>
      <c r="D1835" s="13" t="s">
        <v>4236</v>
      </c>
      <c r="E1835" s="163">
        <v>78</v>
      </c>
      <c r="F1835" s="163">
        <v>1509.6</v>
      </c>
      <c r="G1835" s="115" t="s">
        <v>275</v>
      </c>
      <c r="H1835" s="115" t="s">
        <v>243</v>
      </c>
      <c r="I1835" s="13" t="s">
        <v>2801</v>
      </c>
      <c r="J1835" s="13" t="s">
        <v>4237</v>
      </c>
    </row>
    <row r="1836" spans="1:10" ht="31.5" x14ac:dyDescent="0.25">
      <c r="A1836" s="13">
        <v>15</v>
      </c>
      <c r="B1836" s="232" t="s">
        <v>4221</v>
      </c>
      <c r="C1836" s="15" t="s">
        <v>6092</v>
      </c>
      <c r="D1836" s="13" t="s">
        <v>4238</v>
      </c>
      <c r="E1836" s="163">
        <v>309</v>
      </c>
      <c r="F1836" s="163">
        <v>2348.6999999999998</v>
      </c>
      <c r="G1836" s="115" t="s">
        <v>275</v>
      </c>
      <c r="H1836" s="115" t="s">
        <v>243</v>
      </c>
      <c r="I1836" s="13" t="s">
        <v>2801</v>
      </c>
      <c r="J1836" s="13" t="s">
        <v>4237</v>
      </c>
    </row>
    <row r="1837" spans="1:10" ht="31.5" x14ac:dyDescent="0.25">
      <c r="A1837" s="13">
        <v>16</v>
      </c>
      <c r="B1837" s="232" t="s">
        <v>4221</v>
      </c>
      <c r="C1837" s="15" t="s">
        <v>6431</v>
      </c>
      <c r="D1837" s="13" t="s">
        <v>4225</v>
      </c>
      <c r="E1837" s="163">
        <v>645</v>
      </c>
      <c r="F1837" s="163">
        <v>1260</v>
      </c>
      <c r="G1837" s="115" t="s">
        <v>275</v>
      </c>
      <c r="H1837" s="196" t="s">
        <v>21</v>
      </c>
      <c r="I1837" s="13" t="s">
        <v>22</v>
      </c>
      <c r="J1837" s="13"/>
    </row>
    <row r="1838" spans="1:10" ht="31.5" x14ac:dyDescent="0.25">
      <c r="A1838" s="13">
        <v>17</v>
      </c>
      <c r="B1838" s="232" t="s">
        <v>4221</v>
      </c>
      <c r="C1838" s="15" t="s">
        <v>6432</v>
      </c>
      <c r="D1838" s="13" t="s">
        <v>4239</v>
      </c>
      <c r="E1838" s="163">
        <v>426</v>
      </c>
      <c r="F1838" s="163">
        <v>2243</v>
      </c>
      <c r="G1838" s="115" t="s">
        <v>275</v>
      </c>
      <c r="H1838" s="196" t="s">
        <v>21</v>
      </c>
      <c r="I1838" s="13" t="s">
        <v>22</v>
      </c>
      <c r="J1838" s="13"/>
    </row>
    <row r="1839" spans="1:10" ht="31.5" x14ac:dyDescent="0.25">
      <c r="A1839" s="13">
        <v>18</v>
      </c>
      <c r="B1839" s="232" t="s">
        <v>4221</v>
      </c>
      <c r="C1839" s="15" t="s">
        <v>6433</v>
      </c>
      <c r="D1839" s="13" t="s">
        <v>4240</v>
      </c>
      <c r="E1839" s="163">
        <v>52.3</v>
      </c>
      <c r="F1839" s="163">
        <v>3000</v>
      </c>
      <c r="G1839" s="115" t="s">
        <v>275</v>
      </c>
      <c r="H1839" s="196" t="s">
        <v>21</v>
      </c>
      <c r="I1839" s="13" t="s">
        <v>22</v>
      </c>
      <c r="J1839" s="13"/>
    </row>
    <row r="1840" spans="1:10" ht="31.5" x14ac:dyDescent="0.25">
      <c r="A1840" s="13">
        <v>19</v>
      </c>
      <c r="B1840" s="232" t="s">
        <v>4221</v>
      </c>
      <c r="C1840" s="15" t="s">
        <v>6434</v>
      </c>
      <c r="D1840" s="13" t="s">
        <v>4241</v>
      </c>
      <c r="E1840" s="163">
        <v>303</v>
      </c>
      <c r="F1840" s="163">
        <v>757</v>
      </c>
      <c r="G1840" s="115" t="s">
        <v>275</v>
      </c>
      <c r="H1840" s="196" t="s">
        <v>21</v>
      </c>
      <c r="I1840" s="13" t="s">
        <v>22</v>
      </c>
      <c r="J1840" s="13"/>
    </row>
    <row r="1841" spans="1:10" ht="31.5" x14ac:dyDescent="0.25">
      <c r="A1841" s="13">
        <v>20</v>
      </c>
      <c r="B1841" s="232" t="s">
        <v>4221</v>
      </c>
      <c r="C1841" s="15" t="s">
        <v>6435</v>
      </c>
      <c r="D1841" s="13" t="s">
        <v>4225</v>
      </c>
      <c r="E1841" s="163">
        <v>404</v>
      </c>
      <c r="F1841" s="161">
        <v>1037</v>
      </c>
      <c r="G1841" s="115" t="s">
        <v>275</v>
      </c>
      <c r="H1841" s="196" t="s">
        <v>21</v>
      </c>
      <c r="I1841" s="13" t="s">
        <v>22</v>
      </c>
      <c r="J1841" s="13"/>
    </row>
    <row r="1842" spans="1:10" ht="31.5" x14ac:dyDescent="0.25">
      <c r="A1842" s="13">
        <v>21</v>
      </c>
      <c r="B1842" s="232" t="s">
        <v>4221</v>
      </c>
      <c r="C1842" s="15" t="s">
        <v>6436</v>
      </c>
      <c r="D1842" s="13" t="s">
        <v>4241</v>
      </c>
      <c r="E1842" s="161">
        <v>106.8</v>
      </c>
      <c r="F1842" s="161">
        <v>349.7</v>
      </c>
      <c r="G1842" s="115" t="s">
        <v>275</v>
      </c>
      <c r="H1842" s="196" t="s">
        <v>21</v>
      </c>
      <c r="I1842" s="13" t="s">
        <v>22</v>
      </c>
      <c r="J1842" s="13"/>
    </row>
    <row r="1843" spans="1:10" ht="31.5" x14ac:dyDescent="0.25">
      <c r="A1843" s="13">
        <v>22</v>
      </c>
      <c r="B1843" s="232" t="s">
        <v>4221</v>
      </c>
      <c r="C1843" s="15" t="s">
        <v>6437</v>
      </c>
      <c r="D1843" s="13" t="s">
        <v>4242</v>
      </c>
      <c r="E1843" s="161">
        <v>140</v>
      </c>
      <c r="F1843" s="161">
        <v>378</v>
      </c>
      <c r="G1843" s="115" t="s">
        <v>275</v>
      </c>
      <c r="H1843" s="196" t="s">
        <v>21</v>
      </c>
      <c r="I1843" s="13" t="s">
        <v>22</v>
      </c>
      <c r="J1843" s="13"/>
    </row>
    <row r="1844" spans="1:10" ht="31.5" x14ac:dyDescent="0.25">
      <c r="A1844" s="13">
        <v>23</v>
      </c>
      <c r="B1844" s="232" t="s">
        <v>4221</v>
      </c>
      <c r="C1844" s="15" t="s">
        <v>6438</v>
      </c>
      <c r="D1844" s="13" t="s">
        <v>4243</v>
      </c>
      <c r="E1844" s="161">
        <v>131.80000000000001</v>
      </c>
      <c r="F1844" s="161">
        <v>477.1</v>
      </c>
      <c r="G1844" s="115" t="s">
        <v>275</v>
      </c>
      <c r="H1844" s="196" t="s">
        <v>21</v>
      </c>
      <c r="I1844" s="13" t="s">
        <v>22</v>
      </c>
      <c r="J1844" s="13"/>
    </row>
    <row r="1845" spans="1:10" ht="31.5" x14ac:dyDescent="0.25">
      <c r="A1845" s="13">
        <v>24</v>
      </c>
      <c r="B1845" s="232" t="s">
        <v>4221</v>
      </c>
      <c r="C1845" s="15" t="s">
        <v>6439</v>
      </c>
      <c r="D1845" s="13" t="s">
        <v>4244</v>
      </c>
      <c r="E1845" s="161">
        <v>161</v>
      </c>
      <c r="F1845" s="161">
        <v>488.8</v>
      </c>
      <c r="G1845" s="115" t="s">
        <v>275</v>
      </c>
      <c r="H1845" s="196" t="s">
        <v>21</v>
      </c>
      <c r="I1845" s="13" t="s">
        <v>22</v>
      </c>
      <c r="J1845" s="13"/>
    </row>
    <row r="1846" spans="1:10" ht="31.5" x14ac:dyDescent="0.25">
      <c r="A1846" s="13">
        <v>25</v>
      </c>
      <c r="B1846" s="232" t="s">
        <v>4221</v>
      </c>
      <c r="C1846" s="15" t="s">
        <v>6440</v>
      </c>
      <c r="D1846" s="13" t="s">
        <v>4223</v>
      </c>
      <c r="E1846" s="163">
        <v>841</v>
      </c>
      <c r="F1846" s="163">
        <v>1493.2</v>
      </c>
      <c r="G1846" s="115" t="s">
        <v>275</v>
      </c>
      <c r="H1846" s="196" t="s">
        <v>21</v>
      </c>
      <c r="I1846" s="13" t="s">
        <v>22</v>
      </c>
      <c r="J1846" s="13"/>
    </row>
    <row r="1847" spans="1:10" ht="31.5" x14ac:dyDescent="0.25">
      <c r="A1847" s="13">
        <v>26</v>
      </c>
      <c r="B1847" s="232" t="s">
        <v>4221</v>
      </c>
      <c r="C1847" s="15" t="s">
        <v>6441</v>
      </c>
      <c r="D1847" s="13" t="s">
        <v>4223</v>
      </c>
      <c r="E1847" s="163">
        <v>249</v>
      </c>
      <c r="F1847" s="163">
        <v>650.5</v>
      </c>
      <c r="G1847" s="115" t="s">
        <v>275</v>
      </c>
      <c r="H1847" s="196" t="s">
        <v>21</v>
      </c>
      <c r="I1847" s="13" t="s">
        <v>22</v>
      </c>
      <c r="J1847" s="13"/>
    </row>
    <row r="1848" spans="1:10" ht="31.5" x14ac:dyDescent="0.25">
      <c r="A1848" s="13">
        <v>27</v>
      </c>
      <c r="B1848" s="232" t="s">
        <v>4221</v>
      </c>
      <c r="C1848" s="15" t="s">
        <v>6442</v>
      </c>
      <c r="D1848" s="13" t="s">
        <v>4231</v>
      </c>
      <c r="E1848" s="163">
        <v>102</v>
      </c>
      <c r="F1848" s="163">
        <v>284</v>
      </c>
      <c r="G1848" s="115" t="s">
        <v>275</v>
      </c>
      <c r="H1848" s="196" t="s">
        <v>21</v>
      </c>
      <c r="I1848" s="13" t="s">
        <v>22</v>
      </c>
      <c r="J1848" s="13"/>
    </row>
    <row r="1849" spans="1:10" ht="31.5" x14ac:dyDescent="0.25">
      <c r="A1849" s="13">
        <v>28</v>
      </c>
      <c r="B1849" s="232" t="s">
        <v>4221</v>
      </c>
      <c r="C1849" s="15" t="s">
        <v>6094</v>
      </c>
      <c r="D1849" s="13" t="s">
        <v>4245</v>
      </c>
      <c r="E1849" s="163">
        <v>109.4</v>
      </c>
      <c r="F1849" s="163">
        <v>389</v>
      </c>
      <c r="G1849" s="115" t="s">
        <v>275</v>
      </c>
      <c r="H1849" s="115" t="s">
        <v>243</v>
      </c>
      <c r="I1849" s="13" t="s">
        <v>2801</v>
      </c>
      <c r="J1849" s="13" t="s">
        <v>4237</v>
      </c>
    </row>
    <row r="1850" spans="1:10" ht="31.5" x14ac:dyDescent="0.25">
      <c r="A1850" s="13">
        <v>29</v>
      </c>
      <c r="B1850" s="232" t="s">
        <v>4221</v>
      </c>
      <c r="C1850" s="15" t="s">
        <v>4246</v>
      </c>
      <c r="D1850" s="13" t="s">
        <v>4235</v>
      </c>
      <c r="E1850" s="163">
        <v>109.4</v>
      </c>
      <c r="F1850" s="163">
        <v>276</v>
      </c>
      <c r="G1850" s="115" t="s">
        <v>275</v>
      </c>
      <c r="H1850" s="196" t="s">
        <v>21</v>
      </c>
      <c r="I1850" s="13" t="s">
        <v>22</v>
      </c>
      <c r="J1850" s="13"/>
    </row>
    <row r="1851" spans="1:10" ht="31.5" x14ac:dyDescent="0.25">
      <c r="A1851" s="13">
        <v>30</v>
      </c>
      <c r="B1851" s="232" t="s">
        <v>4221</v>
      </c>
      <c r="C1851" s="15" t="s">
        <v>6443</v>
      </c>
      <c r="D1851" s="13" t="s">
        <v>4234</v>
      </c>
      <c r="E1851" s="163">
        <v>109.4</v>
      </c>
      <c r="F1851" s="163">
        <v>505</v>
      </c>
      <c r="G1851" s="115" t="s">
        <v>275</v>
      </c>
      <c r="H1851" s="196" t="s">
        <v>21</v>
      </c>
      <c r="I1851" s="13" t="s">
        <v>22</v>
      </c>
      <c r="J1851" s="13"/>
    </row>
    <row r="1852" spans="1:10" ht="31.5" x14ac:dyDescent="0.25">
      <c r="A1852" s="13">
        <v>31</v>
      </c>
      <c r="B1852" s="232" t="s">
        <v>4221</v>
      </c>
      <c r="C1852" s="15" t="s">
        <v>6444</v>
      </c>
      <c r="D1852" s="13" t="s">
        <v>4247</v>
      </c>
      <c r="E1852" s="163">
        <v>102</v>
      </c>
      <c r="F1852" s="163">
        <v>389</v>
      </c>
      <c r="G1852" s="115" t="s">
        <v>275</v>
      </c>
      <c r="H1852" s="196" t="s">
        <v>21</v>
      </c>
      <c r="I1852" s="13" t="s">
        <v>22</v>
      </c>
      <c r="J1852" s="13"/>
    </row>
    <row r="1853" spans="1:10" ht="31.5" x14ac:dyDescent="0.25">
      <c r="A1853" s="13">
        <v>32</v>
      </c>
      <c r="B1853" s="232" t="s">
        <v>4221</v>
      </c>
      <c r="C1853" s="15" t="s">
        <v>6095</v>
      </c>
      <c r="D1853" s="13" t="s">
        <v>4231</v>
      </c>
      <c r="E1853" s="163">
        <v>109</v>
      </c>
      <c r="F1853" s="163">
        <v>512</v>
      </c>
      <c r="G1853" s="115" t="s">
        <v>275</v>
      </c>
      <c r="H1853" s="115" t="s">
        <v>243</v>
      </c>
      <c r="I1853" s="13" t="s">
        <v>2801</v>
      </c>
      <c r="J1853" s="13" t="s">
        <v>4237</v>
      </c>
    </row>
    <row r="1854" spans="1:10" ht="31.5" x14ac:dyDescent="0.25">
      <c r="A1854" s="13">
        <v>33</v>
      </c>
      <c r="B1854" s="232" t="s">
        <v>4221</v>
      </c>
      <c r="C1854" s="15" t="s">
        <v>6096</v>
      </c>
      <c r="D1854" s="13" t="s">
        <v>4236</v>
      </c>
      <c r="E1854" s="163">
        <v>100.8</v>
      </c>
      <c r="F1854" s="163">
        <v>334.9</v>
      </c>
      <c r="G1854" s="115" t="s">
        <v>275</v>
      </c>
      <c r="H1854" s="115" t="s">
        <v>243</v>
      </c>
      <c r="I1854" s="13" t="s">
        <v>2801</v>
      </c>
      <c r="J1854" s="13" t="s">
        <v>4237</v>
      </c>
    </row>
    <row r="1855" spans="1:10" ht="31.5" x14ac:dyDescent="0.25">
      <c r="A1855" s="13">
        <v>34</v>
      </c>
      <c r="B1855" s="232" t="s">
        <v>4221</v>
      </c>
      <c r="C1855" s="15" t="s">
        <v>4248</v>
      </c>
      <c r="D1855" s="13" t="s">
        <v>4249</v>
      </c>
      <c r="E1855" s="163">
        <v>109</v>
      </c>
      <c r="F1855" s="163">
        <v>517</v>
      </c>
      <c r="G1855" s="115" t="s">
        <v>275</v>
      </c>
      <c r="H1855" s="115" t="s">
        <v>243</v>
      </c>
      <c r="I1855" s="13" t="s">
        <v>2801</v>
      </c>
      <c r="J1855" s="13" t="s">
        <v>4237</v>
      </c>
    </row>
    <row r="1856" spans="1:10" ht="31.5" x14ac:dyDescent="0.25">
      <c r="A1856" s="13">
        <v>35</v>
      </c>
      <c r="B1856" s="15" t="s">
        <v>4221</v>
      </c>
      <c r="C1856" s="15" t="s">
        <v>4250</v>
      </c>
      <c r="D1856" s="13" t="s">
        <v>4251</v>
      </c>
      <c r="E1856" s="135">
        <v>600</v>
      </c>
      <c r="F1856" s="135">
        <v>2053.1999999999998</v>
      </c>
      <c r="G1856" s="102" t="s">
        <v>1272</v>
      </c>
      <c r="H1856" s="196" t="s">
        <v>21</v>
      </c>
      <c r="I1856" s="13" t="s">
        <v>22</v>
      </c>
      <c r="J1856" s="13"/>
    </row>
    <row r="1857" spans="1:10" ht="31.5" x14ac:dyDescent="0.25">
      <c r="A1857" s="13">
        <v>36</v>
      </c>
      <c r="B1857" s="15" t="s">
        <v>4221</v>
      </c>
      <c r="C1857" s="15" t="s">
        <v>4252</v>
      </c>
      <c r="D1857" s="13" t="s">
        <v>4253</v>
      </c>
      <c r="E1857" s="135">
        <v>259</v>
      </c>
      <c r="F1857" s="135">
        <v>1059</v>
      </c>
      <c r="G1857" s="102" t="s">
        <v>1272</v>
      </c>
      <c r="H1857" s="196" t="s">
        <v>21</v>
      </c>
      <c r="I1857" s="13" t="s">
        <v>22</v>
      </c>
      <c r="J1857" s="13"/>
    </row>
    <row r="1858" spans="1:10" ht="31.5" x14ac:dyDescent="0.25">
      <c r="A1858" s="13">
        <v>37</v>
      </c>
      <c r="B1858" s="15" t="s">
        <v>4221</v>
      </c>
      <c r="C1858" s="15" t="s">
        <v>4254</v>
      </c>
      <c r="D1858" s="13" t="s">
        <v>4251</v>
      </c>
      <c r="E1858" s="135">
        <v>94</v>
      </c>
      <c r="F1858" s="135">
        <v>450</v>
      </c>
      <c r="G1858" s="102" t="s">
        <v>1272</v>
      </c>
      <c r="H1858" s="115" t="s">
        <v>243</v>
      </c>
      <c r="I1858" s="13" t="s">
        <v>2801</v>
      </c>
      <c r="J1858" s="13" t="s">
        <v>4237</v>
      </c>
    </row>
    <row r="1859" spans="1:10" ht="47.25" x14ac:dyDescent="0.25">
      <c r="A1859" s="13">
        <v>38</v>
      </c>
      <c r="B1859" s="232" t="s">
        <v>4221</v>
      </c>
      <c r="C1859" s="15" t="s">
        <v>6445</v>
      </c>
      <c r="D1859" s="13" t="s">
        <v>4255</v>
      </c>
      <c r="E1859" s="163">
        <v>121</v>
      </c>
      <c r="F1859" s="163">
        <v>1085</v>
      </c>
      <c r="G1859" s="102" t="s">
        <v>2931</v>
      </c>
      <c r="H1859" s="51" t="s">
        <v>3642</v>
      </c>
      <c r="I1859" s="13" t="s">
        <v>22</v>
      </c>
      <c r="J1859" s="13"/>
    </row>
    <row r="1860" spans="1:10" x14ac:dyDescent="0.25">
      <c r="A1860" s="251"/>
      <c r="B1860" s="252" t="s">
        <v>4256</v>
      </c>
      <c r="C1860" s="261"/>
      <c r="D1860" s="566"/>
      <c r="E1860" s="258"/>
      <c r="F1860" s="263"/>
      <c r="G1860" s="251"/>
      <c r="H1860" s="251"/>
      <c r="I1860" s="251"/>
      <c r="J1860" s="251"/>
    </row>
    <row r="1861" spans="1:10" ht="31.5" x14ac:dyDescent="0.25">
      <c r="A1861" s="13">
        <v>1</v>
      </c>
      <c r="B1861" s="15" t="s">
        <v>4256</v>
      </c>
      <c r="C1861" s="15" t="s">
        <v>4257</v>
      </c>
      <c r="D1861" s="13" t="s">
        <v>4258</v>
      </c>
      <c r="E1861" s="167">
        <v>264</v>
      </c>
      <c r="F1861" s="167">
        <v>682.96</v>
      </c>
      <c r="G1861" s="115" t="s">
        <v>275</v>
      </c>
      <c r="H1861" s="196" t="s">
        <v>21</v>
      </c>
      <c r="I1861" s="13" t="s">
        <v>22</v>
      </c>
      <c r="J1861" s="13"/>
    </row>
    <row r="1862" spans="1:10" ht="31.5" x14ac:dyDescent="0.25">
      <c r="A1862" s="13">
        <v>2</v>
      </c>
      <c r="B1862" s="15" t="s">
        <v>4256</v>
      </c>
      <c r="C1862" s="15" t="s">
        <v>4259</v>
      </c>
      <c r="D1862" s="13" t="s">
        <v>4260</v>
      </c>
      <c r="E1862" s="167">
        <v>684.5</v>
      </c>
      <c r="F1862" s="167">
        <v>2253.6999999999998</v>
      </c>
      <c r="G1862" s="115" t="s">
        <v>275</v>
      </c>
      <c r="H1862" s="196" t="s">
        <v>21</v>
      </c>
      <c r="I1862" s="13" t="s">
        <v>22</v>
      </c>
      <c r="J1862" s="13"/>
    </row>
    <row r="1863" spans="1:10" ht="31.5" x14ac:dyDescent="0.25">
      <c r="A1863" s="13">
        <v>3</v>
      </c>
      <c r="B1863" s="15" t="s">
        <v>4256</v>
      </c>
      <c r="C1863" s="15" t="s">
        <v>1083</v>
      </c>
      <c r="D1863" s="13" t="s">
        <v>4261</v>
      </c>
      <c r="E1863" s="167">
        <v>458</v>
      </c>
      <c r="F1863" s="175">
        <v>1775.8</v>
      </c>
      <c r="G1863" s="115" t="s">
        <v>275</v>
      </c>
      <c r="H1863" s="196" t="s">
        <v>21</v>
      </c>
      <c r="I1863" s="13" t="s">
        <v>22</v>
      </c>
      <c r="J1863" s="13"/>
    </row>
    <row r="1864" spans="1:10" ht="31.5" x14ac:dyDescent="0.25">
      <c r="A1864" s="13">
        <v>4</v>
      </c>
      <c r="B1864" s="15" t="s">
        <v>4256</v>
      </c>
      <c r="C1864" s="15" t="s">
        <v>4262</v>
      </c>
      <c r="D1864" s="13" t="s">
        <v>4258</v>
      </c>
      <c r="E1864" s="167">
        <v>1596</v>
      </c>
      <c r="F1864" s="175">
        <v>7027.1</v>
      </c>
      <c r="G1864" s="115" t="s">
        <v>275</v>
      </c>
      <c r="H1864" s="196" t="s">
        <v>21</v>
      </c>
      <c r="I1864" s="13" t="s">
        <v>22</v>
      </c>
      <c r="J1864" s="13"/>
    </row>
    <row r="1865" spans="1:10" ht="31.5" x14ac:dyDescent="0.25">
      <c r="A1865" s="13">
        <v>5</v>
      </c>
      <c r="B1865" s="15" t="s">
        <v>4256</v>
      </c>
      <c r="C1865" s="15" t="s">
        <v>4263</v>
      </c>
      <c r="D1865" s="12" t="s">
        <v>4261</v>
      </c>
      <c r="E1865" s="167">
        <v>756.6</v>
      </c>
      <c r="F1865" s="167">
        <v>1678</v>
      </c>
      <c r="G1865" s="115" t="s">
        <v>275</v>
      </c>
      <c r="H1865" s="196" t="s">
        <v>21</v>
      </c>
      <c r="I1865" s="13" t="s">
        <v>22</v>
      </c>
      <c r="J1865" s="13"/>
    </row>
    <row r="1866" spans="1:10" ht="31.5" x14ac:dyDescent="0.25">
      <c r="A1866" s="13">
        <v>6</v>
      </c>
      <c r="B1866" s="15" t="s">
        <v>4256</v>
      </c>
      <c r="C1866" s="15" t="s">
        <v>6446</v>
      </c>
      <c r="D1866" s="12" t="s">
        <v>4261</v>
      </c>
      <c r="E1866" s="167">
        <v>430</v>
      </c>
      <c r="F1866" s="175">
        <v>838</v>
      </c>
      <c r="G1866" s="115" t="s">
        <v>275</v>
      </c>
      <c r="H1866" s="196" t="s">
        <v>21</v>
      </c>
      <c r="I1866" s="13" t="s">
        <v>22</v>
      </c>
      <c r="J1866" s="13"/>
    </row>
    <row r="1867" spans="1:10" ht="31.5" x14ac:dyDescent="0.25">
      <c r="A1867" s="13">
        <v>7</v>
      </c>
      <c r="B1867" s="15" t="s">
        <v>4256</v>
      </c>
      <c r="C1867" s="15" t="s">
        <v>6447</v>
      </c>
      <c r="D1867" s="13" t="s">
        <v>4260</v>
      </c>
      <c r="E1867" s="167">
        <v>1341.2</v>
      </c>
      <c r="F1867" s="167">
        <v>9451</v>
      </c>
      <c r="G1867" s="115" t="s">
        <v>275</v>
      </c>
      <c r="H1867" s="196" t="s">
        <v>21</v>
      </c>
      <c r="I1867" s="13" t="s">
        <v>22</v>
      </c>
      <c r="J1867" s="13"/>
    </row>
    <row r="1868" spans="1:10" ht="31.5" x14ac:dyDescent="0.25">
      <c r="A1868" s="13">
        <v>8</v>
      </c>
      <c r="B1868" s="15" t="s">
        <v>4256</v>
      </c>
      <c r="C1868" s="15" t="s">
        <v>4264</v>
      </c>
      <c r="D1868" s="13" t="s">
        <v>4260</v>
      </c>
      <c r="E1868" s="167">
        <v>653</v>
      </c>
      <c r="F1868" s="167">
        <v>1600</v>
      </c>
      <c r="G1868" s="115" t="s">
        <v>275</v>
      </c>
      <c r="H1868" s="196" t="s">
        <v>21</v>
      </c>
      <c r="I1868" s="13" t="s">
        <v>22</v>
      </c>
      <c r="J1868" s="13"/>
    </row>
    <row r="1869" spans="1:10" ht="31.5" x14ac:dyDescent="0.25">
      <c r="A1869" s="13">
        <v>9</v>
      </c>
      <c r="B1869" s="15" t="s">
        <v>4256</v>
      </c>
      <c r="C1869" s="138" t="s">
        <v>6448</v>
      </c>
      <c r="D1869" s="57" t="s">
        <v>4265</v>
      </c>
      <c r="E1869" s="167">
        <v>352.9</v>
      </c>
      <c r="F1869" s="167">
        <v>912.1</v>
      </c>
      <c r="G1869" s="115" t="s">
        <v>275</v>
      </c>
      <c r="H1869" s="196" t="s">
        <v>21</v>
      </c>
      <c r="I1869" s="13" t="s">
        <v>22</v>
      </c>
      <c r="J1869" s="13"/>
    </row>
    <row r="1870" spans="1:10" ht="31.5" x14ac:dyDescent="0.25">
      <c r="A1870" s="13">
        <v>10</v>
      </c>
      <c r="B1870" s="15" t="s">
        <v>4256</v>
      </c>
      <c r="C1870" s="138" t="s">
        <v>6449</v>
      </c>
      <c r="D1870" s="57" t="s">
        <v>4265</v>
      </c>
      <c r="E1870" s="167">
        <v>34.4</v>
      </c>
      <c r="F1870" s="167">
        <v>810.7</v>
      </c>
      <c r="G1870" s="115" t="s">
        <v>275</v>
      </c>
      <c r="H1870" s="196" t="s">
        <v>21</v>
      </c>
      <c r="I1870" s="13" t="s">
        <v>22</v>
      </c>
      <c r="J1870" s="13"/>
    </row>
    <row r="1871" spans="1:10" ht="31.5" x14ac:dyDescent="0.25">
      <c r="A1871" s="13">
        <v>11</v>
      </c>
      <c r="B1871" s="15" t="s">
        <v>4256</v>
      </c>
      <c r="C1871" s="138" t="s">
        <v>6450</v>
      </c>
      <c r="D1871" s="57" t="s">
        <v>4266</v>
      </c>
      <c r="E1871" s="167">
        <v>170.6</v>
      </c>
      <c r="F1871" s="167">
        <v>1052.7</v>
      </c>
      <c r="G1871" s="115" t="s">
        <v>275</v>
      </c>
      <c r="H1871" s="196" t="s">
        <v>21</v>
      </c>
      <c r="I1871" s="13" t="s">
        <v>22</v>
      </c>
      <c r="J1871" s="13"/>
    </row>
    <row r="1872" spans="1:10" ht="31.5" x14ac:dyDescent="0.25">
      <c r="A1872" s="13">
        <v>12</v>
      </c>
      <c r="B1872" s="15" t="s">
        <v>4256</v>
      </c>
      <c r="C1872" s="15" t="s">
        <v>4267</v>
      </c>
      <c r="D1872" s="13" t="s">
        <v>4260</v>
      </c>
      <c r="E1872" s="167"/>
      <c r="F1872" s="167">
        <v>2400</v>
      </c>
      <c r="G1872" s="115" t="s">
        <v>275</v>
      </c>
      <c r="H1872" s="115" t="s">
        <v>243</v>
      </c>
      <c r="I1872" s="13" t="s">
        <v>2801</v>
      </c>
      <c r="J1872" s="13" t="s">
        <v>4268</v>
      </c>
    </row>
    <row r="1873" spans="1:10" ht="31.5" x14ac:dyDescent="0.25">
      <c r="A1873" s="13">
        <v>13</v>
      </c>
      <c r="B1873" s="15" t="s">
        <v>4256</v>
      </c>
      <c r="C1873" s="15" t="s">
        <v>6451</v>
      </c>
      <c r="D1873" s="13" t="s">
        <v>4269</v>
      </c>
      <c r="E1873" s="167"/>
      <c r="F1873" s="167">
        <v>1140</v>
      </c>
      <c r="G1873" s="115" t="s">
        <v>275</v>
      </c>
      <c r="H1873" s="115" t="s">
        <v>243</v>
      </c>
      <c r="I1873" s="13" t="s">
        <v>2801</v>
      </c>
      <c r="J1873" s="13" t="s">
        <v>4268</v>
      </c>
    </row>
    <row r="1874" spans="1:10" ht="31.5" x14ac:dyDescent="0.25">
      <c r="A1874" s="13">
        <v>14</v>
      </c>
      <c r="B1874" s="15" t="s">
        <v>4256</v>
      </c>
      <c r="C1874" s="15" t="s">
        <v>6452</v>
      </c>
      <c r="D1874" s="13" t="s">
        <v>4270</v>
      </c>
      <c r="E1874" s="167">
        <v>894</v>
      </c>
      <c r="F1874" s="167">
        <v>4000</v>
      </c>
      <c r="G1874" s="115" t="s">
        <v>275</v>
      </c>
      <c r="H1874" s="196" t="s">
        <v>21</v>
      </c>
      <c r="I1874" s="13" t="s">
        <v>22</v>
      </c>
      <c r="J1874" s="13"/>
    </row>
    <row r="1875" spans="1:10" ht="31.5" x14ac:dyDescent="0.25">
      <c r="A1875" s="13">
        <v>15</v>
      </c>
      <c r="B1875" s="15" t="s">
        <v>4256</v>
      </c>
      <c r="C1875" s="15" t="s">
        <v>6453</v>
      </c>
      <c r="D1875" s="13" t="s">
        <v>4270</v>
      </c>
      <c r="E1875" s="167">
        <v>487</v>
      </c>
      <c r="F1875" s="167">
        <v>2350.8000000000002</v>
      </c>
      <c r="G1875" s="115" t="s">
        <v>275</v>
      </c>
      <c r="H1875" s="13" t="s">
        <v>245</v>
      </c>
      <c r="I1875" s="13" t="s">
        <v>22</v>
      </c>
      <c r="J1875" s="13" t="s">
        <v>4271</v>
      </c>
    </row>
    <row r="1876" spans="1:10" ht="31.5" x14ac:dyDescent="0.25">
      <c r="A1876" s="13">
        <v>16</v>
      </c>
      <c r="B1876" s="15" t="s">
        <v>4256</v>
      </c>
      <c r="C1876" s="15" t="s">
        <v>6454</v>
      </c>
      <c r="D1876" s="13" t="s">
        <v>4272</v>
      </c>
      <c r="E1876" s="167">
        <v>101</v>
      </c>
      <c r="F1876" s="167">
        <v>628.79999999999995</v>
      </c>
      <c r="G1876" s="115" t="s">
        <v>275</v>
      </c>
      <c r="H1876" s="196" t="s">
        <v>21</v>
      </c>
      <c r="I1876" s="13" t="s">
        <v>22</v>
      </c>
      <c r="J1876" s="13"/>
    </row>
    <row r="1877" spans="1:10" ht="31.5" x14ac:dyDescent="0.25">
      <c r="A1877" s="13">
        <v>17</v>
      </c>
      <c r="B1877" s="15" t="s">
        <v>4256</v>
      </c>
      <c r="C1877" s="15" t="s">
        <v>6455</v>
      </c>
      <c r="D1877" s="13" t="s">
        <v>4273</v>
      </c>
      <c r="E1877" s="167">
        <v>260</v>
      </c>
      <c r="F1877" s="167">
        <v>2195.6</v>
      </c>
      <c r="G1877" s="115" t="s">
        <v>275</v>
      </c>
      <c r="H1877" s="196" t="s">
        <v>21</v>
      </c>
      <c r="I1877" s="13" t="s">
        <v>22</v>
      </c>
      <c r="J1877" s="13"/>
    </row>
    <row r="1878" spans="1:10" ht="47.25" x14ac:dyDescent="0.25">
      <c r="A1878" s="13">
        <v>18</v>
      </c>
      <c r="B1878" s="15" t="s">
        <v>4256</v>
      </c>
      <c r="C1878" s="15" t="s">
        <v>6456</v>
      </c>
      <c r="D1878" s="13" t="s">
        <v>4274</v>
      </c>
      <c r="E1878" s="167"/>
      <c r="F1878" s="167">
        <v>294</v>
      </c>
      <c r="G1878" s="115" t="s">
        <v>275</v>
      </c>
      <c r="H1878" s="115" t="s">
        <v>243</v>
      </c>
      <c r="I1878" s="13" t="s">
        <v>2801</v>
      </c>
      <c r="J1878" s="13" t="s">
        <v>4275</v>
      </c>
    </row>
    <row r="1879" spans="1:10" ht="47.25" x14ac:dyDescent="0.25">
      <c r="A1879" s="13">
        <v>19</v>
      </c>
      <c r="B1879" s="15" t="s">
        <v>4256</v>
      </c>
      <c r="C1879" s="15" t="s">
        <v>4276</v>
      </c>
      <c r="D1879" s="13" t="s">
        <v>4270</v>
      </c>
      <c r="E1879" s="167"/>
      <c r="F1879" s="167">
        <v>75</v>
      </c>
      <c r="G1879" s="115" t="s">
        <v>275</v>
      </c>
      <c r="H1879" s="115" t="s">
        <v>243</v>
      </c>
      <c r="I1879" s="13" t="s">
        <v>2801</v>
      </c>
      <c r="J1879" s="13" t="s">
        <v>4275</v>
      </c>
    </row>
    <row r="1880" spans="1:10" ht="31.5" x14ac:dyDescent="0.25">
      <c r="A1880" s="13">
        <v>20</v>
      </c>
      <c r="B1880" s="15" t="s">
        <v>4256</v>
      </c>
      <c r="C1880" s="15" t="s">
        <v>6457</v>
      </c>
      <c r="D1880" s="13" t="s">
        <v>4277</v>
      </c>
      <c r="E1880" s="167">
        <v>927</v>
      </c>
      <c r="F1880" s="167">
        <v>2913.3</v>
      </c>
      <c r="G1880" s="115" t="s">
        <v>275</v>
      </c>
      <c r="H1880" s="196" t="s">
        <v>21</v>
      </c>
      <c r="I1880" s="13" t="s">
        <v>22</v>
      </c>
      <c r="J1880" s="13"/>
    </row>
    <row r="1881" spans="1:10" ht="31.5" x14ac:dyDescent="0.25">
      <c r="A1881" s="13">
        <v>21</v>
      </c>
      <c r="B1881" s="15" t="s">
        <v>4256</v>
      </c>
      <c r="C1881" s="15" t="s">
        <v>6458</v>
      </c>
      <c r="D1881" s="13" t="s">
        <v>4278</v>
      </c>
      <c r="E1881" s="167">
        <v>311.5</v>
      </c>
      <c r="F1881" s="167">
        <v>1588.3</v>
      </c>
      <c r="G1881" s="115" t="s">
        <v>275</v>
      </c>
      <c r="H1881" s="196" t="s">
        <v>21</v>
      </c>
      <c r="I1881" s="13" t="s">
        <v>22</v>
      </c>
      <c r="J1881" s="13"/>
    </row>
    <row r="1882" spans="1:10" ht="31.5" x14ac:dyDescent="0.25">
      <c r="A1882" s="13">
        <v>22</v>
      </c>
      <c r="B1882" s="15" t="s">
        <v>4256</v>
      </c>
      <c r="C1882" s="15" t="s">
        <v>6459</v>
      </c>
      <c r="D1882" s="13" t="s">
        <v>4258</v>
      </c>
      <c r="E1882" s="167">
        <v>365.6</v>
      </c>
      <c r="F1882" s="167">
        <v>2097</v>
      </c>
      <c r="G1882" s="115" t="s">
        <v>275</v>
      </c>
      <c r="H1882" s="196" t="s">
        <v>21</v>
      </c>
      <c r="I1882" s="13" t="s">
        <v>22</v>
      </c>
      <c r="J1882" s="13"/>
    </row>
    <row r="1883" spans="1:10" ht="47.25" x14ac:dyDescent="0.25">
      <c r="A1883" s="13">
        <v>23</v>
      </c>
      <c r="B1883" s="15" t="s">
        <v>4256</v>
      </c>
      <c r="C1883" s="15" t="s">
        <v>6460</v>
      </c>
      <c r="D1883" s="13" t="s">
        <v>4279</v>
      </c>
      <c r="E1883" s="167">
        <v>149</v>
      </c>
      <c r="F1883" s="167">
        <v>960</v>
      </c>
      <c r="G1883" s="115" t="s">
        <v>275</v>
      </c>
      <c r="H1883" s="115" t="s">
        <v>243</v>
      </c>
      <c r="I1883" s="13" t="s">
        <v>2801</v>
      </c>
      <c r="J1883" s="13" t="s">
        <v>4275</v>
      </c>
    </row>
    <row r="1884" spans="1:10" ht="47.25" x14ac:dyDescent="0.25">
      <c r="A1884" s="13">
        <v>24</v>
      </c>
      <c r="B1884" s="15" t="s">
        <v>4256</v>
      </c>
      <c r="C1884" s="15" t="s">
        <v>4280</v>
      </c>
      <c r="D1884" s="13" t="s">
        <v>4281</v>
      </c>
      <c r="E1884" s="167"/>
      <c r="F1884" s="167">
        <v>403.3</v>
      </c>
      <c r="G1884" s="115" t="s">
        <v>275</v>
      </c>
      <c r="H1884" s="115" t="s">
        <v>243</v>
      </c>
      <c r="I1884" s="13" t="s">
        <v>2801</v>
      </c>
      <c r="J1884" s="13" t="s">
        <v>4275</v>
      </c>
    </row>
    <row r="1885" spans="1:10" ht="47.25" x14ac:dyDescent="0.25">
      <c r="A1885" s="13">
        <v>25</v>
      </c>
      <c r="B1885" s="15" t="s">
        <v>4256</v>
      </c>
      <c r="C1885" s="15" t="s">
        <v>6461</v>
      </c>
      <c r="D1885" s="13" t="s">
        <v>4281</v>
      </c>
      <c r="E1885" s="167">
        <v>107</v>
      </c>
      <c r="F1885" s="167">
        <v>250.8</v>
      </c>
      <c r="G1885" s="115" t="s">
        <v>275</v>
      </c>
      <c r="H1885" s="115" t="s">
        <v>243</v>
      </c>
      <c r="I1885" s="13" t="s">
        <v>2801</v>
      </c>
      <c r="J1885" s="13" t="s">
        <v>4275</v>
      </c>
    </row>
    <row r="1886" spans="1:10" ht="47.25" x14ac:dyDescent="0.25">
      <c r="A1886" s="13">
        <v>26</v>
      </c>
      <c r="B1886" s="15" t="s">
        <v>4256</v>
      </c>
      <c r="C1886" s="15" t="s">
        <v>6462</v>
      </c>
      <c r="D1886" s="13" t="s">
        <v>4281</v>
      </c>
      <c r="E1886" s="167">
        <v>207</v>
      </c>
      <c r="F1886" s="167">
        <v>462.4</v>
      </c>
      <c r="G1886" s="115" t="s">
        <v>275</v>
      </c>
      <c r="H1886" s="115" t="s">
        <v>243</v>
      </c>
      <c r="I1886" s="13" t="s">
        <v>2801</v>
      </c>
      <c r="J1886" s="13" t="s">
        <v>4275</v>
      </c>
    </row>
    <row r="1887" spans="1:10" ht="47.25" x14ac:dyDescent="0.25">
      <c r="A1887" s="13">
        <v>27</v>
      </c>
      <c r="B1887" s="15" t="s">
        <v>4256</v>
      </c>
      <c r="C1887" s="15" t="s">
        <v>6085</v>
      </c>
      <c r="D1887" s="13" t="s">
        <v>4281</v>
      </c>
      <c r="E1887" s="167"/>
      <c r="F1887" s="167">
        <v>840</v>
      </c>
      <c r="G1887" s="115" t="s">
        <v>275</v>
      </c>
      <c r="H1887" s="115" t="s">
        <v>243</v>
      </c>
      <c r="I1887" s="13" t="s">
        <v>2801</v>
      </c>
      <c r="J1887" s="13" t="s">
        <v>4275</v>
      </c>
    </row>
    <row r="1888" spans="1:10" ht="31.5" x14ac:dyDescent="0.25">
      <c r="A1888" s="13">
        <v>28</v>
      </c>
      <c r="B1888" s="15" t="s">
        <v>4256</v>
      </c>
      <c r="C1888" s="15" t="s">
        <v>6463</v>
      </c>
      <c r="D1888" s="13" t="s">
        <v>4282</v>
      </c>
      <c r="E1888" s="167">
        <v>666.3</v>
      </c>
      <c r="F1888" s="167">
        <v>1660</v>
      </c>
      <c r="G1888" s="115" t="s">
        <v>275</v>
      </c>
      <c r="H1888" s="196" t="s">
        <v>21</v>
      </c>
      <c r="I1888" s="13" t="s">
        <v>22</v>
      </c>
      <c r="J1888" s="13"/>
    </row>
    <row r="1889" spans="1:10" ht="31.5" x14ac:dyDescent="0.25">
      <c r="A1889" s="13">
        <v>29</v>
      </c>
      <c r="B1889" s="15" t="s">
        <v>4256</v>
      </c>
      <c r="C1889" s="15" t="s">
        <v>4283</v>
      </c>
      <c r="D1889" s="13" t="s">
        <v>4284</v>
      </c>
      <c r="E1889" s="167">
        <v>280</v>
      </c>
      <c r="F1889" s="167">
        <v>1065</v>
      </c>
      <c r="G1889" s="115" t="s">
        <v>275</v>
      </c>
      <c r="H1889" s="196" t="s">
        <v>21</v>
      </c>
      <c r="I1889" s="13" t="s">
        <v>22</v>
      </c>
      <c r="J1889" s="13"/>
    </row>
    <row r="1890" spans="1:10" ht="31.5" x14ac:dyDescent="0.25">
      <c r="A1890" s="13">
        <v>30</v>
      </c>
      <c r="B1890" s="15" t="s">
        <v>4256</v>
      </c>
      <c r="C1890" s="15" t="s">
        <v>6464</v>
      </c>
      <c r="D1890" s="13" t="s">
        <v>4282</v>
      </c>
      <c r="E1890" s="167">
        <v>106</v>
      </c>
      <c r="F1890" s="167">
        <v>483.8</v>
      </c>
      <c r="G1890" s="115" t="s">
        <v>275</v>
      </c>
      <c r="H1890" s="196" t="s">
        <v>21</v>
      </c>
      <c r="I1890" s="13" t="s">
        <v>22</v>
      </c>
      <c r="J1890" s="13"/>
    </row>
    <row r="1891" spans="1:10" ht="63" x14ac:dyDescent="0.25">
      <c r="A1891" s="13">
        <v>31</v>
      </c>
      <c r="B1891" s="15" t="s">
        <v>4256</v>
      </c>
      <c r="C1891" s="15" t="s">
        <v>6086</v>
      </c>
      <c r="D1891" s="13" t="s">
        <v>4285</v>
      </c>
      <c r="E1891" s="167">
        <v>106</v>
      </c>
      <c r="F1891" s="167">
        <v>314.8</v>
      </c>
      <c r="G1891" s="115" t="s">
        <v>275</v>
      </c>
      <c r="H1891" s="115" t="s">
        <v>243</v>
      </c>
      <c r="I1891" s="13" t="s">
        <v>37</v>
      </c>
      <c r="J1891" s="13" t="s">
        <v>4286</v>
      </c>
    </row>
    <row r="1892" spans="1:10" ht="47.25" x14ac:dyDescent="0.25">
      <c r="A1892" s="13">
        <v>32</v>
      </c>
      <c r="B1892" s="15" t="s">
        <v>4256</v>
      </c>
      <c r="C1892" s="15" t="s">
        <v>6088</v>
      </c>
      <c r="D1892" s="13" t="s">
        <v>4287</v>
      </c>
      <c r="E1892" s="167">
        <v>106</v>
      </c>
      <c r="F1892" s="167">
        <v>774</v>
      </c>
      <c r="G1892" s="115" t="s">
        <v>275</v>
      </c>
      <c r="H1892" s="115" t="s">
        <v>243</v>
      </c>
      <c r="I1892" s="13" t="s">
        <v>2801</v>
      </c>
      <c r="J1892" s="13" t="s">
        <v>4275</v>
      </c>
    </row>
    <row r="1893" spans="1:10" ht="31.5" x14ac:dyDescent="0.25">
      <c r="A1893" s="13">
        <v>33</v>
      </c>
      <c r="B1893" s="15" t="s">
        <v>4256</v>
      </c>
      <c r="C1893" s="15" t="s">
        <v>6465</v>
      </c>
      <c r="D1893" s="13" t="s">
        <v>4260</v>
      </c>
      <c r="E1893" s="167">
        <v>452</v>
      </c>
      <c r="F1893" s="167">
        <v>1145.2</v>
      </c>
      <c r="G1893" s="115" t="s">
        <v>275</v>
      </c>
      <c r="H1893" s="196" t="s">
        <v>21</v>
      </c>
      <c r="I1893" s="13" t="s">
        <v>22</v>
      </c>
      <c r="J1893" s="13"/>
    </row>
    <row r="1894" spans="1:10" ht="31.5" x14ac:dyDescent="0.25">
      <c r="A1894" s="13">
        <v>34</v>
      </c>
      <c r="B1894" s="15" t="s">
        <v>4256</v>
      </c>
      <c r="C1894" s="15" t="s">
        <v>6466</v>
      </c>
      <c r="D1894" s="13" t="s">
        <v>4265</v>
      </c>
      <c r="E1894" s="167">
        <v>127</v>
      </c>
      <c r="F1894" s="167">
        <v>658.7</v>
      </c>
      <c r="G1894" s="115" t="s">
        <v>275</v>
      </c>
      <c r="H1894" s="196" t="s">
        <v>21</v>
      </c>
      <c r="I1894" s="13" t="s">
        <v>22</v>
      </c>
      <c r="J1894" s="13"/>
    </row>
    <row r="1895" spans="1:10" ht="31.5" x14ac:dyDescent="0.25">
      <c r="A1895" s="13">
        <v>35</v>
      </c>
      <c r="B1895" s="15" t="s">
        <v>4256</v>
      </c>
      <c r="C1895" s="15" t="s">
        <v>6467</v>
      </c>
      <c r="D1895" s="13" t="s">
        <v>4266</v>
      </c>
      <c r="E1895" s="167">
        <v>75</v>
      </c>
      <c r="F1895" s="167">
        <v>361.9</v>
      </c>
      <c r="G1895" s="115" t="s">
        <v>275</v>
      </c>
      <c r="H1895" s="196" t="s">
        <v>21</v>
      </c>
      <c r="I1895" s="13" t="s">
        <v>22</v>
      </c>
      <c r="J1895" s="13"/>
    </row>
    <row r="1896" spans="1:10" ht="31.5" x14ac:dyDescent="0.25">
      <c r="A1896" s="13">
        <v>36</v>
      </c>
      <c r="B1896" s="15" t="s">
        <v>4256</v>
      </c>
      <c r="C1896" s="138" t="s">
        <v>6468</v>
      </c>
      <c r="D1896" s="13" t="s">
        <v>4288</v>
      </c>
      <c r="E1896" s="167">
        <v>891.2</v>
      </c>
      <c r="F1896" s="167">
        <v>3923.7</v>
      </c>
      <c r="G1896" s="115" t="s">
        <v>275</v>
      </c>
      <c r="H1896" s="196" t="s">
        <v>21</v>
      </c>
      <c r="I1896" s="13" t="s">
        <v>22</v>
      </c>
      <c r="J1896" s="13"/>
    </row>
    <row r="1897" spans="1:10" ht="31.5" x14ac:dyDescent="0.25">
      <c r="A1897" s="13">
        <v>37</v>
      </c>
      <c r="B1897" s="15" t="s">
        <v>4256</v>
      </c>
      <c r="C1897" s="138" t="s">
        <v>6469</v>
      </c>
      <c r="D1897" s="13" t="s">
        <v>4277</v>
      </c>
      <c r="E1897" s="167">
        <v>310.10000000000002</v>
      </c>
      <c r="F1897" s="167">
        <v>929.3</v>
      </c>
      <c r="G1897" s="115" t="s">
        <v>275</v>
      </c>
      <c r="H1897" s="196" t="s">
        <v>21</v>
      </c>
      <c r="I1897" s="13" t="s">
        <v>22</v>
      </c>
      <c r="J1897" s="13"/>
    </row>
    <row r="1898" spans="1:10" ht="31.5" x14ac:dyDescent="0.25">
      <c r="A1898" s="13">
        <v>38</v>
      </c>
      <c r="B1898" s="15" t="s">
        <v>4256</v>
      </c>
      <c r="C1898" s="138" t="s">
        <v>6470</v>
      </c>
      <c r="D1898" s="13" t="s">
        <v>4278</v>
      </c>
      <c r="E1898" s="167">
        <v>301.60000000000002</v>
      </c>
      <c r="F1898" s="167">
        <v>1015.8</v>
      </c>
      <c r="G1898" s="115" t="s">
        <v>275</v>
      </c>
      <c r="H1898" s="196" t="s">
        <v>21</v>
      </c>
      <c r="I1898" s="13" t="s">
        <v>22</v>
      </c>
      <c r="J1898" s="13"/>
    </row>
    <row r="1899" spans="1:10" ht="47.25" x14ac:dyDescent="0.25">
      <c r="A1899" s="13">
        <v>39</v>
      </c>
      <c r="B1899" s="15" t="s">
        <v>4256</v>
      </c>
      <c r="C1899" s="138" t="s">
        <v>6089</v>
      </c>
      <c r="D1899" s="13" t="s">
        <v>4281</v>
      </c>
      <c r="E1899" s="167">
        <v>142</v>
      </c>
      <c r="F1899" s="167">
        <v>878.7</v>
      </c>
      <c r="G1899" s="115" t="s">
        <v>275</v>
      </c>
      <c r="H1899" s="115" t="s">
        <v>243</v>
      </c>
      <c r="I1899" s="13" t="s">
        <v>2801</v>
      </c>
      <c r="J1899" s="13" t="s">
        <v>4275</v>
      </c>
    </row>
    <row r="1900" spans="1:10" ht="47.25" x14ac:dyDescent="0.25">
      <c r="A1900" s="13">
        <v>40</v>
      </c>
      <c r="B1900" s="15" t="s">
        <v>4256</v>
      </c>
      <c r="C1900" s="138" t="s">
        <v>6090</v>
      </c>
      <c r="D1900" s="13" t="s">
        <v>4279</v>
      </c>
      <c r="E1900" s="167">
        <v>100.8</v>
      </c>
      <c r="F1900" s="167">
        <v>800</v>
      </c>
      <c r="G1900" s="115" t="s">
        <v>275</v>
      </c>
      <c r="H1900" s="115" t="s">
        <v>243</v>
      </c>
      <c r="I1900" s="13" t="s">
        <v>2801</v>
      </c>
      <c r="J1900" s="13" t="s">
        <v>4275</v>
      </c>
    </row>
    <row r="1901" spans="1:10" ht="31.5" x14ac:dyDescent="0.25">
      <c r="A1901" s="13">
        <v>41</v>
      </c>
      <c r="B1901" s="15" t="s">
        <v>4256</v>
      </c>
      <c r="C1901" s="15" t="s">
        <v>4289</v>
      </c>
      <c r="D1901" s="13" t="s">
        <v>4290</v>
      </c>
      <c r="E1901" s="135">
        <v>242.9</v>
      </c>
      <c r="F1901" s="135">
        <v>1215.0999999999999</v>
      </c>
      <c r="G1901" s="102" t="s">
        <v>1272</v>
      </c>
      <c r="H1901" s="196" t="s">
        <v>21</v>
      </c>
      <c r="I1901" s="13" t="s">
        <v>22</v>
      </c>
      <c r="J1901" s="13"/>
    </row>
    <row r="1902" spans="1:10" ht="31.5" x14ac:dyDescent="0.25">
      <c r="A1902" s="13">
        <v>42</v>
      </c>
      <c r="B1902" s="15" t="s">
        <v>4256</v>
      </c>
      <c r="C1902" s="15" t="s">
        <v>4291</v>
      </c>
      <c r="D1902" s="13" t="s">
        <v>4258</v>
      </c>
      <c r="E1902" s="135">
        <v>406.6</v>
      </c>
      <c r="F1902" s="135">
        <v>736.6</v>
      </c>
      <c r="G1902" s="102" t="s">
        <v>1272</v>
      </c>
      <c r="H1902" s="196" t="s">
        <v>21</v>
      </c>
      <c r="I1902" s="13" t="s">
        <v>22</v>
      </c>
      <c r="J1902" s="13"/>
    </row>
    <row r="1903" spans="1:10" ht="31.5" x14ac:dyDescent="0.25">
      <c r="A1903" s="13">
        <v>43</v>
      </c>
      <c r="B1903" s="15" t="s">
        <v>4256</v>
      </c>
      <c r="C1903" s="15" t="s">
        <v>4292</v>
      </c>
      <c r="D1903" s="13" t="s">
        <v>4260</v>
      </c>
      <c r="E1903" s="135">
        <v>309</v>
      </c>
      <c r="F1903" s="135">
        <v>1153</v>
      </c>
      <c r="G1903" s="102" t="s">
        <v>1272</v>
      </c>
      <c r="H1903" s="196" t="s">
        <v>21</v>
      </c>
      <c r="I1903" s="13" t="s">
        <v>22</v>
      </c>
      <c r="J1903" s="13"/>
    </row>
    <row r="1904" spans="1:10" ht="47.25" x14ac:dyDescent="0.25">
      <c r="A1904" s="13">
        <v>44</v>
      </c>
      <c r="B1904" s="15" t="s">
        <v>4256</v>
      </c>
      <c r="C1904" s="15" t="s">
        <v>4293</v>
      </c>
      <c r="D1904" s="13" t="s">
        <v>4260</v>
      </c>
      <c r="E1904" s="135"/>
      <c r="F1904" s="135">
        <v>180</v>
      </c>
      <c r="G1904" s="102" t="s">
        <v>1272</v>
      </c>
      <c r="H1904" s="115" t="s">
        <v>243</v>
      </c>
      <c r="I1904" s="13" t="s">
        <v>37</v>
      </c>
      <c r="J1904" s="13" t="s">
        <v>4294</v>
      </c>
    </row>
    <row r="1905" spans="1:10" ht="47.25" x14ac:dyDescent="0.25">
      <c r="A1905" s="13">
        <v>45</v>
      </c>
      <c r="B1905" s="15" t="s">
        <v>4256</v>
      </c>
      <c r="C1905" s="15" t="s">
        <v>4293</v>
      </c>
      <c r="D1905" s="13" t="s">
        <v>4260</v>
      </c>
      <c r="E1905" s="135">
        <v>180</v>
      </c>
      <c r="F1905" s="135">
        <v>710.5</v>
      </c>
      <c r="G1905" s="102" t="s">
        <v>1272</v>
      </c>
      <c r="H1905" s="115" t="s">
        <v>243</v>
      </c>
      <c r="I1905" s="13" t="s">
        <v>37</v>
      </c>
      <c r="J1905" s="13" t="s">
        <v>4294</v>
      </c>
    </row>
    <row r="1906" spans="1:10" x14ac:dyDescent="0.25">
      <c r="A1906" s="251"/>
      <c r="B1906" s="252" t="s">
        <v>4295</v>
      </c>
      <c r="C1906" s="264"/>
      <c r="D1906" s="251"/>
      <c r="E1906" s="265"/>
      <c r="F1906" s="265"/>
      <c r="G1906" s="251"/>
      <c r="H1906" s="251"/>
      <c r="I1906" s="251"/>
      <c r="J1906" s="251"/>
    </row>
    <row r="1907" spans="1:10" ht="31.5" x14ac:dyDescent="0.25">
      <c r="A1907" s="13">
        <v>1</v>
      </c>
      <c r="B1907" s="15" t="s">
        <v>4295</v>
      </c>
      <c r="C1907" s="15" t="s">
        <v>4296</v>
      </c>
      <c r="D1907" s="13" t="s">
        <v>3519</v>
      </c>
      <c r="E1907" s="176">
        <v>934.5</v>
      </c>
      <c r="F1907" s="177">
        <v>1357</v>
      </c>
      <c r="G1907" s="115" t="s">
        <v>275</v>
      </c>
      <c r="H1907" s="196" t="s">
        <v>21</v>
      </c>
      <c r="I1907" s="13" t="s">
        <v>22</v>
      </c>
      <c r="J1907" s="13"/>
    </row>
    <row r="1908" spans="1:10" ht="31.5" x14ac:dyDescent="0.25">
      <c r="A1908" s="13">
        <v>2</v>
      </c>
      <c r="B1908" s="15" t="s">
        <v>4295</v>
      </c>
      <c r="C1908" s="15" t="s">
        <v>4297</v>
      </c>
      <c r="D1908" s="13" t="s">
        <v>4298</v>
      </c>
      <c r="E1908" s="176">
        <v>1055.5</v>
      </c>
      <c r="F1908" s="177">
        <v>1726.3</v>
      </c>
      <c r="G1908" s="115" t="s">
        <v>275</v>
      </c>
      <c r="H1908" s="196" t="s">
        <v>21</v>
      </c>
      <c r="I1908" s="13" t="s">
        <v>22</v>
      </c>
      <c r="J1908" s="13"/>
    </row>
    <row r="1909" spans="1:10" ht="31.5" x14ac:dyDescent="0.25">
      <c r="A1909" s="13">
        <v>3</v>
      </c>
      <c r="B1909" s="15" t="s">
        <v>4295</v>
      </c>
      <c r="C1909" s="15" t="s">
        <v>4299</v>
      </c>
      <c r="D1909" s="13" t="s">
        <v>4300</v>
      </c>
      <c r="E1909" s="176">
        <v>936.7</v>
      </c>
      <c r="F1909" s="177">
        <v>1499.2</v>
      </c>
      <c r="G1909" s="115" t="s">
        <v>275</v>
      </c>
      <c r="H1909" s="196" t="s">
        <v>21</v>
      </c>
      <c r="I1909" s="13" t="s">
        <v>22</v>
      </c>
      <c r="J1909" s="13"/>
    </row>
    <row r="1910" spans="1:10" ht="31.5" x14ac:dyDescent="0.25">
      <c r="A1910" s="13">
        <v>4</v>
      </c>
      <c r="B1910" s="15" t="s">
        <v>4295</v>
      </c>
      <c r="C1910" s="15" t="s">
        <v>4301</v>
      </c>
      <c r="D1910" s="13" t="s">
        <v>4302</v>
      </c>
      <c r="E1910" s="176">
        <v>652</v>
      </c>
      <c r="F1910" s="177">
        <v>1602.2</v>
      </c>
      <c r="G1910" s="115" t="s">
        <v>275</v>
      </c>
      <c r="H1910" s="13" t="s">
        <v>245</v>
      </c>
      <c r="I1910" s="13" t="s">
        <v>22</v>
      </c>
      <c r="J1910" s="13" t="s">
        <v>4303</v>
      </c>
    </row>
    <row r="1911" spans="1:10" ht="31.5" x14ac:dyDescent="0.25">
      <c r="A1911" s="13">
        <v>5</v>
      </c>
      <c r="B1911" s="15" t="s">
        <v>4295</v>
      </c>
      <c r="C1911" s="15" t="s">
        <v>4304</v>
      </c>
      <c r="D1911" s="13" t="s">
        <v>3519</v>
      </c>
      <c r="E1911" s="177">
        <v>1764</v>
      </c>
      <c r="F1911" s="177">
        <v>2992</v>
      </c>
      <c r="G1911" s="115" t="s">
        <v>275</v>
      </c>
      <c r="H1911" s="196" t="s">
        <v>21</v>
      </c>
      <c r="I1911" s="13" t="s">
        <v>22</v>
      </c>
      <c r="J1911" s="13"/>
    </row>
    <row r="1912" spans="1:10" ht="31.5" x14ac:dyDescent="0.25">
      <c r="A1912" s="13">
        <v>6</v>
      </c>
      <c r="B1912" s="15" t="s">
        <v>4295</v>
      </c>
      <c r="C1912" s="15" t="s">
        <v>4305</v>
      </c>
      <c r="D1912" s="13" t="s">
        <v>4302</v>
      </c>
      <c r="E1912" s="177">
        <v>1595</v>
      </c>
      <c r="F1912" s="177">
        <v>2131</v>
      </c>
      <c r="G1912" s="115" t="s">
        <v>275</v>
      </c>
      <c r="H1912" s="196" t="s">
        <v>21</v>
      </c>
      <c r="I1912" s="13" t="s">
        <v>22</v>
      </c>
      <c r="J1912" s="13"/>
    </row>
    <row r="1913" spans="1:10" ht="31.5" x14ac:dyDescent="0.25">
      <c r="A1913" s="13">
        <v>7</v>
      </c>
      <c r="B1913" s="15" t="s">
        <v>4295</v>
      </c>
      <c r="C1913" s="15" t="s">
        <v>4306</v>
      </c>
      <c r="D1913" s="13" t="s">
        <v>4302</v>
      </c>
      <c r="E1913" s="177">
        <v>158</v>
      </c>
      <c r="F1913" s="177">
        <v>597</v>
      </c>
      <c r="G1913" s="115" t="s">
        <v>275</v>
      </c>
      <c r="H1913" s="196" t="s">
        <v>21</v>
      </c>
      <c r="I1913" s="13" t="s">
        <v>22</v>
      </c>
      <c r="J1913" s="13"/>
    </row>
    <row r="1914" spans="1:10" ht="31.5" x14ac:dyDescent="0.25">
      <c r="A1914" s="13">
        <v>8</v>
      </c>
      <c r="B1914" s="15" t="s">
        <v>4295</v>
      </c>
      <c r="C1914" s="15" t="s">
        <v>4307</v>
      </c>
      <c r="D1914" s="13" t="s">
        <v>4298</v>
      </c>
      <c r="E1914" s="177">
        <v>2040</v>
      </c>
      <c r="F1914" s="177">
        <v>9105.4</v>
      </c>
      <c r="G1914" s="115" t="s">
        <v>275</v>
      </c>
      <c r="H1914" s="196" t="s">
        <v>21</v>
      </c>
      <c r="I1914" s="13" t="s">
        <v>22</v>
      </c>
      <c r="J1914" s="13"/>
    </row>
    <row r="1915" spans="1:10" ht="31.5" x14ac:dyDescent="0.25">
      <c r="A1915" s="13">
        <v>9</v>
      </c>
      <c r="B1915" s="15" t="s">
        <v>4295</v>
      </c>
      <c r="C1915" s="15" t="s">
        <v>4308</v>
      </c>
      <c r="D1915" s="13" t="s">
        <v>4309</v>
      </c>
      <c r="E1915" s="177"/>
      <c r="F1915" s="177">
        <v>926.9</v>
      </c>
      <c r="G1915" s="115" t="s">
        <v>275</v>
      </c>
      <c r="H1915" s="115" t="s">
        <v>243</v>
      </c>
      <c r="I1915" s="13" t="s">
        <v>37</v>
      </c>
      <c r="J1915" s="13" t="s">
        <v>6202</v>
      </c>
    </row>
    <row r="1916" spans="1:10" ht="31.5" x14ac:dyDescent="0.25">
      <c r="A1916" s="13">
        <v>10</v>
      </c>
      <c r="B1916" s="15" t="s">
        <v>4295</v>
      </c>
      <c r="C1916" s="15" t="s">
        <v>4310</v>
      </c>
      <c r="D1916" s="13" t="s">
        <v>4311</v>
      </c>
      <c r="E1916" s="177"/>
      <c r="F1916" s="177">
        <v>8960.9</v>
      </c>
      <c r="G1916" s="115" t="s">
        <v>275</v>
      </c>
      <c r="H1916" s="115" t="s">
        <v>243</v>
      </c>
      <c r="I1916" s="13" t="s">
        <v>37</v>
      </c>
      <c r="J1916" s="13"/>
    </row>
    <row r="1917" spans="1:10" ht="31.5" x14ac:dyDescent="0.25">
      <c r="A1917" s="13">
        <v>11</v>
      </c>
      <c r="B1917" s="15" t="s">
        <v>4295</v>
      </c>
      <c r="C1917" s="15" t="s">
        <v>4312</v>
      </c>
      <c r="D1917" s="13" t="s">
        <v>4300</v>
      </c>
      <c r="E1917" s="177">
        <v>2361.3000000000002</v>
      </c>
      <c r="F1917" s="177">
        <v>2764</v>
      </c>
      <c r="G1917" s="115" t="s">
        <v>275</v>
      </c>
      <c r="H1917" s="196" t="s">
        <v>21</v>
      </c>
      <c r="I1917" s="13" t="s">
        <v>22</v>
      </c>
      <c r="J1917" s="13"/>
    </row>
    <row r="1918" spans="1:10" ht="31.5" x14ac:dyDescent="0.25">
      <c r="A1918" s="13">
        <v>12</v>
      </c>
      <c r="B1918" s="15" t="s">
        <v>4295</v>
      </c>
      <c r="C1918" s="15" t="s">
        <v>4313</v>
      </c>
      <c r="D1918" s="13" t="s">
        <v>4314</v>
      </c>
      <c r="E1918" s="177">
        <v>157</v>
      </c>
      <c r="F1918" s="177">
        <v>720</v>
      </c>
      <c r="G1918" s="115" t="s">
        <v>275</v>
      </c>
      <c r="H1918" s="115" t="s">
        <v>243</v>
      </c>
      <c r="I1918" s="13" t="s">
        <v>37</v>
      </c>
      <c r="J1918" s="13"/>
    </row>
    <row r="1919" spans="1:10" ht="31.5" x14ac:dyDescent="0.25">
      <c r="A1919" s="13">
        <v>13</v>
      </c>
      <c r="B1919" s="15" t="s">
        <v>4295</v>
      </c>
      <c r="C1919" s="15" t="s">
        <v>4315</v>
      </c>
      <c r="D1919" s="13" t="s">
        <v>4316</v>
      </c>
      <c r="E1919" s="177">
        <v>120</v>
      </c>
      <c r="F1919" s="177">
        <v>375</v>
      </c>
      <c r="G1919" s="115" t="s">
        <v>275</v>
      </c>
      <c r="H1919" s="115" t="s">
        <v>243</v>
      </c>
      <c r="I1919" s="13" t="s">
        <v>37</v>
      </c>
      <c r="J1919" s="13"/>
    </row>
    <row r="1920" spans="1:10" ht="31.5" x14ac:dyDescent="0.25">
      <c r="A1920" s="13">
        <v>14</v>
      </c>
      <c r="B1920" s="15" t="s">
        <v>4295</v>
      </c>
      <c r="C1920" s="15" t="s">
        <v>4317</v>
      </c>
      <c r="D1920" s="13" t="s">
        <v>3519</v>
      </c>
      <c r="E1920" s="177">
        <v>1131.1500000000001</v>
      </c>
      <c r="F1920" s="177">
        <v>2055</v>
      </c>
      <c r="G1920" s="115" t="s">
        <v>275</v>
      </c>
      <c r="H1920" s="196" t="s">
        <v>21</v>
      </c>
      <c r="I1920" s="13" t="s">
        <v>22</v>
      </c>
      <c r="J1920" s="13"/>
    </row>
    <row r="1921" spans="1:10" ht="31.5" x14ac:dyDescent="0.25">
      <c r="A1921" s="13">
        <v>15</v>
      </c>
      <c r="B1921" s="15" t="s">
        <v>4295</v>
      </c>
      <c r="C1921" s="15" t="s">
        <v>4318</v>
      </c>
      <c r="D1921" s="13" t="s">
        <v>4319</v>
      </c>
      <c r="E1921" s="177">
        <v>202.5</v>
      </c>
      <c r="F1921" s="177">
        <v>1131</v>
      </c>
      <c r="G1921" s="115" t="s">
        <v>275</v>
      </c>
      <c r="H1921" s="196" t="s">
        <v>21</v>
      </c>
      <c r="I1921" s="13" t="s">
        <v>22</v>
      </c>
      <c r="J1921" s="13"/>
    </row>
    <row r="1922" spans="1:10" ht="31.5" x14ac:dyDescent="0.25">
      <c r="A1922" s="13">
        <v>16</v>
      </c>
      <c r="B1922" s="15" t="s">
        <v>4295</v>
      </c>
      <c r="C1922" s="15" t="s">
        <v>4320</v>
      </c>
      <c r="D1922" s="13" t="s">
        <v>4321</v>
      </c>
      <c r="E1922" s="177">
        <v>145</v>
      </c>
      <c r="F1922" s="177">
        <v>1401</v>
      </c>
      <c r="G1922" s="115" t="s">
        <v>275</v>
      </c>
      <c r="H1922" s="115" t="s">
        <v>243</v>
      </c>
      <c r="I1922" s="13" t="s">
        <v>37</v>
      </c>
      <c r="J1922" s="13"/>
    </row>
    <row r="1923" spans="1:10" ht="31.5" x14ac:dyDescent="0.25">
      <c r="A1923" s="13">
        <v>17</v>
      </c>
      <c r="B1923" s="15" t="s">
        <v>4295</v>
      </c>
      <c r="C1923" s="15" t="s">
        <v>4322</v>
      </c>
      <c r="D1923" s="13" t="s">
        <v>4323</v>
      </c>
      <c r="E1923" s="177">
        <v>976</v>
      </c>
      <c r="F1923" s="177">
        <v>3854.4</v>
      </c>
      <c r="G1923" s="115" t="s">
        <v>275</v>
      </c>
      <c r="H1923" s="196" t="s">
        <v>21</v>
      </c>
      <c r="I1923" s="13" t="s">
        <v>22</v>
      </c>
      <c r="J1923" s="13" t="s">
        <v>4324</v>
      </c>
    </row>
    <row r="1924" spans="1:10" ht="31.5" x14ac:dyDescent="0.25">
      <c r="A1924" s="13">
        <v>18</v>
      </c>
      <c r="B1924" s="15" t="s">
        <v>4295</v>
      </c>
      <c r="C1924" s="15" t="s">
        <v>4325</v>
      </c>
      <c r="D1924" s="13" t="s">
        <v>4326</v>
      </c>
      <c r="E1924" s="177">
        <v>100</v>
      </c>
      <c r="F1924" s="177">
        <v>1194</v>
      </c>
      <c r="G1924" s="115" t="s">
        <v>275</v>
      </c>
      <c r="H1924" s="196" t="s">
        <v>21</v>
      </c>
      <c r="I1924" s="13" t="s">
        <v>22</v>
      </c>
      <c r="J1924" s="13"/>
    </row>
    <row r="1925" spans="1:10" ht="78.75" x14ac:dyDescent="0.25">
      <c r="A1925" s="13">
        <v>19</v>
      </c>
      <c r="B1925" s="15" t="s">
        <v>4295</v>
      </c>
      <c r="C1925" s="15" t="s">
        <v>4327</v>
      </c>
      <c r="D1925" s="13" t="s">
        <v>4328</v>
      </c>
      <c r="E1925" s="177"/>
      <c r="F1925" s="177">
        <v>589.5</v>
      </c>
      <c r="G1925" s="115" t="s">
        <v>275</v>
      </c>
      <c r="H1925" s="196" t="s">
        <v>21</v>
      </c>
      <c r="I1925" s="13" t="s">
        <v>22</v>
      </c>
      <c r="J1925" s="13" t="s">
        <v>4329</v>
      </c>
    </row>
    <row r="1926" spans="1:10" ht="31.5" x14ac:dyDescent="0.25">
      <c r="A1926" s="13">
        <v>20</v>
      </c>
      <c r="B1926" s="15" t="s">
        <v>4295</v>
      </c>
      <c r="C1926" s="15" t="s">
        <v>4327</v>
      </c>
      <c r="D1926" s="13" t="s">
        <v>4328</v>
      </c>
      <c r="E1926" s="177">
        <v>220</v>
      </c>
      <c r="F1926" s="177">
        <v>725.5</v>
      </c>
      <c r="G1926" s="115" t="s">
        <v>275</v>
      </c>
      <c r="H1926" s="196" t="s">
        <v>21</v>
      </c>
      <c r="I1926" s="13" t="s">
        <v>22</v>
      </c>
      <c r="J1926" s="13"/>
    </row>
    <row r="1927" spans="1:10" ht="31.5" x14ac:dyDescent="0.25">
      <c r="A1927" s="13">
        <v>21</v>
      </c>
      <c r="B1927" s="15" t="s">
        <v>4295</v>
      </c>
      <c r="C1927" s="15" t="s">
        <v>4330</v>
      </c>
      <c r="D1927" s="13" t="s">
        <v>4302</v>
      </c>
      <c r="E1927" s="177">
        <v>1488</v>
      </c>
      <c r="F1927" s="177">
        <v>7476</v>
      </c>
      <c r="G1927" s="115" t="s">
        <v>275</v>
      </c>
      <c r="H1927" s="196" t="s">
        <v>21</v>
      </c>
      <c r="I1927" s="13" t="s">
        <v>22</v>
      </c>
      <c r="J1927" s="13"/>
    </row>
    <row r="1928" spans="1:10" ht="31.5" x14ac:dyDescent="0.25">
      <c r="A1928" s="13">
        <v>22</v>
      </c>
      <c r="B1928" s="15" t="s">
        <v>4295</v>
      </c>
      <c r="C1928" s="15" t="s">
        <v>4331</v>
      </c>
      <c r="D1928" s="13" t="s">
        <v>4332</v>
      </c>
      <c r="E1928" s="177"/>
      <c r="F1928" s="177">
        <v>675</v>
      </c>
      <c r="G1928" s="102" t="s">
        <v>1436</v>
      </c>
      <c r="H1928" s="115" t="s">
        <v>243</v>
      </c>
      <c r="I1928" s="13" t="s">
        <v>37</v>
      </c>
      <c r="J1928" s="13" t="s">
        <v>4333</v>
      </c>
    </row>
    <row r="1929" spans="1:10" ht="31.5" x14ac:dyDescent="0.25">
      <c r="A1929" s="13">
        <v>23</v>
      </c>
      <c r="B1929" s="15" t="s">
        <v>4295</v>
      </c>
      <c r="C1929" s="15" t="s">
        <v>4334</v>
      </c>
      <c r="D1929" s="13" t="s">
        <v>4335</v>
      </c>
      <c r="E1929" s="177">
        <v>1202.2</v>
      </c>
      <c r="F1929" s="177">
        <v>1825.4</v>
      </c>
      <c r="G1929" s="115" t="s">
        <v>275</v>
      </c>
      <c r="H1929" s="196" t="s">
        <v>21</v>
      </c>
      <c r="I1929" s="13" t="s">
        <v>22</v>
      </c>
      <c r="J1929" s="13"/>
    </row>
    <row r="1930" spans="1:10" ht="31.5" x14ac:dyDescent="0.25">
      <c r="A1930" s="13">
        <v>24</v>
      </c>
      <c r="B1930" s="15" t="s">
        <v>4295</v>
      </c>
      <c r="C1930" s="15" t="s">
        <v>4336</v>
      </c>
      <c r="D1930" s="13" t="s">
        <v>4337</v>
      </c>
      <c r="E1930" s="177">
        <v>1221</v>
      </c>
      <c r="F1930" s="177">
        <v>3044.5</v>
      </c>
      <c r="G1930" s="115" t="s">
        <v>275</v>
      </c>
      <c r="H1930" s="196" t="s">
        <v>21</v>
      </c>
      <c r="I1930" s="13" t="s">
        <v>22</v>
      </c>
      <c r="J1930" s="13"/>
    </row>
    <row r="1931" spans="1:10" ht="31.5" x14ac:dyDescent="0.25">
      <c r="A1931" s="13">
        <v>25</v>
      </c>
      <c r="B1931" s="15" t="s">
        <v>4295</v>
      </c>
      <c r="C1931" s="15" t="s">
        <v>4338</v>
      </c>
      <c r="D1931" s="13" t="s">
        <v>4311</v>
      </c>
      <c r="E1931" s="177">
        <v>75</v>
      </c>
      <c r="F1931" s="177">
        <v>725.5</v>
      </c>
      <c r="G1931" s="115" t="s">
        <v>275</v>
      </c>
      <c r="H1931" s="115" t="s">
        <v>243</v>
      </c>
      <c r="I1931" s="13" t="s">
        <v>37</v>
      </c>
      <c r="J1931" s="13"/>
    </row>
    <row r="1932" spans="1:10" ht="31.5" x14ac:dyDescent="0.25">
      <c r="A1932" s="13">
        <v>26</v>
      </c>
      <c r="B1932" s="15" t="s">
        <v>4295</v>
      </c>
      <c r="C1932" s="15" t="s">
        <v>4339</v>
      </c>
      <c r="D1932" s="13" t="s">
        <v>4302</v>
      </c>
      <c r="E1932" s="177">
        <v>1365.2</v>
      </c>
      <c r="F1932" s="177">
        <v>2532</v>
      </c>
      <c r="G1932" s="115" t="s">
        <v>275</v>
      </c>
      <c r="H1932" s="196" t="s">
        <v>21</v>
      </c>
      <c r="I1932" s="13" t="s">
        <v>22</v>
      </c>
      <c r="J1932" s="13"/>
    </row>
    <row r="1933" spans="1:10" ht="31.5" x14ac:dyDescent="0.25">
      <c r="A1933" s="13">
        <v>27</v>
      </c>
      <c r="B1933" s="15" t="s">
        <v>4295</v>
      </c>
      <c r="C1933" s="15" t="s">
        <v>4340</v>
      </c>
      <c r="D1933" s="13" t="s">
        <v>3519</v>
      </c>
      <c r="E1933" s="177">
        <v>1396</v>
      </c>
      <c r="F1933" s="177">
        <v>1785.5</v>
      </c>
      <c r="G1933" s="115" t="s">
        <v>275</v>
      </c>
      <c r="H1933" s="196" t="s">
        <v>21</v>
      </c>
      <c r="I1933" s="13" t="s">
        <v>22</v>
      </c>
      <c r="J1933" s="13"/>
    </row>
    <row r="1934" spans="1:10" ht="31.5" x14ac:dyDescent="0.25">
      <c r="A1934" s="13">
        <v>28</v>
      </c>
      <c r="B1934" s="15" t="s">
        <v>4295</v>
      </c>
      <c r="C1934" s="15" t="s">
        <v>4341</v>
      </c>
      <c r="D1934" s="13" t="s">
        <v>4319</v>
      </c>
      <c r="E1934" s="177">
        <v>175</v>
      </c>
      <c r="F1934" s="177">
        <v>423.3</v>
      </c>
      <c r="G1934" s="115" t="s">
        <v>275</v>
      </c>
      <c r="H1934" s="196" t="s">
        <v>21</v>
      </c>
      <c r="I1934" s="13" t="s">
        <v>22</v>
      </c>
      <c r="J1934" s="13"/>
    </row>
    <row r="1935" spans="1:10" ht="31.5" x14ac:dyDescent="0.25">
      <c r="A1935" s="13">
        <v>29</v>
      </c>
      <c r="B1935" s="15" t="s">
        <v>4295</v>
      </c>
      <c r="C1935" s="15" t="s">
        <v>4342</v>
      </c>
      <c r="D1935" s="13" t="s">
        <v>4326</v>
      </c>
      <c r="E1935" s="177">
        <v>75</v>
      </c>
      <c r="F1935" s="177">
        <v>228</v>
      </c>
      <c r="G1935" s="115" t="s">
        <v>275</v>
      </c>
      <c r="H1935" s="196" t="s">
        <v>21</v>
      </c>
      <c r="I1935" s="13" t="s">
        <v>22</v>
      </c>
      <c r="J1935" s="13"/>
    </row>
    <row r="1936" spans="1:10" ht="31.5" x14ac:dyDescent="0.25">
      <c r="A1936" s="13">
        <v>30</v>
      </c>
      <c r="B1936" s="15" t="s">
        <v>4295</v>
      </c>
      <c r="C1936" s="15" t="s">
        <v>4343</v>
      </c>
      <c r="D1936" s="13" t="s">
        <v>4344</v>
      </c>
      <c r="E1936" s="177">
        <v>234</v>
      </c>
      <c r="F1936" s="177">
        <v>1022.6</v>
      </c>
      <c r="G1936" s="115" t="s">
        <v>275</v>
      </c>
      <c r="H1936" s="196" t="s">
        <v>21</v>
      </c>
      <c r="I1936" s="13" t="s">
        <v>22</v>
      </c>
      <c r="J1936" s="13"/>
    </row>
    <row r="1937" spans="1:10" ht="31.5" x14ac:dyDescent="0.25">
      <c r="A1937" s="13">
        <v>31</v>
      </c>
      <c r="B1937" s="15" t="s">
        <v>4295</v>
      </c>
      <c r="C1937" s="15" t="s">
        <v>4345</v>
      </c>
      <c r="D1937" s="13" t="s">
        <v>4328</v>
      </c>
      <c r="E1937" s="177">
        <v>106</v>
      </c>
      <c r="F1937" s="177"/>
      <c r="G1937" s="102" t="s">
        <v>1436</v>
      </c>
      <c r="H1937" s="196" t="s">
        <v>21</v>
      </c>
      <c r="I1937" s="13" t="s">
        <v>22</v>
      </c>
      <c r="J1937" s="13"/>
    </row>
    <row r="1938" spans="1:10" ht="31.5" x14ac:dyDescent="0.25">
      <c r="A1938" s="13">
        <v>32</v>
      </c>
      <c r="B1938" s="15" t="s">
        <v>4295</v>
      </c>
      <c r="C1938" s="15" t="s">
        <v>4346</v>
      </c>
      <c r="D1938" s="13" t="s">
        <v>4328</v>
      </c>
      <c r="E1938" s="177">
        <v>106</v>
      </c>
      <c r="F1938" s="177">
        <v>397.1</v>
      </c>
      <c r="G1938" s="102" t="s">
        <v>1436</v>
      </c>
      <c r="H1938" s="115" t="s">
        <v>243</v>
      </c>
      <c r="I1938" s="13" t="s">
        <v>37</v>
      </c>
      <c r="J1938" s="13"/>
    </row>
    <row r="1939" spans="1:10" ht="47.25" x14ac:dyDescent="0.25">
      <c r="A1939" s="13">
        <v>33</v>
      </c>
      <c r="B1939" s="15" t="s">
        <v>4295</v>
      </c>
      <c r="C1939" s="15" t="s">
        <v>4347</v>
      </c>
      <c r="D1939" s="13" t="s">
        <v>4298</v>
      </c>
      <c r="E1939" s="136">
        <v>308.5</v>
      </c>
      <c r="F1939" s="136">
        <v>1007.8</v>
      </c>
      <c r="G1939" s="102" t="s">
        <v>1272</v>
      </c>
      <c r="H1939" s="102" t="s">
        <v>203</v>
      </c>
      <c r="I1939" s="13" t="s">
        <v>37</v>
      </c>
      <c r="J1939" s="13" t="s">
        <v>4348</v>
      </c>
    </row>
    <row r="1940" spans="1:10" x14ac:dyDescent="0.25">
      <c r="A1940" s="251"/>
      <c r="B1940" s="252" t="s">
        <v>4349</v>
      </c>
      <c r="C1940" s="252"/>
      <c r="D1940" s="251"/>
      <c r="E1940" s="258"/>
      <c r="F1940" s="258"/>
      <c r="G1940" s="251"/>
      <c r="H1940" s="251"/>
      <c r="I1940" s="251"/>
      <c r="J1940" s="251"/>
    </row>
    <row r="1941" spans="1:10" ht="31.5" x14ac:dyDescent="0.25">
      <c r="A1941" s="13">
        <v>1</v>
      </c>
      <c r="B1941" s="15" t="s">
        <v>4349</v>
      </c>
      <c r="C1941" s="15" t="s">
        <v>4350</v>
      </c>
      <c r="D1941" s="13" t="s">
        <v>4351</v>
      </c>
      <c r="E1941" s="48">
        <v>117</v>
      </c>
      <c r="F1941" s="48">
        <v>311</v>
      </c>
      <c r="G1941" s="115" t="s">
        <v>275</v>
      </c>
      <c r="H1941" s="13" t="s">
        <v>245</v>
      </c>
      <c r="I1941" s="13" t="s">
        <v>22</v>
      </c>
      <c r="J1941" s="13" t="s">
        <v>4352</v>
      </c>
    </row>
    <row r="1942" spans="1:10" ht="31.5" x14ac:dyDescent="0.25">
      <c r="A1942" s="13">
        <v>2</v>
      </c>
      <c r="B1942" s="15" t="s">
        <v>4349</v>
      </c>
      <c r="C1942" s="15" t="s">
        <v>4353</v>
      </c>
      <c r="D1942" s="13" t="s">
        <v>4351</v>
      </c>
      <c r="E1942" s="48">
        <v>196.3</v>
      </c>
      <c r="F1942" s="48">
        <v>3776</v>
      </c>
      <c r="G1942" s="115" t="s">
        <v>275</v>
      </c>
      <c r="H1942" s="196" t="s">
        <v>21</v>
      </c>
      <c r="I1942" s="13" t="s">
        <v>22</v>
      </c>
      <c r="J1942" s="13"/>
    </row>
    <row r="1943" spans="1:10" ht="31.5" x14ac:dyDescent="0.25">
      <c r="A1943" s="13">
        <v>3</v>
      </c>
      <c r="B1943" s="15" t="s">
        <v>4349</v>
      </c>
      <c r="C1943" s="15" t="s">
        <v>4354</v>
      </c>
      <c r="D1943" s="13" t="s">
        <v>4355</v>
      </c>
      <c r="E1943" s="48">
        <v>350.7</v>
      </c>
      <c r="F1943" s="48">
        <v>2172.5</v>
      </c>
      <c r="G1943" s="115" t="s">
        <v>275</v>
      </c>
      <c r="H1943" s="196" t="s">
        <v>21</v>
      </c>
      <c r="I1943" s="13" t="s">
        <v>22</v>
      </c>
      <c r="J1943" s="13"/>
    </row>
    <row r="1944" spans="1:10" ht="31.5" x14ac:dyDescent="0.25">
      <c r="A1944" s="13">
        <v>4</v>
      </c>
      <c r="B1944" s="15" t="s">
        <v>4349</v>
      </c>
      <c r="C1944" s="15" t="s">
        <v>4356</v>
      </c>
      <c r="D1944" s="13" t="s">
        <v>4355</v>
      </c>
      <c r="E1944" s="48">
        <v>2196.5500000000002</v>
      </c>
      <c r="F1944" s="48">
        <v>4136.6000000000004</v>
      </c>
      <c r="G1944" s="115" t="s">
        <v>275</v>
      </c>
      <c r="H1944" s="196" t="s">
        <v>21</v>
      </c>
      <c r="I1944" s="13" t="s">
        <v>22</v>
      </c>
      <c r="J1944" s="13"/>
    </row>
    <row r="1945" spans="1:10" ht="31.5" x14ac:dyDescent="0.25">
      <c r="A1945" s="13">
        <v>5</v>
      </c>
      <c r="B1945" s="15" t="s">
        <v>4349</v>
      </c>
      <c r="C1945" s="15" t="s">
        <v>4357</v>
      </c>
      <c r="D1945" s="13" t="s">
        <v>4358</v>
      </c>
      <c r="E1945" s="48">
        <v>1566</v>
      </c>
      <c r="F1945" s="48">
        <v>3096.4</v>
      </c>
      <c r="G1945" s="115" t="s">
        <v>275</v>
      </c>
      <c r="H1945" s="196" t="s">
        <v>21</v>
      </c>
      <c r="I1945" s="13" t="s">
        <v>22</v>
      </c>
      <c r="J1945" s="13"/>
    </row>
    <row r="1946" spans="1:10" ht="31.5" x14ac:dyDescent="0.25">
      <c r="A1946" s="13">
        <v>6</v>
      </c>
      <c r="B1946" s="15" t="s">
        <v>4349</v>
      </c>
      <c r="C1946" s="15" t="s">
        <v>4359</v>
      </c>
      <c r="D1946" s="13" t="s">
        <v>4360</v>
      </c>
      <c r="E1946" s="48">
        <v>130</v>
      </c>
      <c r="F1946" s="48">
        <v>777</v>
      </c>
      <c r="G1946" s="115" t="s">
        <v>275</v>
      </c>
      <c r="H1946" s="196" t="s">
        <v>21</v>
      </c>
      <c r="I1946" s="13" t="s">
        <v>22</v>
      </c>
      <c r="J1946" s="13"/>
    </row>
    <row r="1947" spans="1:10" ht="31.5" x14ac:dyDescent="0.25">
      <c r="A1947" s="13">
        <v>7</v>
      </c>
      <c r="B1947" s="15" t="s">
        <v>4349</v>
      </c>
      <c r="C1947" s="15" t="s">
        <v>4361</v>
      </c>
      <c r="D1947" s="13" t="s">
        <v>4362</v>
      </c>
      <c r="E1947" s="48">
        <v>270</v>
      </c>
      <c r="F1947" s="48">
        <v>710</v>
      </c>
      <c r="G1947" s="115" t="s">
        <v>275</v>
      </c>
      <c r="H1947" s="196" t="s">
        <v>21</v>
      </c>
      <c r="I1947" s="13" t="s">
        <v>22</v>
      </c>
      <c r="J1947" s="13"/>
    </row>
    <row r="1948" spans="1:10" ht="31.5" x14ac:dyDescent="0.25">
      <c r="A1948" s="13">
        <v>8</v>
      </c>
      <c r="B1948" s="15" t="s">
        <v>4349</v>
      </c>
      <c r="C1948" s="15" t="s">
        <v>4363</v>
      </c>
      <c r="D1948" s="13" t="s">
        <v>4364</v>
      </c>
      <c r="E1948" s="48">
        <v>210</v>
      </c>
      <c r="F1948" s="48">
        <v>1029</v>
      </c>
      <c r="G1948" s="115" t="s">
        <v>275</v>
      </c>
      <c r="H1948" s="196" t="s">
        <v>21</v>
      </c>
      <c r="I1948" s="13" t="s">
        <v>22</v>
      </c>
      <c r="J1948" s="13"/>
    </row>
    <row r="1949" spans="1:10" ht="31.5" x14ac:dyDescent="0.25">
      <c r="A1949" s="13">
        <v>9</v>
      </c>
      <c r="B1949" s="15" t="s">
        <v>4349</v>
      </c>
      <c r="C1949" s="15" t="s">
        <v>4365</v>
      </c>
      <c r="D1949" s="13" t="s">
        <v>4366</v>
      </c>
      <c r="E1949" s="48">
        <v>1901.32</v>
      </c>
      <c r="F1949" s="48">
        <v>5843</v>
      </c>
      <c r="G1949" s="115" t="s">
        <v>275</v>
      </c>
      <c r="H1949" s="196" t="s">
        <v>21</v>
      </c>
      <c r="I1949" s="13" t="s">
        <v>22</v>
      </c>
      <c r="J1949" s="13"/>
    </row>
    <row r="1950" spans="1:10" ht="31.5" x14ac:dyDescent="0.25">
      <c r="A1950" s="13">
        <v>10</v>
      </c>
      <c r="B1950" s="15" t="s">
        <v>4349</v>
      </c>
      <c r="C1950" s="15" t="s">
        <v>4367</v>
      </c>
      <c r="D1950" s="13" t="s">
        <v>4368</v>
      </c>
      <c r="E1950" s="48">
        <v>1702.6220000000001</v>
      </c>
      <c r="F1950" s="48">
        <v>2252</v>
      </c>
      <c r="G1950" s="115" t="s">
        <v>275</v>
      </c>
      <c r="H1950" s="196" t="s">
        <v>21</v>
      </c>
      <c r="I1950" s="13" t="s">
        <v>22</v>
      </c>
      <c r="J1950" s="13"/>
    </row>
    <row r="1951" spans="1:10" ht="47.25" x14ac:dyDescent="0.25">
      <c r="A1951" s="13">
        <v>11</v>
      </c>
      <c r="B1951" s="15" t="s">
        <v>4349</v>
      </c>
      <c r="C1951" s="15" t="s">
        <v>4369</v>
      </c>
      <c r="D1951" s="13" t="s">
        <v>4360</v>
      </c>
      <c r="E1951" s="48">
        <v>59.09</v>
      </c>
      <c r="F1951" s="48">
        <v>0</v>
      </c>
      <c r="G1951" s="115" t="s">
        <v>275</v>
      </c>
      <c r="H1951" s="196" t="s">
        <v>21</v>
      </c>
      <c r="I1951" s="13" t="s">
        <v>22</v>
      </c>
      <c r="J1951" s="13" t="s">
        <v>4370</v>
      </c>
    </row>
    <row r="1952" spans="1:10" ht="47.25" x14ac:dyDescent="0.25">
      <c r="A1952" s="13">
        <v>12</v>
      </c>
      <c r="B1952" s="15" t="s">
        <v>4349</v>
      </c>
      <c r="C1952" s="15" t="s">
        <v>4371</v>
      </c>
      <c r="D1952" s="13" t="s">
        <v>4362</v>
      </c>
      <c r="E1952" s="48">
        <v>75</v>
      </c>
      <c r="F1952" s="48">
        <v>0</v>
      </c>
      <c r="G1952" s="115" t="s">
        <v>275</v>
      </c>
      <c r="H1952" s="196" t="s">
        <v>21</v>
      </c>
      <c r="I1952" s="13" t="s">
        <v>22</v>
      </c>
      <c r="J1952" s="13" t="s">
        <v>4372</v>
      </c>
    </row>
    <row r="1953" spans="1:10" ht="31.5" x14ac:dyDescent="0.25">
      <c r="A1953" s="13">
        <v>13</v>
      </c>
      <c r="B1953" s="15" t="s">
        <v>4349</v>
      </c>
      <c r="C1953" s="15" t="s">
        <v>4373</v>
      </c>
      <c r="D1953" s="13" t="s">
        <v>4358</v>
      </c>
      <c r="E1953" s="48">
        <v>263.16000000000003</v>
      </c>
      <c r="F1953" s="48">
        <v>0</v>
      </c>
      <c r="G1953" s="115" t="s">
        <v>275</v>
      </c>
      <c r="H1953" s="196" t="s">
        <v>21</v>
      </c>
      <c r="I1953" s="13" t="s">
        <v>22</v>
      </c>
      <c r="J1953" s="13" t="s">
        <v>4374</v>
      </c>
    </row>
    <row r="1954" spans="1:10" ht="31.5" x14ac:dyDescent="0.25">
      <c r="A1954" s="13">
        <v>14</v>
      </c>
      <c r="B1954" s="15" t="s">
        <v>4349</v>
      </c>
      <c r="C1954" s="15" t="s">
        <v>4375</v>
      </c>
      <c r="D1954" s="13" t="s">
        <v>4376</v>
      </c>
      <c r="E1954" s="48">
        <v>213.93</v>
      </c>
      <c r="F1954" s="48">
        <v>0</v>
      </c>
      <c r="G1954" s="115" t="s">
        <v>275</v>
      </c>
      <c r="H1954" s="196" t="s">
        <v>21</v>
      </c>
      <c r="I1954" s="13" t="s">
        <v>22</v>
      </c>
      <c r="J1954" s="13" t="s">
        <v>4377</v>
      </c>
    </row>
    <row r="1955" spans="1:10" ht="31.5" x14ac:dyDescent="0.25">
      <c r="A1955" s="13">
        <v>15</v>
      </c>
      <c r="B1955" s="15" t="s">
        <v>4349</v>
      </c>
      <c r="C1955" s="15" t="s">
        <v>4378</v>
      </c>
      <c r="D1955" s="13" t="s">
        <v>4379</v>
      </c>
      <c r="E1955" s="48">
        <v>130</v>
      </c>
      <c r="F1955" s="48">
        <v>0</v>
      </c>
      <c r="G1955" s="115" t="s">
        <v>275</v>
      </c>
      <c r="H1955" s="196" t="s">
        <v>21</v>
      </c>
      <c r="I1955" s="13" t="s">
        <v>22</v>
      </c>
      <c r="J1955" s="13" t="s">
        <v>4377</v>
      </c>
    </row>
    <row r="1956" spans="1:10" ht="31.5" x14ac:dyDescent="0.25">
      <c r="A1956" s="13">
        <v>16</v>
      </c>
      <c r="B1956" s="15" t="s">
        <v>4349</v>
      </c>
      <c r="C1956" s="15" t="s">
        <v>4380</v>
      </c>
      <c r="D1956" s="13" t="s">
        <v>4364</v>
      </c>
      <c r="E1956" s="48">
        <v>77.680000000000007</v>
      </c>
      <c r="F1956" s="48">
        <v>0</v>
      </c>
      <c r="G1956" s="115" t="s">
        <v>275</v>
      </c>
      <c r="H1956" s="196" t="s">
        <v>21</v>
      </c>
      <c r="I1956" s="13" t="s">
        <v>22</v>
      </c>
      <c r="J1956" s="13" t="s">
        <v>4374</v>
      </c>
    </row>
    <row r="1957" spans="1:10" ht="31.5" x14ac:dyDescent="0.25">
      <c r="A1957" s="13">
        <v>17</v>
      </c>
      <c r="B1957" s="15" t="s">
        <v>4349</v>
      </c>
      <c r="C1957" s="15" t="s">
        <v>4381</v>
      </c>
      <c r="D1957" s="13" t="s">
        <v>4382</v>
      </c>
      <c r="E1957" s="48">
        <v>2074.96</v>
      </c>
      <c r="F1957" s="48">
        <v>3145</v>
      </c>
      <c r="G1957" s="115" t="s">
        <v>275</v>
      </c>
      <c r="H1957" s="196" t="s">
        <v>21</v>
      </c>
      <c r="I1957" s="13" t="s">
        <v>22</v>
      </c>
      <c r="J1957" s="13"/>
    </row>
    <row r="1958" spans="1:10" ht="31.5" x14ac:dyDescent="0.25">
      <c r="A1958" s="13">
        <v>18</v>
      </c>
      <c r="B1958" s="15" t="s">
        <v>4349</v>
      </c>
      <c r="C1958" s="15" t="s">
        <v>4383</v>
      </c>
      <c r="D1958" s="13" t="s">
        <v>4376</v>
      </c>
      <c r="E1958" s="48">
        <v>292.29000000000002</v>
      </c>
      <c r="F1958" s="48">
        <v>1152.2</v>
      </c>
      <c r="G1958" s="115" t="s">
        <v>275</v>
      </c>
      <c r="H1958" s="196" t="s">
        <v>21</v>
      </c>
      <c r="I1958" s="13" t="s">
        <v>22</v>
      </c>
      <c r="J1958" s="13"/>
    </row>
    <row r="1959" spans="1:10" ht="31.5" x14ac:dyDescent="0.25">
      <c r="A1959" s="13">
        <v>19</v>
      </c>
      <c r="B1959" s="15" t="s">
        <v>4349</v>
      </c>
      <c r="C1959" s="15" t="s">
        <v>4384</v>
      </c>
      <c r="D1959" s="13" t="s">
        <v>4379</v>
      </c>
      <c r="E1959" s="48">
        <v>165.59</v>
      </c>
      <c r="F1959" s="48">
        <v>509</v>
      </c>
      <c r="G1959" s="115" t="s">
        <v>275</v>
      </c>
      <c r="H1959" s="196" t="s">
        <v>21</v>
      </c>
      <c r="I1959" s="13" t="s">
        <v>22</v>
      </c>
      <c r="J1959" s="13"/>
    </row>
    <row r="1960" spans="1:10" ht="31.5" x14ac:dyDescent="0.25">
      <c r="A1960" s="13">
        <v>20</v>
      </c>
      <c r="B1960" s="15" t="s">
        <v>4349</v>
      </c>
      <c r="C1960" s="15" t="s">
        <v>4385</v>
      </c>
      <c r="D1960" s="13" t="s">
        <v>4386</v>
      </c>
      <c r="E1960" s="48">
        <v>1748.66</v>
      </c>
      <c r="F1960" s="48">
        <v>3297.8</v>
      </c>
      <c r="G1960" s="115" t="s">
        <v>275</v>
      </c>
      <c r="H1960" s="196" t="s">
        <v>21</v>
      </c>
      <c r="I1960" s="13" t="s">
        <v>22</v>
      </c>
      <c r="J1960" s="13"/>
    </row>
    <row r="1961" spans="1:10" ht="31.5" x14ac:dyDescent="0.25">
      <c r="A1961" s="13">
        <v>21</v>
      </c>
      <c r="B1961" s="15" t="s">
        <v>4349</v>
      </c>
      <c r="C1961" s="15" t="s">
        <v>4387</v>
      </c>
      <c r="D1961" s="13" t="s">
        <v>4388</v>
      </c>
      <c r="E1961" s="48">
        <v>65</v>
      </c>
      <c r="F1961" s="48">
        <v>308</v>
      </c>
      <c r="G1961" s="115" t="s">
        <v>275</v>
      </c>
      <c r="H1961" s="115" t="s">
        <v>243</v>
      </c>
      <c r="I1961" s="13" t="s">
        <v>37</v>
      </c>
      <c r="J1961" s="13"/>
    </row>
    <row r="1962" spans="1:10" ht="31.5" x14ac:dyDescent="0.25">
      <c r="A1962" s="13">
        <v>22</v>
      </c>
      <c r="B1962" s="15" t="s">
        <v>4349</v>
      </c>
      <c r="C1962" s="15" t="s">
        <v>4389</v>
      </c>
      <c r="D1962" s="13" t="s">
        <v>4355</v>
      </c>
      <c r="E1962" s="48">
        <v>135</v>
      </c>
      <c r="F1962" s="48">
        <v>1345</v>
      </c>
      <c r="G1962" s="115" t="s">
        <v>275</v>
      </c>
      <c r="H1962" s="115" t="s">
        <v>243</v>
      </c>
      <c r="I1962" s="13" t="s">
        <v>37</v>
      </c>
      <c r="J1962" s="13"/>
    </row>
    <row r="1963" spans="1:10" ht="31.5" x14ac:dyDescent="0.25">
      <c r="A1963" s="13">
        <v>23</v>
      </c>
      <c r="B1963" s="15" t="s">
        <v>4349</v>
      </c>
      <c r="C1963" s="15" t="s">
        <v>4390</v>
      </c>
      <c r="D1963" s="13" t="s">
        <v>4391</v>
      </c>
      <c r="E1963" s="48">
        <v>1581.69</v>
      </c>
      <c r="F1963" s="48">
        <v>4136.6000000000004</v>
      </c>
      <c r="G1963" s="115" t="s">
        <v>275</v>
      </c>
      <c r="H1963" s="196" t="s">
        <v>21</v>
      </c>
      <c r="I1963" s="13" t="s">
        <v>22</v>
      </c>
      <c r="J1963" s="13"/>
    </row>
    <row r="1964" spans="1:10" ht="31.5" x14ac:dyDescent="0.25">
      <c r="A1964" s="13">
        <v>24</v>
      </c>
      <c r="B1964" s="15" t="s">
        <v>4349</v>
      </c>
      <c r="C1964" s="15" t="s">
        <v>4392</v>
      </c>
      <c r="D1964" s="13" t="s">
        <v>4393</v>
      </c>
      <c r="E1964" s="48">
        <v>581.6</v>
      </c>
      <c r="F1964" s="48">
        <v>2974</v>
      </c>
      <c r="G1964" s="115" t="s">
        <v>275</v>
      </c>
      <c r="H1964" s="196" t="s">
        <v>21</v>
      </c>
      <c r="I1964" s="13" t="s">
        <v>22</v>
      </c>
      <c r="J1964" s="13"/>
    </row>
    <row r="1965" spans="1:10" ht="31.5" x14ac:dyDescent="0.25">
      <c r="A1965" s="13">
        <v>25</v>
      </c>
      <c r="B1965" s="15" t="s">
        <v>4349</v>
      </c>
      <c r="C1965" s="15" t="s">
        <v>4394</v>
      </c>
      <c r="D1965" s="13" t="s">
        <v>4366</v>
      </c>
      <c r="E1965" s="136">
        <v>530</v>
      </c>
      <c r="F1965" s="136">
        <v>1334</v>
      </c>
      <c r="G1965" s="115" t="s">
        <v>275</v>
      </c>
      <c r="H1965" s="196" t="s">
        <v>21</v>
      </c>
      <c r="I1965" s="13" t="s">
        <v>22</v>
      </c>
      <c r="J1965" s="13"/>
    </row>
    <row r="1966" spans="1:10" ht="31.5" x14ac:dyDescent="0.25">
      <c r="A1966" s="13">
        <v>26</v>
      </c>
      <c r="B1966" s="15" t="s">
        <v>4349</v>
      </c>
      <c r="C1966" s="15" t="s">
        <v>4395</v>
      </c>
      <c r="D1966" s="13" t="s">
        <v>4355</v>
      </c>
      <c r="E1966" s="136">
        <v>1014</v>
      </c>
      <c r="F1966" s="136">
        <v>1812</v>
      </c>
      <c r="G1966" s="115" t="s">
        <v>275</v>
      </c>
      <c r="H1966" s="196" t="s">
        <v>21</v>
      </c>
      <c r="I1966" s="13" t="s">
        <v>22</v>
      </c>
      <c r="J1966" s="13"/>
    </row>
    <row r="1967" spans="1:10" ht="31.5" x14ac:dyDescent="0.25">
      <c r="A1967" s="13">
        <v>27</v>
      </c>
      <c r="B1967" s="15" t="s">
        <v>4349</v>
      </c>
      <c r="C1967" s="15" t="s">
        <v>4396</v>
      </c>
      <c r="D1967" s="13" t="s">
        <v>4397</v>
      </c>
      <c r="E1967" s="136">
        <v>280.3</v>
      </c>
      <c r="F1967" s="136">
        <v>500</v>
      </c>
      <c r="G1967" s="115" t="s">
        <v>275</v>
      </c>
      <c r="H1967" s="196" t="s">
        <v>21</v>
      </c>
      <c r="I1967" s="13" t="s">
        <v>22</v>
      </c>
      <c r="J1967" s="13"/>
    </row>
    <row r="1968" spans="1:10" ht="31.5" x14ac:dyDescent="0.25">
      <c r="A1968" s="13">
        <v>28</v>
      </c>
      <c r="B1968" s="15" t="s">
        <v>4349</v>
      </c>
      <c r="C1968" s="15" t="s">
        <v>4398</v>
      </c>
      <c r="D1968" s="13" t="s">
        <v>4399</v>
      </c>
      <c r="E1968" s="136">
        <v>308.8</v>
      </c>
      <c r="F1968" s="136">
        <v>1283.2</v>
      </c>
      <c r="G1968" s="115" t="s">
        <v>275</v>
      </c>
      <c r="H1968" s="196" t="s">
        <v>21</v>
      </c>
      <c r="I1968" s="13" t="s">
        <v>22</v>
      </c>
      <c r="J1968" s="13"/>
    </row>
    <row r="1969" spans="1:10" ht="31.5" x14ac:dyDescent="0.25">
      <c r="A1969" s="13">
        <v>29</v>
      </c>
      <c r="B1969" s="15" t="s">
        <v>4349</v>
      </c>
      <c r="C1969" s="15" t="s">
        <v>4400</v>
      </c>
      <c r="D1969" s="13" t="s">
        <v>4401</v>
      </c>
      <c r="E1969" s="136">
        <v>400.8</v>
      </c>
      <c r="F1969" s="136">
        <v>541.70000000000005</v>
      </c>
      <c r="G1969" s="115" t="s">
        <v>275</v>
      </c>
      <c r="H1969" s="196" t="s">
        <v>21</v>
      </c>
      <c r="I1969" s="13" t="s">
        <v>22</v>
      </c>
      <c r="J1969" s="13"/>
    </row>
    <row r="1970" spans="1:10" x14ac:dyDescent="0.25">
      <c r="A1970" s="251"/>
      <c r="B1970" s="252" t="s">
        <v>4402</v>
      </c>
      <c r="C1970" s="252"/>
      <c r="D1970" s="251"/>
      <c r="E1970" s="258"/>
      <c r="F1970" s="258"/>
      <c r="G1970" s="251"/>
      <c r="H1970" s="251"/>
      <c r="I1970" s="251"/>
      <c r="J1970" s="251"/>
    </row>
    <row r="1971" spans="1:10" ht="31.5" x14ac:dyDescent="0.25">
      <c r="A1971" s="13">
        <v>1</v>
      </c>
      <c r="B1971" s="15" t="s">
        <v>4402</v>
      </c>
      <c r="C1971" s="15" t="s">
        <v>4403</v>
      </c>
      <c r="D1971" s="13" t="s">
        <v>4404</v>
      </c>
      <c r="E1971" s="48">
        <v>712</v>
      </c>
      <c r="F1971" s="48">
        <v>2581</v>
      </c>
      <c r="G1971" s="115" t="s">
        <v>275</v>
      </c>
      <c r="H1971" s="196" t="s">
        <v>21</v>
      </c>
      <c r="I1971" s="13" t="s">
        <v>22</v>
      </c>
      <c r="J1971" s="13"/>
    </row>
    <row r="1972" spans="1:10" ht="31.5" x14ac:dyDescent="0.25">
      <c r="A1972" s="13">
        <v>2</v>
      </c>
      <c r="B1972" s="15" t="s">
        <v>4402</v>
      </c>
      <c r="C1972" s="15" t="s">
        <v>4405</v>
      </c>
      <c r="D1972" s="13" t="s">
        <v>4406</v>
      </c>
      <c r="E1972" s="48">
        <v>675</v>
      </c>
      <c r="F1972" s="48">
        <v>1054</v>
      </c>
      <c r="G1972" s="115" t="s">
        <v>275</v>
      </c>
      <c r="H1972" s="196" t="s">
        <v>21</v>
      </c>
      <c r="I1972" s="13" t="s">
        <v>22</v>
      </c>
      <c r="J1972" s="13"/>
    </row>
    <row r="1973" spans="1:10" ht="31.5" x14ac:dyDescent="0.25">
      <c r="A1973" s="13">
        <v>3</v>
      </c>
      <c r="B1973" s="15" t="s">
        <v>4402</v>
      </c>
      <c r="C1973" s="15" t="s">
        <v>4407</v>
      </c>
      <c r="D1973" s="13" t="s">
        <v>4406</v>
      </c>
      <c r="E1973" s="48">
        <v>245.37</v>
      </c>
      <c r="F1973" s="48">
        <v>406</v>
      </c>
      <c r="G1973" s="115" t="s">
        <v>275</v>
      </c>
      <c r="H1973" s="115" t="s">
        <v>243</v>
      </c>
      <c r="I1973" s="13" t="s">
        <v>22</v>
      </c>
      <c r="J1973" s="13"/>
    </row>
    <row r="1974" spans="1:10" ht="31.5" x14ac:dyDescent="0.25">
      <c r="A1974" s="13">
        <v>4</v>
      </c>
      <c r="B1974" s="15" t="s">
        <v>4402</v>
      </c>
      <c r="C1974" s="15" t="s">
        <v>4408</v>
      </c>
      <c r="D1974" s="13" t="s">
        <v>90</v>
      </c>
      <c r="E1974" s="48">
        <v>737.7</v>
      </c>
      <c r="F1974" s="48">
        <v>1941</v>
      </c>
      <c r="G1974" s="115" t="s">
        <v>275</v>
      </c>
      <c r="H1974" s="13" t="s">
        <v>245</v>
      </c>
      <c r="I1974" s="13" t="s">
        <v>22</v>
      </c>
      <c r="J1974" s="13" t="s">
        <v>4409</v>
      </c>
    </row>
    <row r="1975" spans="1:10" ht="31.5" x14ac:dyDescent="0.25">
      <c r="A1975" s="13">
        <v>5</v>
      </c>
      <c r="B1975" s="15" t="s">
        <v>4402</v>
      </c>
      <c r="C1975" s="15" t="s">
        <v>4410</v>
      </c>
      <c r="D1975" s="13" t="s">
        <v>4404</v>
      </c>
      <c r="E1975" s="48">
        <v>2392.41</v>
      </c>
      <c r="F1975" s="48">
        <v>10386.700000000001</v>
      </c>
      <c r="G1975" s="115" t="s">
        <v>275</v>
      </c>
      <c r="H1975" s="196" t="s">
        <v>21</v>
      </c>
      <c r="I1975" s="13" t="s">
        <v>22</v>
      </c>
      <c r="J1975" s="13"/>
    </row>
    <row r="1976" spans="1:10" ht="31.5" x14ac:dyDescent="0.25">
      <c r="A1976" s="13">
        <v>6</v>
      </c>
      <c r="B1976" s="15" t="s">
        <v>4402</v>
      </c>
      <c r="C1976" s="15" t="s">
        <v>4411</v>
      </c>
      <c r="D1976" s="13" t="s">
        <v>4412</v>
      </c>
      <c r="E1976" s="48">
        <v>57.75</v>
      </c>
      <c r="F1976" s="48">
        <v>679.5</v>
      </c>
      <c r="G1976" s="115" t="s">
        <v>275</v>
      </c>
      <c r="H1976" s="196" t="s">
        <v>21</v>
      </c>
      <c r="I1976" s="13" t="s">
        <v>22</v>
      </c>
      <c r="J1976" s="13"/>
    </row>
    <row r="1977" spans="1:10" ht="31.5" x14ac:dyDescent="0.25">
      <c r="A1977" s="13">
        <v>7</v>
      </c>
      <c r="B1977" s="15" t="s">
        <v>4402</v>
      </c>
      <c r="C1977" s="15" t="s">
        <v>4413</v>
      </c>
      <c r="D1977" s="13" t="s">
        <v>4406</v>
      </c>
      <c r="E1977" s="48">
        <v>1766</v>
      </c>
      <c r="F1977" s="48">
        <v>2077</v>
      </c>
      <c r="G1977" s="115" t="s">
        <v>275</v>
      </c>
      <c r="H1977" s="196" t="s">
        <v>21</v>
      </c>
      <c r="I1977" s="13" t="s">
        <v>22</v>
      </c>
      <c r="J1977" s="13"/>
    </row>
    <row r="1978" spans="1:10" ht="31.5" x14ac:dyDescent="0.25">
      <c r="A1978" s="13">
        <v>8</v>
      </c>
      <c r="B1978" s="15" t="s">
        <v>4402</v>
      </c>
      <c r="C1978" s="15" t="s">
        <v>4414</v>
      </c>
      <c r="D1978" s="13" t="s">
        <v>90</v>
      </c>
      <c r="E1978" s="48">
        <v>2585.6</v>
      </c>
      <c r="F1978" s="48">
        <v>4545</v>
      </c>
      <c r="G1978" s="115" t="s">
        <v>275</v>
      </c>
      <c r="H1978" s="196" t="s">
        <v>21</v>
      </c>
      <c r="I1978" s="13" t="s">
        <v>22</v>
      </c>
      <c r="J1978" s="13"/>
    </row>
    <row r="1979" spans="1:10" ht="31.5" x14ac:dyDescent="0.25">
      <c r="A1979" s="13">
        <v>9</v>
      </c>
      <c r="B1979" s="15" t="s">
        <v>4402</v>
      </c>
      <c r="C1979" s="15" t="s">
        <v>4415</v>
      </c>
      <c r="D1979" s="13" t="s">
        <v>90</v>
      </c>
      <c r="E1979" s="48">
        <v>1340.3</v>
      </c>
      <c r="F1979" s="48">
        <v>10000</v>
      </c>
      <c r="G1979" s="115" t="s">
        <v>275</v>
      </c>
      <c r="H1979" s="196" t="s">
        <v>21</v>
      </c>
      <c r="I1979" s="13" t="s">
        <v>22</v>
      </c>
      <c r="J1979" s="13"/>
    </row>
    <row r="1980" spans="1:10" ht="31.5" x14ac:dyDescent="0.25">
      <c r="A1980" s="13">
        <v>10</v>
      </c>
      <c r="B1980" s="15" t="s">
        <v>4402</v>
      </c>
      <c r="C1980" s="15" t="s">
        <v>4416</v>
      </c>
      <c r="D1980" s="13" t="s">
        <v>4417</v>
      </c>
      <c r="E1980" s="48">
        <v>262</v>
      </c>
      <c r="F1980" s="48">
        <v>2054</v>
      </c>
      <c r="G1980" s="115" t="s">
        <v>275</v>
      </c>
      <c r="H1980" s="196" t="s">
        <v>21</v>
      </c>
      <c r="I1980" s="13" t="s">
        <v>22</v>
      </c>
      <c r="J1980" s="13"/>
    </row>
    <row r="1981" spans="1:10" ht="31.5" x14ac:dyDescent="0.25">
      <c r="A1981" s="13">
        <v>11</v>
      </c>
      <c r="B1981" s="15" t="s">
        <v>4402</v>
      </c>
      <c r="C1981" s="15" t="s">
        <v>4418</v>
      </c>
      <c r="D1981" s="13" t="s">
        <v>4419</v>
      </c>
      <c r="E1981" s="48">
        <v>172.9</v>
      </c>
      <c r="F1981" s="48">
        <v>1345</v>
      </c>
      <c r="G1981" s="115" t="s">
        <v>275</v>
      </c>
      <c r="H1981" s="115" t="s">
        <v>243</v>
      </c>
      <c r="I1981" s="13" t="s">
        <v>37</v>
      </c>
      <c r="J1981" s="13"/>
    </row>
    <row r="1982" spans="1:10" ht="31.5" x14ac:dyDescent="0.25">
      <c r="A1982" s="13">
        <v>12</v>
      </c>
      <c r="B1982" s="15" t="s">
        <v>4402</v>
      </c>
      <c r="C1982" s="15" t="s">
        <v>4420</v>
      </c>
      <c r="D1982" s="13" t="s">
        <v>4421</v>
      </c>
      <c r="E1982" s="48">
        <v>806</v>
      </c>
      <c r="F1982" s="48">
        <v>3802</v>
      </c>
      <c r="G1982" s="115" t="s">
        <v>275</v>
      </c>
      <c r="H1982" s="196" t="s">
        <v>21</v>
      </c>
      <c r="I1982" s="13" t="s">
        <v>22</v>
      </c>
      <c r="J1982" s="13"/>
    </row>
    <row r="1983" spans="1:10" ht="31.5" x14ac:dyDescent="0.25">
      <c r="A1983" s="13">
        <v>13</v>
      </c>
      <c r="B1983" s="15" t="s">
        <v>4402</v>
      </c>
      <c r="C1983" s="15" t="s">
        <v>4422</v>
      </c>
      <c r="D1983" s="13" t="s">
        <v>4423</v>
      </c>
      <c r="E1983" s="48">
        <v>260</v>
      </c>
      <c r="F1983" s="48">
        <v>464</v>
      </c>
      <c r="G1983" s="115" t="s">
        <v>275</v>
      </c>
      <c r="H1983" s="196" t="s">
        <v>21</v>
      </c>
      <c r="I1983" s="13" t="s">
        <v>22</v>
      </c>
      <c r="J1983" s="13"/>
    </row>
    <row r="1984" spans="1:10" ht="31.5" x14ac:dyDescent="0.25">
      <c r="A1984" s="13">
        <v>14</v>
      </c>
      <c r="B1984" s="15" t="s">
        <v>4402</v>
      </c>
      <c r="C1984" s="15" t="s">
        <v>4424</v>
      </c>
      <c r="D1984" s="13" t="s">
        <v>4425</v>
      </c>
      <c r="E1984" s="48">
        <v>1785</v>
      </c>
      <c r="F1984" s="48">
        <v>2286</v>
      </c>
      <c r="G1984" s="115" t="s">
        <v>275</v>
      </c>
      <c r="H1984" s="196" t="s">
        <v>21</v>
      </c>
      <c r="I1984" s="13" t="s">
        <v>22</v>
      </c>
      <c r="J1984" s="13"/>
    </row>
    <row r="1985" spans="1:10" ht="31.5" x14ac:dyDescent="0.25">
      <c r="A1985" s="13">
        <v>15</v>
      </c>
      <c r="B1985" s="15" t="s">
        <v>4402</v>
      </c>
      <c r="C1985" s="15" t="s">
        <v>4426</v>
      </c>
      <c r="D1985" s="13" t="s">
        <v>4427</v>
      </c>
      <c r="E1985" s="48"/>
      <c r="F1985" s="48">
        <v>1912</v>
      </c>
      <c r="G1985" s="115" t="s">
        <v>275</v>
      </c>
      <c r="H1985" s="115" t="s">
        <v>243</v>
      </c>
      <c r="I1985" s="13" t="s">
        <v>37</v>
      </c>
      <c r="J1985" s="13"/>
    </row>
    <row r="1986" spans="1:10" ht="31.5" x14ac:dyDescent="0.25">
      <c r="A1986" s="13">
        <v>16</v>
      </c>
      <c r="B1986" s="15" t="s">
        <v>4402</v>
      </c>
      <c r="C1986" s="15" t="s">
        <v>4428</v>
      </c>
      <c r="D1986" s="13" t="s">
        <v>4427</v>
      </c>
      <c r="E1986" s="48"/>
      <c r="F1986" s="48">
        <v>661</v>
      </c>
      <c r="G1986" s="115" t="s">
        <v>275</v>
      </c>
      <c r="H1986" s="115" t="s">
        <v>243</v>
      </c>
      <c r="I1986" s="13" t="s">
        <v>37</v>
      </c>
      <c r="J1986" s="13"/>
    </row>
    <row r="1987" spans="1:10" ht="31.5" x14ac:dyDescent="0.25">
      <c r="A1987" s="13">
        <v>17</v>
      </c>
      <c r="B1987" s="15" t="s">
        <v>4402</v>
      </c>
      <c r="C1987" s="15" t="s">
        <v>4429</v>
      </c>
      <c r="D1987" s="13" t="s">
        <v>4430</v>
      </c>
      <c r="E1987" s="48">
        <v>143.63999999999999</v>
      </c>
      <c r="F1987" s="48">
        <v>4206</v>
      </c>
      <c r="G1987" s="115" t="s">
        <v>275</v>
      </c>
      <c r="H1987" s="115" t="s">
        <v>243</v>
      </c>
      <c r="I1987" s="13" t="s">
        <v>37</v>
      </c>
      <c r="J1987" s="13"/>
    </row>
    <row r="1988" spans="1:10" ht="31.5" x14ac:dyDescent="0.25">
      <c r="A1988" s="13">
        <v>18</v>
      </c>
      <c r="B1988" s="15" t="s">
        <v>4402</v>
      </c>
      <c r="C1988" s="15" t="s">
        <v>4431</v>
      </c>
      <c r="D1988" s="13" t="s">
        <v>4404</v>
      </c>
      <c r="E1988" s="48">
        <v>1810.2</v>
      </c>
      <c r="F1988" s="48">
        <v>3196.6</v>
      </c>
      <c r="G1988" s="115" t="s">
        <v>275</v>
      </c>
      <c r="H1988" s="196" t="s">
        <v>21</v>
      </c>
      <c r="I1988" s="13" t="s">
        <v>22</v>
      </c>
      <c r="J1988" s="13"/>
    </row>
    <row r="1989" spans="1:10" ht="31.5" x14ac:dyDescent="0.25">
      <c r="A1989" s="13">
        <v>19</v>
      </c>
      <c r="B1989" s="15" t="s">
        <v>4402</v>
      </c>
      <c r="C1989" s="15" t="s">
        <v>4432</v>
      </c>
      <c r="D1989" s="13" t="s">
        <v>4412</v>
      </c>
      <c r="E1989" s="48">
        <v>218.7</v>
      </c>
      <c r="F1989" s="48">
        <v>673.5</v>
      </c>
      <c r="G1989" s="115" t="s">
        <v>275</v>
      </c>
      <c r="H1989" s="196" t="s">
        <v>21</v>
      </c>
      <c r="I1989" s="13" t="s">
        <v>22</v>
      </c>
      <c r="J1989" s="13"/>
    </row>
    <row r="1990" spans="1:10" ht="31.5" x14ac:dyDescent="0.25">
      <c r="A1990" s="13">
        <v>20</v>
      </c>
      <c r="B1990" s="15" t="s">
        <v>4402</v>
      </c>
      <c r="C1990" s="15" t="s">
        <v>4433</v>
      </c>
      <c r="D1990" s="13" t="s">
        <v>4406</v>
      </c>
      <c r="E1990" s="48">
        <v>3302</v>
      </c>
      <c r="F1990" s="48">
        <v>2521.6</v>
      </c>
      <c r="G1990" s="115" t="s">
        <v>275</v>
      </c>
      <c r="H1990" s="196" t="s">
        <v>21</v>
      </c>
      <c r="I1990" s="13" t="s">
        <v>22</v>
      </c>
      <c r="J1990" s="13"/>
    </row>
    <row r="1991" spans="1:10" ht="31.5" x14ac:dyDescent="0.25">
      <c r="A1991" s="13">
        <v>21</v>
      </c>
      <c r="B1991" s="15" t="s">
        <v>4402</v>
      </c>
      <c r="C1991" s="15" t="s">
        <v>4434</v>
      </c>
      <c r="D1991" s="13" t="s">
        <v>90</v>
      </c>
      <c r="E1991" s="48">
        <v>537</v>
      </c>
      <c r="F1991" s="48">
        <v>2456.6999999999998</v>
      </c>
      <c r="G1991" s="115" t="s">
        <v>275</v>
      </c>
      <c r="H1991" s="196" t="s">
        <v>21</v>
      </c>
      <c r="I1991" s="13" t="s">
        <v>22</v>
      </c>
      <c r="J1991" s="13"/>
    </row>
    <row r="1992" spans="1:10" ht="31.5" x14ac:dyDescent="0.25">
      <c r="A1992" s="13">
        <v>22</v>
      </c>
      <c r="B1992" s="15" t="s">
        <v>4402</v>
      </c>
      <c r="C1992" s="15" t="s">
        <v>4435</v>
      </c>
      <c r="D1992" s="13" t="s">
        <v>4436</v>
      </c>
      <c r="E1992" s="48">
        <v>135</v>
      </c>
      <c r="F1992" s="48">
        <v>582</v>
      </c>
      <c r="G1992" s="115" t="s">
        <v>275</v>
      </c>
      <c r="H1992" s="115" t="s">
        <v>243</v>
      </c>
      <c r="I1992" s="13" t="s">
        <v>37</v>
      </c>
      <c r="J1992" s="13"/>
    </row>
    <row r="1993" spans="1:10" ht="31.5" x14ac:dyDescent="0.25">
      <c r="A1993" s="13">
        <v>23</v>
      </c>
      <c r="B1993" s="15" t="s">
        <v>4402</v>
      </c>
      <c r="C1993" s="15" t="s">
        <v>4437</v>
      </c>
      <c r="D1993" s="13" t="s">
        <v>4438</v>
      </c>
      <c r="E1993" s="48">
        <v>100</v>
      </c>
      <c r="F1993" s="48">
        <v>1415</v>
      </c>
      <c r="G1993" s="115" t="s">
        <v>275</v>
      </c>
      <c r="H1993" s="196" t="s">
        <v>21</v>
      </c>
      <c r="I1993" s="13" t="s">
        <v>22</v>
      </c>
      <c r="J1993" s="13"/>
    </row>
    <row r="1994" spans="1:10" ht="31.5" x14ac:dyDescent="0.25">
      <c r="A1994" s="13">
        <v>24</v>
      </c>
      <c r="B1994" s="15" t="s">
        <v>4402</v>
      </c>
      <c r="C1994" s="15" t="s">
        <v>4439</v>
      </c>
      <c r="D1994" s="13" t="s">
        <v>4417</v>
      </c>
      <c r="E1994" s="48">
        <v>175</v>
      </c>
      <c r="F1994" s="48">
        <v>845.4</v>
      </c>
      <c r="G1994" s="115" t="s">
        <v>275</v>
      </c>
      <c r="H1994" s="196" t="s">
        <v>21</v>
      </c>
      <c r="I1994" s="13" t="s">
        <v>22</v>
      </c>
      <c r="J1994" s="13"/>
    </row>
    <row r="1995" spans="1:10" ht="31.5" x14ac:dyDescent="0.25">
      <c r="A1995" s="13">
        <v>25</v>
      </c>
      <c r="B1995" s="15" t="s">
        <v>4402</v>
      </c>
      <c r="C1995" s="15" t="s">
        <v>4440</v>
      </c>
      <c r="D1995" s="13" t="s">
        <v>4423</v>
      </c>
      <c r="E1995" s="48">
        <v>60</v>
      </c>
      <c r="F1995" s="48">
        <v>310.7</v>
      </c>
      <c r="G1995" s="115" t="s">
        <v>275</v>
      </c>
      <c r="H1995" s="196" t="s">
        <v>21</v>
      </c>
      <c r="I1995" s="13" t="s">
        <v>22</v>
      </c>
      <c r="J1995" s="13"/>
    </row>
    <row r="1996" spans="1:10" ht="63" x14ac:dyDescent="0.25">
      <c r="A1996" s="13">
        <v>26</v>
      </c>
      <c r="B1996" s="15" t="s">
        <v>4402</v>
      </c>
      <c r="C1996" s="15" t="s">
        <v>4441</v>
      </c>
      <c r="D1996" s="13" t="s">
        <v>4442</v>
      </c>
      <c r="E1996" s="48">
        <v>121.5</v>
      </c>
      <c r="F1996" s="48">
        <v>360</v>
      </c>
      <c r="G1996" s="115" t="s">
        <v>275</v>
      </c>
      <c r="H1996" s="115" t="s">
        <v>243</v>
      </c>
      <c r="I1996" s="13" t="s">
        <v>4443</v>
      </c>
      <c r="J1996" s="13" t="s">
        <v>4444</v>
      </c>
    </row>
    <row r="1997" spans="1:10" x14ac:dyDescent="0.25">
      <c r="A1997" s="251"/>
      <c r="B1997" s="252" t="s">
        <v>4445</v>
      </c>
      <c r="C1997" s="252"/>
      <c r="D1997" s="251"/>
      <c r="E1997" s="258"/>
      <c r="F1997" s="258"/>
      <c r="G1997" s="251"/>
      <c r="H1997" s="251"/>
      <c r="I1997" s="251"/>
      <c r="J1997" s="251"/>
    </row>
    <row r="1998" spans="1:10" ht="31.5" x14ac:dyDescent="0.25">
      <c r="A1998" s="13">
        <v>1</v>
      </c>
      <c r="B1998" s="15" t="s">
        <v>4445</v>
      </c>
      <c r="C1998" s="15" t="s">
        <v>4446</v>
      </c>
      <c r="D1998" s="13" t="s">
        <v>271</v>
      </c>
      <c r="E1998" s="48">
        <v>575.1</v>
      </c>
      <c r="F1998" s="48">
        <v>315.60000000000002</v>
      </c>
      <c r="G1998" s="115" t="s">
        <v>275</v>
      </c>
      <c r="H1998" s="196" t="s">
        <v>21</v>
      </c>
      <c r="I1998" s="13" t="s">
        <v>22</v>
      </c>
      <c r="J1998" s="13"/>
    </row>
    <row r="1999" spans="1:10" ht="31.5" x14ac:dyDescent="0.25">
      <c r="A1999" s="13">
        <v>2</v>
      </c>
      <c r="B1999" s="15" t="s">
        <v>4445</v>
      </c>
      <c r="C1999" s="15" t="s">
        <v>4447</v>
      </c>
      <c r="D1999" s="13" t="s">
        <v>271</v>
      </c>
      <c r="E1999" s="48">
        <v>931</v>
      </c>
      <c r="F1999" s="48">
        <v>1011</v>
      </c>
      <c r="G1999" s="115" t="s">
        <v>275</v>
      </c>
      <c r="H1999" s="196" t="s">
        <v>21</v>
      </c>
      <c r="I1999" s="13" t="s">
        <v>22</v>
      </c>
      <c r="J1999" s="13"/>
    </row>
    <row r="2000" spans="1:10" ht="31.5" x14ac:dyDescent="0.25">
      <c r="A2000" s="13">
        <v>3</v>
      </c>
      <c r="B2000" s="15" t="s">
        <v>4445</v>
      </c>
      <c r="C2000" s="15" t="s">
        <v>4448</v>
      </c>
      <c r="D2000" s="13" t="s">
        <v>271</v>
      </c>
      <c r="E2000" s="48">
        <v>4761.8</v>
      </c>
      <c r="F2000" s="48">
        <v>4731.8999999999996</v>
      </c>
      <c r="G2000" s="115" t="s">
        <v>275</v>
      </c>
      <c r="H2000" s="196" t="s">
        <v>21</v>
      </c>
      <c r="I2000" s="13" t="s">
        <v>22</v>
      </c>
      <c r="J2000" s="13"/>
    </row>
    <row r="2001" spans="1:10" ht="31.5" x14ac:dyDescent="0.25">
      <c r="A2001" s="13">
        <v>4</v>
      </c>
      <c r="B2001" s="15" t="s">
        <v>4445</v>
      </c>
      <c r="C2001" s="15" t="s">
        <v>4449</v>
      </c>
      <c r="D2001" s="13" t="s">
        <v>271</v>
      </c>
      <c r="E2001" s="48">
        <v>699</v>
      </c>
      <c r="F2001" s="48">
        <v>1210.3</v>
      </c>
      <c r="G2001" s="115" t="s">
        <v>275</v>
      </c>
      <c r="H2001" s="196" t="s">
        <v>21</v>
      </c>
      <c r="I2001" s="13" t="s">
        <v>22</v>
      </c>
      <c r="J2001" s="13"/>
    </row>
    <row r="2002" spans="1:10" ht="31.5" x14ac:dyDescent="0.25">
      <c r="A2002" s="13">
        <v>5</v>
      </c>
      <c r="B2002" s="15" t="s">
        <v>4445</v>
      </c>
      <c r="C2002" s="15" t="s">
        <v>4450</v>
      </c>
      <c r="D2002" s="13" t="s">
        <v>271</v>
      </c>
      <c r="E2002" s="48">
        <v>1400.6</v>
      </c>
      <c r="F2002" s="48">
        <v>2488.4</v>
      </c>
      <c r="G2002" s="102" t="s">
        <v>1436</v>
      </c>
      <c r="H2002" s="196" t="s">
        <v>21</v>
      </c>
      <c r="I2002" s="13" t="s">
        <v>22</v>
      </c>
      <c r="J2002" s="13" t="s">
        <v>4451</v>
      </c>
    </row>
    <row r="2003" spans="1:10" ht="31.5" x14ac:dyDescent="0.25">
      <c r="A2003" s="13">
        <v>6</v>
      </c>
      <c r="B2003" s="15" t="s">
        <v>4445</v>
      </c>
      <c r="C2003" s="15" t="s">
        <v>4452</v>
      </c>
      <c r="D2003" s="13" t="s">
        <v>271</v>
      </c>
      <c r="E2003" s="48">
        <v>780</v>
      </c>
      <c r="F2003" s="48">
        <v>1527.2</v>
      </c>
      <c r="G2003" s="115" t="s">
        <v>275</v>
      </c>
      <c r="H2003" s="196" t="s">
        <v>21</v>
      </c>
      <c r="I2003" s="13" t="s">
        <v>22</v>
      </c>
      <c r="J2003" s="13"/>
    </row>
    <row r="2004" spans="1:10" ht="31.5" x14ac:dyDescent="0.25">
      <c r="A2004" s="13">
        <v>7</v>
      </c>
      <c r="B2004" s="15" t="s">
        <v>4445</v>
      </c>
      <c r="C2004" s="15" t="s">
        <v>4453</v>
      </c>
      <c r="D2004" s="13" t="s">
        <v>225</v>
      </c>
      <c r="E2004" s="48">
        <v>400</v>
      </c>
      <c r="F2004" s="48">
        <v>261.2</v>
      </c>
      <c r="G2004" s="115" t="s">
        <v>275</v>
      </c>
      <c r="H2004" s="115" t="s">
        <v>243</v>
      </c>
      <c r="I2004" s="13" t="s">
        <v>37</v>
      </c>
      <c r="J2004" s="13"/>
    </row>
    <row r="2005" spans="1:10" ht="31.5" x14ac:dyDescent="0.25">
      <c r="A2005" s="13">
        <v>8</v>
      </c>
      <c r="B2005" s="15" t="s">
        <v>4445</v>
      </c>
      <c r="C2005" s="15" t="s">
        <v>4454</v>
      </c>
      <c r="D2005" s="13" t="s">
        <v>271</v>
      </c>
      <c r="E2005" s="48">
        <v>285.08</v>
      </c>
      <c r="F2005" s="48">
        <v>865</v>
      </c>
      <c r="G2005" s="115" t="s">
        <v>275</v>
      </c>
      <c r="H2005" s="196" t="s">
        <v>21</v>
      </c>
      <c r="I2005" s="13" t="s">
        <v>22</v>
      </c>
      <c r="J2005" s="13"/>
    </row>
    <row r="2006" spans="1:10" ht="31.5" x14ac:dyDescent="0.25">
      <c r="A2006" s="13">
        <v>9</v>
      </c>
      <c r="B2006" s="15" t="s">
        <v>4445</v>
      </c>
      <c r="C2006" s="15" t="s">
        <v>4455</v>
      </c>
      <c r="D2006" s="13" t="s">
        <v>271</v>
      </c>
      <c r="E2006" s="48">
        <v>455</v>
      </c>
      <c r="F2006" s="48">
        <v>405</v>
      </c>
      <c r="G2006" s="115" t="s">
        <v>275</v>
      </c>
      <c r="H2006" s="196" t="s">
        <v>21</v>
      </c>
      <c r="I2006" s="13" t="s">
        <v>22</v>
      </c>
      <c r="J2006" s="13"/>
    </row>
    <row r="2007" spans="1:10" ht="31.5" x14ac:dyDescent="0.25">
      <c r="A2007" s="13">
        <v>10</v>
      </c>
      <c r="B2007" s="15" t="s">
        <v>4445</v>
      </c>
      <c r="C2007" s="15" t="s">
        <v>4456</v>
      </c>
      <c r="D2007" s="13" t="s">
        <v>271</v>
      </c>
      <c r="E2007" s="48">
        <v>154</v>
      </c>
      <c r="F2007" s="48">
        <v>195.6</v>
      </c>
      <c r="G2007" s="115" t="s">
        <v>275</v>
      </c>
      <c r="H2007" s="115" t="s">
        <v>243</v>
      </c>
      <c r="I2007" s="13" t="s">
        <v>37</v>
      </c>
      <c r="J2007" s="13"/>
    </row>
    <row r="2008" spans="1:10" ht="31.5" x14ac:dyDescent="0.25">
      <c r="A2008" s="13">
        <v>11</v>
      </c>
      <c r="B2008" s="15" t="s">
        <v>4445</v>
      </c>
      <c r="C2008" s="15" t="s">
        <v>4457</v>
      </c>
      <c r="D2008" s="13" t="s">
        <v>225</v>
      </c>
      <c r="E2008" s="48">
        <v>740.4</v>
      </c>
      <c r="F2008" s="48">
        <v>680.6</v>
      </c>
      <c r="G2008" s="115" t="s">
        <v>275</v>
      </c>
      <c r="H2008" s="115" t="s">
        <v>243</v>
      </c>
      <c r="I2008" s="13" t="s">
        <v>37</v>
      </c>
      <c r="J2008" s="13"/>
    </row>
    <row r="2009" spans="1:10" ht="31.5" x14ac:dyDescent="0.25">
      <c r="A2009" s="13">
        <v>12</v>
      </c>
      <c r="B2009" s="15" t="s">
        <v>4445</v>
      </c>
      <c r="C2009" s="15" t="s">
        <v>4458</v>
      </c>
      <c r="D2009" s="13" t="s">
        <v>4459</v>
      </c>
      <c r="E2009" s="48">
        <v>462</v>
      </c>
      <c r="F2009" s="48">
        <v>568</v>
      </c>
      <c r="G2009" s="115" t="s">
        <v>275</v>
      </c>
      <c r="H2009" s="115" t="s">
        <v>243</v>
      </c>
      <c r="I2009" s="13" t="s">
        <v>37</v>
      </c>
      <c r="J2009" s="13"/>
    </row>
    <row r="2010" spans="1:10" ht="31.5" x14ac:dyDescent="0.25">
      <c r="A2010" s="13">
        <v>13</v>
      </c>
      <c r="B2010" s="15" t="s">
        <v>4445</v>
      </c>
      <c r="C2010" s="15" t="s">
        <v>4460</v>
      </c>
      <c r="D2010" s="13" t="s">
        <v>4461</v>
      </c>
      <c r="E2010" s="48">
        <v>1582.4</v>
      </c>
      <c r="F2010" s="48">
        <v>3362.8</v>
      </c>
      <c r="G2010" s="115" t="s">
        <v>275</v>
      </c>
      <c r="H2010" s="115" t="s">
        <v>243</v>
      </c>
      <c r="I2010" s="13" t="s">
        <v>37</v>
      </c>
      <c r="J2010" s="13"/>
    </row>
    <row r="2011" spans="1:10" ht="31.5" x14ac:dyDescent="0.25">
      <c r="A2011" s="13">
        <v>14</v>
      </c>
      <c r="B2011" s="15" t="s">
        <v>4445</v>
      </c>
      <c r="C2011" s="15" t="s">
        <v>4462</v>
      </c>
      <c r="D2011" s="13" t="s">
        <v>4463</v>
      </c>
      <c r="E2011" s="48">
        <v>383.45</v>
      </c>
      <c r="F2011" s="48">
        <v>1605</v>
      </c>
      <c r="G2011" s="115" t="s">
        <v>275</v>
      </c>
      <c r="H2011" s="115" t="s">
        <v>243</v>
      </c>
      <c r="I2011" s="13" t="s">
        <v>37</v>
      </c>
      <c r="J2011" s="13"/>
    </row>
    <row r="2012" spans="1:10" ht="31.5" x14ac:dyDescent="0.25">
      <c r="A2012" s="13">
        <v>15</v>
      </c>
      <c r="B2012" s="15" t="s">
        <v>4445</v>
      </c>
      <c r="C2012" s="15" t="s">
        <v>4464</v>
      </c>
      <c r="D2012" s="13" t="s">
        <v>4463</v>
      </c>
      <c r="E2012" s="48">
        <v>214.84</v>
      </c>
      <c r="F2012" s="48">
        <v>539</v>
      </c>
      <c r="G2012" s="115" t="s">
        <v>275</v>
      </c>
      <c r="H2012" s="115" t="s">
        <v>243</v>
      </c>
      <c r="I2012" s="13" t="s">
        <v>37</v>
      </c>
      <c r="J2012" s="13"/>
    </row>
    <row r="2013" spans="1:10" ht="31.5" x14ac:dyDescent="0.25">
      <c r="A2013" s="13">
        <v>16</v>
      </c>
      <c r="B2013" s="15" t="s">
        <v>4445</v>
      </c>
      <c r="C2013" s="15" t="s">
        <v>4465</v>
      </c>
      <c r="D2013" s="13" t="s">
        <v>3502</v>
      </c>
      <c r="E2013" s="48">
        <v>585</v>
      </c>
      <c r="F2013" s="48">
        <v>12914.3</v>
      </c>
      <c r="G2013" s="115" t="s">
        <v>275</v>
      </c>
      <c r="H2013" s="196" t="s">
        <v>21</v>
      </c>
      <c r="I2013" s="13" t="s">
        <v>22</v>
      </c>
      <c r="J2013" s="13"/>
    </row>
    <row r="2014" spans="1:10" ht="31.5" x14ac:dyDescent="0.25">
      <c r="A2014" s="13">
        <v>17</v>
      </c>
      <c r="B2014" s="15" t="s">
        <v>4445</v>
      </c>
      <c r="C2014" s="15" t="s">
        <v>4466</v>
      </c>
      <c r="D2014" s="13" t="s">
        <v>4467</v>
      </c>
      <c r="E2014" s="48">
        <v>1682.07</v>
      </c>
      <c r="F2014" s="48">
        <v>3798.3</v>
      </c>
      <c r="G2014" s="115" t="s">
        <v>275</v>
      </c>
      <c r="H2014" s="196" t="s">
        <v>21</v>
      </c>
      <c r="I2014" s="13" t="s">
        <v>22</v>
      </c>
      <c r="J2014" s="13"/>
    </row>
    <row r="2015" spans="1:10" ht="31.5" x14ac:dyDescent="0.25">
      <c r="A2015" s="13">
        <v>18</v>
      </c>
      <c r="B2015" s="15" t="s">
        <v>4445</v>
      </c>
      <c r="C2015" s="15" t="s">
        <v>4468</v>
      </c>
      <c r="D2015" s="13" t="s">
        <v>4469</v>
      </c>
      <c r="E2015" s="48">
        <v>927</v>
      </c>
      <c r="F2015" s="48">
        <v>3307.1</v>
      </c>
      <c r="G2015" s="115" t="s">
        <v>275</v>
      </c>
      <c r="H2015" s="196" t="s">
        <v>21</v>
      </c>
      <c r="I2015" s="13" t="s">
        <v>22</v>
      </c>
      <c r="J2015" s="13"/>
    </row>
    <row r="2016" spans="1:10" ht="31.5" x14ac:dyDescent="0.25">
      <c r="A2016" s="13">
        <v>19</v>
      </c>
      <c r="B2016" s="15" t="s">
        <v>4445</v>
      </c>
      <c r="C2016" s="15" t="s">
        <v>4470</v>
      </c>
      <c r="D2016" s="13" t="s">
        <v>4461</v>
      </c>
      <c r="E2016" s="48">
        <v>1373.1</v>
      </c>
      <c r="F2016" s="48">
        <v>2233.1</v>
      </c>
      <c r="G2016" s="115" t="s">
        <v>275</v>
      </c>
      <c r="H2016" s="196" t="s">
        <v>21</v>
      </c>
      <c r="I2016" s="13" t="s">
        <v>22</v>
      </c>
      <c r="J2016" s="13"/>
    </row>
    <row r="2017" spans="1:10" ht="31.5" x14ac:dyDescent="0.25">
      <c r="A2017" s="13">
        <v>20</v>
      </c>
      <c r="B2017" s="15" t="s">
        <v>4445</v>
      </c>
      <c r="C2017" s="15" t="s">
        <v>4471</v>
      </c>
      <c r="D2017" s="13" t="s">
        <v>4472</v>
      </c>
      <c r="E2017" s="48">
        <v>80</v>
      </c>
      <c r="F2017" s="48">
        <v>422</v>
      </c>
      <c r="G2017" s="115" t="s">
        <v>275</v>
      </c>
      <c r="H2017" s="102" t="s">
        <v>203</v>
      </c>
      <c r="I2017" s="13" t="s">
        <v>22</v>
      </c>
      <c r="J2017" s="13" t="s">
        <v>4473</v>
      </c>
    </row>
    <row r="2018" spans="1:10" ht="31.5" x14ac:dyDescent="0.25">
      <c r="A2018" s="13">
        <v>21</v>
      </c>
      <c r="B2018" s="15" t="s">
        <v>4445</v>
      </c>
      <c r="C2018" s="15" t="s">
        <v>4474</v>
      </c>
      <c r="D2018" s="13" t="s">
        <v>4475</v>
      </c>
      <c r="E2018" s="48">
        <v>79.7</v>
      </c>
      <c r="F2018" s="48">
        <v>306</v>
      </c>
      <c r="G2018" s="115" t="s">
        <v>275</v>
      </c>
      <c r="H2018" s="115" t="s">
        <v>243</v>
      </c>
      <c r="I2018" s="13" t="s">
        <v>37</v>
      </c>
      <c r="J2018" s="13"/>
    </row>
    <row r="2019" spans="1:10" ht="31.5" x14ac:dyDescent="0.25">
      <c r="A2019" s="13">
        <v>22</v>
      </c>
      <c r="B2019" s="15" t="s">
        <v>4445</v>
      </c>
      <c r="C2019" s="15" t="s">
        <v>4476</v>
      </c>
      <c r="D2019" s="13" t="s">
        <v>4477</v>
      </c>
      <c r="E2019" s="48">
        <v>1700.5</v>
      </c>
      <c r="F2019" s="48">
        <v>3590.7</v>
      </c>
      <c r="G2019" s="115" t="s">
        <v>275</v>
      </c>
      <c r="H2019" s="196" t="s">
        <v>21</v>
      </c>
      <c r="I2019" s="13" t="s">
        <v>22</v>
      </c>
      <c r="J2019" s="13"/>
    </row>
    <row r="2020" spans="1:10" ht="31.5" x14ac:dyDescent="0.25">
      <c r="A2020" s="13">
        <v>23</v>
      </c>
      <c r="B2020" s="15" t="s">
        <v>4445</v>
      </c>
      <c r="C2020" s="15" t="s">
        <v>4478</v>
      </c>
      <c r="D2020" s="13" t="s">
        <v>4479</v>
      </c>
      <c r="E2020" s="48">
        <v>124.19</v>
      </c>
      <c r="F2020" s="48">
        <v>472</v>
      </c>
      <c r="G2020" s="115" t="s">
        <v>275</v>
      </c>
      <c r="H2020" s="196" t="s">
        <v>21</v>
      </c>
      <c r="I2020" s="13" t="s">
        <v>22</v>
      </c>
      <c r="J2020" s="13"/>
    </row>
    <row r="2021" spans="1:10" ht="31.5" x14ac:dyDescent="0.25">
      <c r="A2021" s="13">
        <v>24</v>
      </c>
      <c r="B2021" s="15" t="s">
        <v>4445</v>
      </c>
      <c r="C2021" s="15" t="s">
        <v>4480</v>
      </c>
      <c r="D2021" s="13" t="s">
        <v>4481</v>
      </c>
      <c r="E2021" s="48">
        <v>69</v>
      </c>
      <c r="F2021" s="48">
        <v>591.6</v>
      </c>
      <c r="G2021" s="115" t="s">
        <v>275</v>
      </c>
      <c r="H2021" s="196" t="s">
        <v>21</v>
      </c>
      <c r="I2021" s="13" t="s">
        <v>22</v>
      </c>
      <c r="J2021" s="13"/>
    </row>
    <row r="2022" spans="1:10" ht="31.5" x14ac:dyDescent="0.25">
      <c r="A2022" s="13">
        <v>25</v>
      </c>
      <c r="B2022" s="15" t="s">
        <v>4445</v>
      </c>
      <c r="C2022" s="15" t="s">
        <v>4482</v>
      </c>
      <c r="D2022" s="13" t="s">
        <v>4483</v>
      </c>
      <c r="E2022" s="48">
        <v>80.19</v>
      </c>
      <c r="F2022" s="48">
        <v>183.3</v>
      </c>
      <c r="G2022" s="115" t="s">
        <v>275</v>
      </c>
      <c r="H2022" s="115" t="s">
        <v>243</v>
      </c>
      <c r="I2022" s="13" t="s">
        <v>37</v>
      </c>
      <c r="J2022" s="13"/>
    </row>
    <row r="2023" spans="1:10" ht="31.5" x14ac:dyDescent="0.25">
      <c r="A2023" s="13">
        <v>26</v>
      </c>
      <c r="B2023" s="15" t="s">
        <v>4445</v>
      </c>
      <c r="C2023" s="15" t="s">
        <v>4484</v>
      </c>
      <c r="D2023" s="13" t="s">
        <v>4485</v>
      </c>
      <c r="E2023" s="48">
        <v>2096</v>
      </c>
      <c r="F2023" s="48">
        <v>4657</v>
      </c>
      <c r="G2023" s="115" t="s">
        <v>275</v>
      </c>
      <c r="H2023" s="196" t="s">
        <v>21</v>
      </c>
      <c r="I2023" s="13" t="s">
        <v>22</v>
      </c>
      <c r="J2023" s="13"/>
    </row>
    <row r="2024" spans="1:10" ht="31.5" x14ac:dyDescent="0.25">
      <c r="A2024" s="13">
        <v>27</v>
      </c>
      <c r="B2024" s="15" t="s">
        <v>4445</v>
      </c>
      <c r="C2024" s="15" t="s">
        <v>4486</v>
      </c>
      <c r="D2024" s="13" t="s">
        <v>4477</v>
      </c>
      <c r="E2024" s="48">
        <v>2140</v>
      </c>
      <c r="F2024" s="48">
        <v>4661.6000000000004</v>
      </c>
      <c r="G2024" s="115" t="s">
        <v>275</v>
      </c>
      <c r="H2024" s="196" t="s">
        <v>21</v>
      </c>
      <c r="I2024" s="13" t="s">
        <v>22</v>
      </c>
      <c r="J2024" s="13"/>
    </row>
    <row r="2025" spans="1:10" ht="31.5" x14ac:dyDescent="0.25">
      <c r="A2025" s="13">
        <v>28</v>
      </c>
      <c r="B2025" s="15" t="s">
        <v>4445</v>
      </c>
      <c r="C2025" s="15" t="s">
        <v>4487</v>
      </c>
      <c r="D2025" s="13" t="s">
        <v>4481</v>
      </c>
      <c r="E2025" s="48">
        <v>29</v>
      </c>
      <c r="F2025" s="48">
        <v>661</v>
      </c>
      <c r="G2025" s="115" t="s">
        <v>275</v>
      </c>
      <c r="H2025" s="196" t="s">
        <v>21</v>
      </c>
      <c r="I2025" s="13" t="s">
        <v>22</v>
      </c>
      <c r="J2025" s="13"/>
    </row>
    <row r="2026" spans="1:10" ht="31.5" x14ac:dyDescent="0.25">
      <c r="A2026" s="13">
        <v>29</v>
      </c>
      <c r="B2026" s="15" t="s">
        <v>4445</v>
      </c>
      <c r="C2026" s="15" t="s">
        <v>4488</v>
      </c>
      <c r="D2026" s="13" t="s">
        <v>4479</v>
      </c>
      <c r="E2026" s="48">
        <v>83</v>
      </c>
      <c r="F2026" s="48">
        <v>342.9</v>
      </c>
      <c r="G2026" s="115" t="s">
        <v>275</v>
      </c>
      <c r="H2026" s="196" t="s">
        <v>21</v>
      </c>
      <c r="I2026" s="13" t="s">
        <v>22</v>
      </c>
      <c r="J2026" s="13"/>
    </row>
    <row r="2027" spans="1:10" ht="31.5" x14ac:dyDescent="0.25">
      <c r="A2027" s="13">
        <v>30</v>
      </c>
      <c r="B2027" s="15" t="s">
        <v>4445</v>
      </c>
      <c r="C2027" s="15" t="s">
        <v>4489</v>
      </c>
      <c r="D2027" s="13" t="s">
        <v>4479</v>
      </c>
      <c r="E2027" s="48">
        <v>85</v>
      </c>
      <c r="F2027" s="48">
        <v>1274</v>
      </c>
      <c r="G2027" s="115" t="s">
        <v>275</v>
      </c>
      <c r="H2027" s="115" t="s">
        <v>243</v>
      </c>
      <c r="I2027" s="13" t="s">
        <v>37</v>
      </c>
      <c r="J2027" s="13"/>
    </row>
    <row r="2028" spans="1:10" ht="31.5" x14ac:dyDescent="0.25">
      <c r="A2028" s="13">
        <v>31</v>
      </c>
      <c r="B2028" s="15" t="s">
        <v>4445</v>
      </c>
      <c r="C2028" s="15" t="s">
        <v>4490</v>
      </c>
      <c r="D2028" s="13" t="s">
        <v>4491</v>
      </c>
      <c r="E2028" s="48">
        <v>222</v>
      </c>
      <c r="F2028" s="48">
        <v>898.7</v>
      </c>
      <c r="G2028" s="115" t="s">
        <v>275</v>
      </c>
      <c r="H2028" s="115" t="s">
        <v>243</v>
      </c>
      <c r="I2028" s="13" t="s">
        <v>37</v>
      </c>
      <c r="J2028" s="13"/>
    </row>
    <row r="2029" spans="1:10" ht="31.5" x14ac:dyDescent="0.25">
      <c r="A2029" s="13">
        <v>32</v>
      </c>
      <c r="B2029" s="15" t="s">
        <v>4445</v>
      </c>
      <c r="C2029" s="15" t="s">
        <v>4487</v>
      </c>
      <c r="D2029" s="13" t="s">
        <v>4481</v>
      </c>
      <c r="E2029" s="48">
        <v>29</v>
      </c>
      <c r="F2029" s="48">
        <v>611</v>
      </c>
      <c r="G2029" s="115" t="s">
        <v>275</v>
      </c>
      <c r="H2029" s="115" t="s">
        <v>243</v>
      </c>
      <c r="I2029" s="13" t="s">
        <v>37</v>
      </c>
      <c r="J2029" s="13"/>
    </row>
    <row r="2030" spans="1:10" ht="31.5" x14ac:dyDescent="0.25">
      <c r="A2030" s="13">
        <v>33</v>
      </c>
      <c r="B2030" s="15" t="s">
        <v>4445</v>
      </c>
      <c r="C2030" s="15" t="s">
        <v>4492</v>
      </c>
      <c r="D2030" s="13" t="s">
        <v>4493</v>
      </c>
      <c r="E2030" s="48">
        <v>122</v>
      </c>
      <c r="F2030" s="48">
        <v>954</v>
      </c>
      <c r="G2030" s="115" t="s">
        <v>275</v>
      </c>
      <c r="H2030" s="102" t="s">
        <v>203</v>
      </c>
      <c r="I2030" s="13" t="s">
        <v>22</v>
      </c>
      <c r="J2030" s="13" t="s">
        <v>4494</v>
      </c>
    </row>
    <row r="2031" spans="1:10" ht="31.5" x14ac:dyDescent="0.25">
      <c r="A2031" s="13">
        <v>34</v>
      </c>
      <c r="B2031" s="15" t="s">
        <v>4445</v>
      </c>
      <c r="C2031" s="15" t="s">
        <v>4495</v>
      </c>
      <c r="D2031" s="13" t="s">
        <v>4496</v>
      </c>
      <c r="E2031" s="48">
        <v>205</v>
      </c>
      <c r="F2031" s="48">
        <v>633.20000000000005</v>
      </c>
      <c r="G2031" s="115" t="s">
        <v>275</v>
      </c>
      <c r="H2031" s="115" t="s">
        <v>243</v>
      </c>
      <c r="I2031" s="13" t="s">
        <v>37</v>
      </c>
      <c r="J2031" s="13"/>
    </row>
    <row r="2032" spans="1:10" ht="31.5" x14ac:dyDescent="0.25">
      <c r="A2032" s="13">
        <v>35</v>
      </c>
      <c r="B2032" s="15" t="s">
        <v>4445</v>
      </c>
      <c r="C2032" s="15" t="s">
        <v>4497</v>
      </c>
      <c r="D2032" s="13" t="s">
        <v>4483</v>
      </c>
      <c r="E2032" s="48">
        <v>84</v>
      </c>
      <c r="F2032" s="48">
        <v>285</v>
      </c>
      <c r="G2032" s="115" t="s">
        <v>275</v>
      </c>
      <c r="H2032" s="115" t="s">
        <v>243</v>
      </c>
      <c r="I2032" s="13" t="s">
        <v>37</v>
      </c>
      <c r="J2032" s="13"/>
    </row>
    <row r="2033" spans="1:10" ht="31.5" x14ac:dyDescent="0.25">
      <c r="A2033" s="13">
        <v>36</v>
      </c>
      <c r="B2033" s="15" t="s">
        <v>4445</v>
      </c>
      <c r="C2033" s="15" t="s">
        <v>4498</v>
      </c>
      <c r="D2033" s="13" t="s">
        <v>4499</v>
      </c>
      <c r="E2033" s="48">
        <v>991.62</v>
      </c>
      <c r="F2033" s="48">
        <v>1911.5</v>
      </c>
      <c r="G2033" s="102" t="s">
        <v>1436</v>
      </c>
      <c r="H2033" s="115" t="s">
        <v>243</v>
      </c>
      <c r="I2033" s="13" t="s">
        <v>37</v>
      </c>
      <c r="J2033" s="13"/>
    </row>
    <row r="2034" spans="1:10" ht="31.5" x14ac:dyDescent="0.25">
      <c r="A2034" s="13">
        <v>37</v>
      </c>
      <c r="B2034" s="15" t="s">
        <v>4445</v>
      </c>
      <c r="C2034" s="15" t="s">
        <v>4500</v>
      </c>
      <c r="D2034" s="13" t="s">
        <v>4472</v>
      </c>
      <c r="E2034" s="48">
        <v>1495.37</v>
      </c>
      <c r="F2034" s="48">
        <v>2805.8</v>
      </c>
      <c r="G2034" s="115" t="s">
        <v>275</v>
      </c>
      <c r="H2034" s="196" t="s">
        <v>21</v>
      </c>
      <c r="I2034" s="13" t="s">
        <v>22</v>
      </c>
      <c r="J2034" s="13"/>
    </row>
    <row r="2035" spans="1:10" ht="31.5" x14ac:dyDescent="0.25">
      <c r="A2035" s="13">
        <v>38</v>
      </c>
      <c r="B2035" s="15" t="s">
        <v>4445</v>
      </c>
      <c r="C2035" s="15" t="s">
        <v>4501</v>
      </c>
      <c r="D2035" s="13" t="s">
        <v>4499</v>
      </c>
      <c r="E2035" s="48">
        <v>1120.5</v>
      </c>
      <c r="F2035" s="48">
        <v>3100.6</v>
      </c>
      <c r="G2035" s="102" t="s">
        <v>1436</v>
      </c>
      <c r="H2035" s="115" t="s">
        <v>243</v>
      </c>
      <c r="I2035" s="13" t="s">
        <v>22</v>
      </c>
      <c r="J2035" s="13" t="s">
        <v>4502</v>
      </c>
    </row>
    <row r="2036" spans="1:10" ht="31.5" x14ac:dyDescent="0.25">
      <c r="A2036" s="13">
        <v>39</v>
      </c>
      <c r="B2036" s="15" t="s">
        <v>4445</v>
      </c>
      <c r="C2036" s="15" t="s">
        <v>4503</v>
      </c>
      <c r="D2036" s="13" t="s">
        <v>4499</v>
      </c>
      <c r="E2036" s="48">
        <v>441.97</v>
      </c>
      <c r="F2036" s="48">
        <v>1970</v>
      </c>
      <c r="G2036" s="102" t="s">
        <v>1436</v>
      </c>
      <c r="H2036" s="115" t="s">
        <v>243</v>
      </c>
      <c r="I2036" s="13" t="s">
        <v>22</v>
      </c>
      <c r="J2036" s="13" t="s">
        <v>4502</v>
      </c>
    </row>
    <row r="2037" spans="1:10" ht="31.5" x14ac:dyDescent="0.25">
      <c r="A2037" s="13">
        <v>40</v>
      </c>
      <c r="B2037" s="15" t="s">
        <v>4445</v>
      </c>
      <c r="C2037" s="15" t="s">
        <v>4504</v>
      </c>
      <c r="D2037" s="13" t="s">
        <v>271</v>
      </c>
      <c r="E2037" s="48">
        <v>2115.6999999999998</v>
      </c>
      <c r="F2037" s="48">
        <v>6806.7</v>
      </c>
      <c r="G2037" s="115" t="s">
        <v>275</v>
      </c>
      <c r="H2037" s="196" t="s">
        <v>21</v>
      </c>
      <c r="I2037" s="13" t="s">
        <v>22</v>
      </c>
      <c r="J2037" s="13"/>
    </row>
    <row r="2038" spans="1:10" ht="31.5" x14ac:dyDescent="0.25">
      <c r="A2038" s="13">
        <v>41</v>
      </c>
      <c r="B2038" s="15" t="s">
        <v>4445</v>
      </c>
      <c r="C2038" s="15" t="s">
        <v>4505</v>
      </c>
      <c r="D2038" s="13" t="s">
        <v>4506</v>
      </c>
      <c r="E2038" s="48">
        <v>1160</v>
      </c>
      <c r="F2038" s="48">
        <v>672.1</v>
      </c>
      <c r="G2038" s="102" t="s">
        <v>184</v>
      </c>
      <c r="H2038" s="115" t="s">
        <v>243</v>
      </c>
      <c r="I2038" s="13" t="s">
        <v>37</v>
      </c>
      <c r="J2038" s="13"/>
    </row>
    <row r="2039" spans="1:10" ht="31.5" x14ac:dyDescent="0.25">
      <c r="A2039" s="13">
        <v>42</v>
      </c>
      <c r="B2039" s="15" t="s">
        <v>4445</v>
      </c>
      <c r="C2039" s="15" t="s">
        <v>4507</v>
      </c>
      <c r="D2039" s="13" t="s">
        <v>4477</v>
      </c>
      <c r="E2039" s="48">
        <v>2172</v>
      </c>
      <c r="F2039" s="48">
        <v>4347.2</v>
      </c>
      <c r="G2039" s="115" t="s">
        <v>275</v>
      </c>
      <c r="H2039" s="196" t="s">
        <v>21</v>
      </c>
      <c r="I2039" s="13" t="s">
        <v>22</v>
      </c>
      <c r="J2039" s="13"/>
    </row>
    <row r="2040" spans="1:10" ht="31.5" x14ac:dyDescent="0.25">
      <c r="A2040" s="13">
        <v>43</v>
      </c>
      <c r="B2040" s="15" t="s">
        <v>4445</v>
      </c>
      <c r="C2040" s="15" t="s">
        <v>4508</v>
      </c>
      <c r="D2040" s="13" t="s">
        <v>4459</v>
      </c>
      <c r="E2040" s="136">
        <v>336.9</v>
      </c>
      <c r="F2040" s="136">
        <v>642</v>
      </c>
      <c r="G2040" s="115" t="s">
        <v>275</v>
      </c>
      <c r="H2040" s="196" t="s">
        <v>21</v>
      </c>
      <c r="I2040" s="13" t="s">
        <v>22</v>
      </c>
      <c r="J2040" s="13"/>
    </row>
    <row r="2041" spans="1:10" ht="31.5" x14ac:dyDescent="0.25">
      <c r="A2041" s="13">
        <v>44</v>
      </c>
      <c r="B2041" s="15" t="s">
        <v>4445</v>
      </c>
      <c r="C2041" s="15" t="s">
        <v>4509</v>
      </c>
      <c r="D2041" s="13" t="s">
        <v>4510</v>
      </c>
      <c r="E2041" s="136">
        <v>264</v>
      </c>
      <c r="F2041" s="136">
        <v>994</v>
      </c>
      <c r="G2041" s="115" t="s">
        <v>275</v>
      </c>
      <c r="H2041" s="196" t="s">
        <v>21</v>
      </c>
      <c r="I2041" s="13" t="s">
        <v>22</v>
      </c>
      <c r="J2041" s="13"/>
    </row>
    <row r="2042" spans="1:10" ht="31.5" x14ac:dyDescent="0.25">
      <c r="A2042" s="13">
        <v>45</v>
      </c>
      <c r="B2042" s="15" t="s">
        <v>4445</v>
      </c>
      <c r="C2042" s="15" t="s">
        <v>4511</v>
      </c>
      <c r="D2042" s="13" t="s">
        <v>4475</v>
      </c>
      <c r="E2042" s="136">
        <v>250.4</v>
      </c>
      <c r="F2042" s="136">
        <v>1335.4</v>
      </c>
      <c r="G2042" s="115" t="s">
        <v>275</v>
      </c>
      <c r="H2042" s="196" t="s">
        <v>21</v>
      </c>
      <c r="I2042" s="13" t="s">
        <v>22</v>
      </c>
      <c r="J2042" s="13"/>
    </row>
    <row r="2043" spans="1:10" ht="31.5" x14ac:dyDescent="0.25">
      <c r="A2043" s="13">
        <v>46</v>
      </c>
      <c r="B2043" s="15" t="s">
        <v>4445</v>
      </c>
      <c r="C2043" s="15" t="s">
        <v>4512</v>
      </c>
      <c r="D2043" s="13" t="s">
        <v>4510</v>
      </c>
      <c r="E2043" s="136">
        <v>105.2</v>
      </c>
      <c r="F2043" s="136">
        <v>400</v>
      </c>
      <c r="G2043" s="115" t="s">
        <v>275</v>
      </c>
      <c r="H2043" s="115" t="s">
        <v>243</v>
      </c>
      <c r="I2043" s="13" t="s">
        <v>4443</v>
      </c>
      <c r="J2043" s="13" t="s">
        <v>4513</v>
      </c>
    </row>
    <row r="2044" spans="1:10" ht="31.5" x14ac:dyDescent="0.25">
      <c r="A2044" s="13">
        <v>47</v>
      </c>
      <c r="B2044" s="15" t="s">
        <v>4445</v>
      </c>
      <c r="C2044" s="15" t="s">
        <v>4512</v>
      </c>
      <c r="D2044" s="13" t="s">
        <v>4514</v>
      </c>
      <c r="E2044" s="136">
        <v>76.2</v>
      </c>
      <c r="F2044" s="136">
        <v>198.6</v>
      </c>
      <c r="G2044" s="115" t="s">
        <v>275</v>
      </c>
      <c r="H2044" s="115" t="s">
        <v>243</v>
      </c>
      <c r="I2044" s="13" t="s">
        <v>4443</v>
      </c>
      <c r="J2044" s="13" t="s">
        <v>4513</v>
      </c>
    </row>
    <row r="2045" spans="1:10" ht="31.5" x14ac:dyDescent="0.25">
      <c r="A2045" s="13">
        <v>48</v>
      </c>
      <c r="B2045" s="15" t="s">
        <v>4445</v>
      </c>
      <c r="C2045" s="15" t="s">
        <v>4515</v>
      </c>
      <c r="D2045" s="13" t="s">
        <v>4516</v>
      </c>
      <c r="E2045" s="136">
        <v>80</v>
      </c>
      <c r="F2045" s="136">
        <v>214</v>
      </c>
      <c r="G2045" s="115" t="s">
        <v>275</v>
      </c>
      <c r="H2045" s="115" t="s">
        <v>243</v>
      </c>
      <c r="I2045" s="13" t="s">
        <v>4443</v>
      </c>
      <c r="J2045" s="13" t="s">
        <v>4513</v>
      </c>
    </row>
    <row r="2046" spans="1:10" ht="31.5" x14ac:dyDescent="0.25">
      <c r="A2046" s="13">
        <v>49</v>
      </c>
      <c r="B2046" s="15" t="s">
        <v>4445</v>
      </c>
      <c r="C2046" s="15" t="s">
        <v>4515</v>
      </c>
      <c r="D2046" s="13" t="s">
        <v>4517</v>
      </c>
      <c r="E2046" s="136">
        <v>512.20000000000005</v>
      </c>
      <c r="F2046" s="136">
        <v>803</v>
      </c>
      <c r="G2046" s="115" t="s">
        <v>275</v>
      </c>
      <c r="H2046" s="115" t="s">
        <v>243</v>
      </c>
      <c r="I2046" s="13" t="s">
        <v>4443</v>
      </c>
      <c r="J2046" s="13" t="s">
        <v>4513</v>
      </c>
    </row>
    <row r="2047" spans="1:10" ht="31.5" x14ac:dyDescent="0.25">
      <c r="A2047" s="13">
        <v>50</v>
      </c>
      <c r="B2047" s="15" t="s">
        <v>4445</v>
      </c>
      <c r="C2047" s="15" t="s">
        <v>4518</v>
      </c>
      <c r="D2047" s="13" t="s">
        <v>3502</v>
      </c>
      <c r="E2047" s="136">
        <v>218</v>
      </c>
      <c r="F2047" s="136">
        <v>365.7</v>
      </c>
      <c r="G2047" s="115" t="s">
        <v>275</v>
      </c>
      <c r="H2047" s="196" t="s">
        <v>21</v>
      </c>
      <c r="I2047" s="13" t="s">
        <v>22</v>
      </c>
      <c r="J2047" s="13" t="s">
        <v>580</v>
      </c>
    </row>
    <row r="2048" spans="1:10" ht="31.5" x14ac:dyDescent="0.25">
      <c r="A2048" s="13">
        <v>51</v>
      </c>
      <c r="B2048" s="15" t="s">
        <v>4445</v>
      </c>
      <c r="C2048" s="15" t="s">
        <v>4519</v>
      </c>
      <c r="D2048" s="13" t="s">
        <v>3502</v>
      </c>
      <c r="E2048" s="136">
        <v>230</v>
      </c>
      <c r="F2048" s="136">
        <v>205.4</v>
      </c>
      <c r="G2048" s="115" t="s">
        <v>275</v>
      </c>
      <c r="H2048" s="196" t="s">
        <v>21</v>
      </c>
      <c r="I2048" s="13" t="s">
        <v>22</v>
      </c>
      <c r="J2048" s="13" t="s">
        <v>580</v>
      </c>
    </row>
    <row r="2049" spans="1:10" ht="31.5" x14ac:dyDescent="0.25">
      <c r="A2049" s="13">
        <v>52</v>
      </c>
      <c r="B2049" s="15" t="s">
        <v>4445</v>
      </c>
      <c r="C2049" s="15" t="s">
        <v>4520</v>
      </c>
      <c r="D2049" s="13" t="s">
        <v>3502</v>
      </c>
      <c r="E2049" s="136">
        <v>423.25</v>
      </c>
      <c r="F2049" s="136">
        <v>9939.7000000000007</v>
      </c>
      <c r="G2049" s="102" t="s">
        <v>2931</v>
      </c>
      <c r="H2049" s="51" t="s">
        <v>3642</v>
      </c>
      <c r="I2049" s="13" t="s">
        <v>22</v>
      </c>
      <c r="J2049" s="13" t="s">
        <v>580</v>
      </c>
    </row>
    <row r="2050" spans="1:10" ht="31.5" x14ac:dyDescent="0.25">
      <c r="A2050" s="13">
        <v>53</v>
      </c>
      <c r="B2050" s="15" t="s">
        <v>4445</v>
      </c>
      <c r="C2050" s="15" t="s">
        <v>4521</v>
      </c>
      <c r="D2050" s="13" t="s">
        <v>4522</v>
      </c>
      <c r="E2050" s="136">
        <v>668</v>
      </c>
      <c r="F2050" s="136">
        <v>345.9</v>
      </c>
      <c r="G2050" s="102" t="s">
        <v>3198</v>
      </c>
      <c r="H2050" s="51" t="s">
        <v>3642</v>
      </c>
      <c r="I2050" s="13" t="s">
        <v>22</v>
      </c>
      <c r="J2050" s="13" t="s">
        <v>4523</v>
      </c>
    </row>
    <row r="2051" spans="1:10" ht="47.25" x14ac:dyDescent="0.25">
      <c r="A2051" s="13">
        <v>54</v>
      </c>
      <c r="B2051" s="15" t="s">
        <v>4445</v>
      </c>
      <c r="C2051" s="15" t="s">
        <v>4524</v>
      </c>
      <c r="D2051" s="13" t="s">
        <v>4525</v>
      </c>
      <c r="E2051" s="136">
        <v>1515.2</v>
      </c>
      <c r="F2051" s="136">
        <v>1068.7</v>
      </c>
      <c r="G2051" s="115" t="s">
        <v>275</v>
      </c>
      <c r="H2051" s="102" t="s">
        <v>203</v>
      </c>
      <c r="I2051" s="13" t="s">
        <v>22</v>
      </c>
      <c r="J2051" s="13" t="s">
        <v>4526</v>
      </c>
    </row>
    <row r="2052" spans="1:10" ht="31.5" x14ac:dyDescent="0.25">
      <c r="A2052" s="13">
        <v>55</v>
      </c>
      <c r="B2052" s="15" t="s">
        <v>4445</v>
      </c>
      <c r="C2052" s="15" t="s">
        <v>4527</v>
      </c>
      <c r="D2052" s="13" t="s">
        <v>4528</v>
      </c>
      <c r="E2052" s="136">
        <v>674.6</v>
      </c>
      <c r="F2052" s="136">
        <v>1492.3</v>
      </c>
      <c r="G2052" s="115" t="s">
        <v>275</v>
      </c>
      <c r="H2052" s="102" t="s">
        <v>203</v>
      </c>
      <c r="I2052" s="13" t="s">
        <v>22</v>
      </c>
      <c r="J2052" s="13" t="s">
        <v>4529</v>
      </c>
    </row>
    <row r="2053" spans="1:10" ht="31.5" x14ac:dyDescent="0.25">
      <c r="A2053" s="13">
        <v>56</v>
      </c>
      <c r="B2053" s="15" t="s">
        <v>4445</v>
      </c>
      <c r="C2053" s="15" t="s">
        <v>4530</v>
      </c>
      <c r="D2053" s="13" t="s">
        <v>3502</v>
      </c>
      <c r="E2053" s="136">
        <v>181.2</v>
      </c>
      <c r="F2053" s="136">
        <v>2555.4</v>
      </c>
      <c r="G2053" s="102" t="s">
        <v>2931</v>
      </c>
      <c r="H2053" s="51" t="s">
        <v>3642</v>
      </c>
      <c r="I2053" s="13" t="s">
        <v>22</v>
      </c>
      <c r="J2053" s="13" t="s">
        <v>580</v>
      </c>
    </row>
    <row r="2054" spans="1:10" x14ac:dyDescent="0.25">
      <c r="A2054" s="251"/>
      <c r="B2054" s="252" t="s">
        <v>4531</v>
      </c>
      <c r="C2054" s="252"/>
      <c r="D2054" s="251"/>
      <c r="E2054" s="258"/>
      <c r="F2054" s="258"/>
      <c r="G2054" s="251"/>
      <c r="H2054" s="251"/>
      <c r="I2054" s="251"/>
      <c r="J2054" s="251"/>
    </row>
    <row r="2055" spans="1:10" ht="31.5" x14ac:dyDescent="0.25">
      <c r="A2055" s="13">
        <v>1</v>
      </c>
      <c r="B2055" s="15" t="s">
        <v>4531</v>
      </c>
      <c r="C2055" s="15" t="s">
        <v>4532</v>
      </c>
      <c r="D2055" s="13" t="s">
        <v>4533</v>
      </c>
      <c r="E2055" s="48">
        <v>735.1</v>
      </c>
      <c r="F2055" s="48">
        <v>1697</v>
      </c>
      <c r="G2055" s="115" t="s">
        <v>275</v>
      </c>
      <c r="H2055" s="196" t="s">
        <v>21</v>
      </c>
      <c r="I2055" s="13" t="s">
        <v>22</v>
      </c>
      <c r="J2055" s="13"/>
    </row>
    <row r="2056" spans="1:10" ht="31.5" x14ac:dyDescent="0.25">
      <c r="A2056" s="13">
        <v>2</v>
      </c>
      <c r="B2056" s="15" t="s">
        <v>4531</v>
      </c>
      <c r="C2056" s="15" t="s">
        <v>4534</v>
      </c>
      <c r="D2056" s="13" t="s">
        <v>4533</v>
      </c>
      <c r="E2056" s="48">
        <v>489.84</v>
      </c>
      <c r="F2056" s="48">
        <v>2241.8000000000002</v>
      </c>
      <c r="G2056" s="115" t="s">
        <v>275</v>
      </c>
      <c r="H2056" s="196" t="s">
        <v>21</v>
      </c>
      <c r="I2056" s="13" t="s">
        <v>22</v>
      </c>
      <c r="J2056" s="13"/>
    </row>
    <row r="2057" spans="1:10" ht="31.5" x14ac:dyDescent="0.25">
      <c r="A2057" s="13">
        <v>3</v>
      </c>
      <c r="B2057" s="15" t="s">
        <v>4531</v>
      </c>
      <c r="C2057" s="15" t="s">
        <v>4535</v>
      </c>
      <c r="D2057" s="13" t="s">
        <v>4536</v>
      </c>
      <c r="E2057" s="48">
        <v>512.1</v>
      </c>
      <c r="F2057" s="48">
        <v>2541</v>
      </c>
      <c r="G2057" s="115" t="s">
        <v>275</v>
      </c>
      <c r="H2057" s="13" t="s">
        <v>245</v>
      </c>
      <c r="I2057" s="13" t="s">
        <v>22</v>
      </c>
      <c r="J2057" s="13" t="s">
        <v>4537</v>
      </c>
    </row>
    <row r="2058" spans="1:10" ht="31.5" x14ac:dyDescent="0.25">
      <c r="A2058" s="13">
        <v>4</v>
      </c>
      <c r="B2058" s="15" t="s">
        <v>4531</v>
      </c>
      <c r="C2058" s="15" t="s">
        <v>4538</v>
      </c>
      <c r="D2058" s="13" t="s">
        <v>4539</v>
      </c>
      <c r="E2058" s="48">
        <v>143.1</v>
      </c>
      <c r="F2058" s="48">
        <v>251</v>
      </c>
      <c r="G2058" s="115" t="s">
        <v>275</v>
      </c>
      <c r="H2058" s="196" t="s">
        <v>21</v>
      </c>
      <c r="I2058" s="13" t="s">
        <v>22</v>
      </c>
      <c r="J2058" s="13"/>
    </row>
    <row r="2059" spans="1:10" ht="31.5" x14ac:dyDescent="0.25">
      <c r="A2059" s="13">
        <v>5</v>
      </c>
      <c r="B2059" s="15" t="s">
        <v>4531</v>
      </c>
      <c r="C2059" s="15" t="s">
        <v>4540</v>
      </c>
      <c r="D2059" s="13" t="s">
        <v>4541</v>
      </c>
      <c r="E2059" s="48"/>
      <c r="F2059" s="48">
        <v>5677</v>
      </c>
      <c r="G2059" s="115" t="s">
        <v>275</v>
      </c>
      <c r="H2059" s="115" t="s">
        <v>243</v>
      </c>
      <c r="I2059" s="13" t="s">
        <v>37</v>
      </c>
      <c r="J2059" s="13"/>
    </row>
    <row r="2060" spans="1:10" ht="31.5" x14ac:dyDescent="0.25">
      <c r="A2060" s="13">
        <v>6</v>
      </c>
      <c r="B2060" s="15" t="s">
        <v>4531</v>
      </c>
      <c r="C2060" s="15" t="s">
        <v>4542</v>
      </c>
      <c r="D2060" s="13" t="s">
        <v>4541</v>
      </c>
      <c r="E2060" s="48">
        <v>641.04999999999995</v>
      </c>
      <c r="F2060" s="48">
        <v>4150</v>
      </c>
      <c r="G2060" s="115" t="s">
        <v>275</v>
      </c>
      <c r="H2060" s="102" t="s">
        <v>203</v>
      </c>
      <c r="I2060" s="13" t="s">
        <v>22</v>
      </c>
      <c r="J2060" s="13" t="s">
        <v>4543</v>
      </c>
    </row>
    <row r="2061" spans="1:10" ht="31.5" x14ac:dyDescent="0.25">
      <c r="A2061" s="13">
        <v>7</v>
      </c>
      <c r="B2061" s="15" t="s">
        <v>4531</v>
      </c>
      <c r="C2061" s="15" t="s">
        <v>4544</v>
      </c>
      <c r="D2061" s="13" t="s">
        <v>4545</v>
      </c>
      <c r="E2061" s="48">
        <v>1802.3</v>
      </c>
      <c r="F2061" s="48">
        <v>3076.7</v>
      </c>
      <c r="G2061" s="115" t="s">
        <v>275</v>
      </c>
      <c r="H2061" s="196" t="s">
        <v>21</v>
      </c>
      <c r="I2061" s="13" t="s">
        <v>22</v>
      </c>
      <c r="J2061" s="13"/>
    </row>
    <row r="2062" spans="1:10" ht="31.5" x14ac:dyDescent="0.25">
      <c r="A2062" s="13">
        <v>8</v>
      </c>
      <c r="B2062" s="15" t="s">
        <v>4531</v>
      </c>
      <c r="C2062" s="15" t="s">
        <v>4546</v>
      </c>
      <c r="D2062" s="13" t="s">
        <v>4547</v>
      </c>
      <c r="E2062" s="48">
        <v>191.1</v>
      </c>
      <c r="F2062" s="48">
        <v>2249</v>
      </c>
      <c r="G2062" s="115" t="s">
        <v>275</v>
      </c>
      <c r="H2062" s="196" t="s">
        <v>21</v>
      </c>
      <c r="I2062" s="13" t="s">
        <v>22</v>
      </c>
      <c r="J2062" s="13"/>
    </row>
    <row r="2063" spans="1:10" ht="31.5" x14ac:dyDescent="0.25">
      <c r="A2063" s="13">
        <v>9</v>
      </c>
      <c r="B2063" s="15" t="s">
        <v>4531</v>
      </c>
      <c r="C2063" s="15" t="s">
        <v>4548</v>
      </c>
      <c r="D2063" s="13" t="s">
        <v>4549</v>
      </c>
      <c r="E2063" s="48">
        <v>175</v>
      </c>
      <c r="F2063" s="48">
        <v>1234</v>
      </c>
      <c r="G2063" s="115" t="s">
        <v>275</v>
      </c>
      <c r="H2063" s="115" t="s">
        <v>243</v>
      </c>
      <c r="I2063" s="13" t="s">
        <v>37</v>
      </c>
      <c r="J2063" s="13" t="s">
        <v>4550</v>
      </c>
    </row>
    <row r="2064" spans="1:10" ht="31.5" x14ac:dyDescent="0.25">
      <c r="A2064" s="13">
        <v>10</v>
      </c>
      <c r="B2064" s="15" t="s">
        <v>4531</v>
      </c>
      <c r="C2064" s="15" t="s">
        <v>4551</v>
      </c>
      <c r="D2064" s="13" t="s">
        <v>4539</v>
      </c>
      <c r="E2064" s="48">
        <v>265</v>
      </c>
      <c r="F2064" s="48">
        <v>1953.6</v>
      </c>
      <c r="G2064" s="115" t="s">
        <v>275</v>
      </c>
      <c r="H2064" s="196" t="s">
        <v>21</v>
      </c>
      <c r="I2064" s="13" t="s">
        <v>22</v>
      </c>
      <c r="J2064" s="13"/>
    </row>
    <row r="2065" spans="1:10" ht="31.5" x14ac:dyDescent="0.25">
      <c r="A2065" s="13">
        <v>11</v>
      </c>
      <c r="B2065" s="15" t="s">
        <v>4531</v>
      </c>
      <c r="C2065" s="15" t="s">
        <v>4552</v>
      </c>
      <c r="D2065" s="13" t="s">
        <v>4553</v>
      </c>
      <c r="E2065" s="48">
        <v>140</v>
      </c>
      <c r="F2065" s="48">
        <v>673</v>
      </c>
      <c r="G2065" s="115" t="s">
        <v>275</v>
      </c>
      <c r="H2065" s="196" t="s">
        <v>21</v>
      </c>
      <c r="I2065" s="13" t="s">
        <v>22</v>
      </c>
      <c r="J2065" s="13"/>
    </row>
    <row r="2066" spans="1:10" ht="31.5" x14ac:dyDescent="0.25">
      <c r="A2066" s="13">
        <v>12</v>
      </c>
      <c r="B2066" s="15" t="s">
        <v>4531</v>
      </c>
      <c r="C2066" s="15" t="s">
        <v>4554</v>
      </c>
      <c r="D2066" s="13" t="s">
        <v>4555</v>
      </c>
      <c r="E2066" s="48">
        <v>120</v>
      </c>
      <c r="F2066" s="48">
        <v>549.4</v>
      </c>
      <c r="G2066" s="115" t="s">
        <v>275</v>
      </c>
      <c r="H2066" s="196" t="s">
        <v>21</v>
      </c>
      <c r="I2066" s="13" t="s">
        <v>22</v>
      </c>
      <c r="J2066" s="13"/>
    </row>
    <row r="2067" spans="1:10" ht="31.5" x14ac:dyDescent="0.25">
      <c r="A2067" s="13">
        <v>13</v>
      </c>
      <c r="B2067" s="15" t="s">
        <v>4531</v>
      </c>
      <c r="C2067" s="15" t="s">
        <v>4556</v>
      </c>
      <c r="D2067" s="13" t="s">
        <v>4557</v>
      </c>
      <c r="E2067" s="48">
        <v>50</v>
      </c>
      <c r="F2067" s="48">
        <v>726.8</v>
      </c>
      <c r="G2067" s="115" t="s">
        <v>275</v>
      </c>
      <c r="H2067" s="196" t="s">
        <v>21</v>
      </c>
      <c r="I2067" s="13" t="s">
        <v>22</v>
      </c>
      <c r="J2067" s="13"/>
    </row>
    <row r="2068" spans="1:10" ht="31.5" x14ac:dyDescent="0.25">
      <c r="A2068" s="13">
        <v>14</v>
      </c>
      <c r="B2068" s="15" t="s">
        <v>4531</v>
      </c>
      <c r="C2068" s="15" t="s">
        <v>4558</v>
      </c>
      <c r="D2068" s="13" t="s">
        <v>4559</v>
      </c>
      <c r="E2068" s="48">
        <v>170</v>
      </c>
      <c r="F2068" s="48">
        <v>1025</v>
      </c>
      <c r="G2068" s="115" t="s">
        <v>275</v>
      </c>
      <c r="H2068" s="196" t="s">
        <v>21</v>
      </c>
      <c r="I2068" s="13" t="s">
        <v>22</v>
      </c>
      <c r="J2068" s="13"/>
    </row>
    <row r="2069" spans="1:10" ht="31.5" x14ac:dyDescent="0.25">
      <c r="A2069" s="13">
        <v>15</v>
      </c>
      <c r="B2069" s="15" t="s">
        <v>4531</v>
      </c>
      <c r="C2069" s="15" t="s">
        <v>4560</v>
      </c>
      <c r="D2069" s="13" t="s">
        <v>4561</v>
      </c>
      <c r="E2069" s="48">
        <v>50</v>
      </c>
      <c r="F2069" s="48">
        <v>1135.9000000000001</v>
      </c>
      <c r="G2069" s="115" t="s">
        <v>275</v>
      </c>
      <c r="H2069" s="196" t="s">
        <v>21</v>
      </c>
      <c r="I2069" s="13" t="s">
        <v>22</v>
      </c>
      <c r="J2069" s="13"/>
    </row>
    <row r="2070" spans="1:10" ht="31.5" x14ac:dyDescent="0.25">
      <c r="A2070" s="13">
        <v>16</v>
      </c>
      <c r="B2070" s="15" t="s">
        <v>4531</v>
      </c>
      <c r="C2070" s="15" t="s">
        <v>4562</v>
      </c>
      <c r="D2070" s="13" t="s">
        <v>4563</v>
      </c>
      <c r="E2070" s="48">
        <v>160</v>
      </c>
      <c r="F2070" s="48">
        <v>890.4</v>
      </c>
      <c r="G2070" s="115" t="s">
        <v>275</v>
      </c>
      <c r="H2070" s="196" t="s">
        <v>21</v>
      </c>
      <c r="I2070" s="13" t="s">
        <v>22</v>
      </c>
      <c r="J2070" s="13"/>
    </row>
    <row r="2071" spans="1:10" ht="47.25" x14ac:dyDescent="0.25">
      <c r="A2071" s="13">
        <v>17</v>
      </c>
      <c r="B2071" s="15" t="s">
        <v>4531</v>
      </c>
      <c r="C2071" s="15" t="s">
        <v>4564</v>
      </c>
      <c r="D2071" s="13" t="s">
        <v>4541</v>
      </c>
      <c r="E2071" s="48">
        <v>280</v>
      </c>
      <c r="F2071" s="48">
        <v>0</v>
      </c>
      <c r="G2071" s="115" t="s">
        <v>275</v>
      </c>
      <c r="H2071" s="102" t="s">
        <v>203</v>
      </c>
      <c r="I2071" s="13" t="s">
        <v>22</v>
      </c>
      <c r="J2071" s="13" t="s">
        <v>4565</v>
      </c>
    </row>
    <row r="2072" spans="1:10" ht="31.5" x14ac:dyDescent="0.25">
      <c r="A2072" s="13">
        <v>18</v>
      </c>
      <c r="B2072" s="15" t="s">
        <v>4531</v>
      </c>
      <c r="C2072" s="15" t="s">
        <v>4566</v>
      </c>
      <c r="D2072" s="13" t="s">
        <v>4567</v>
      </c>
      <c r="E2072" s="48">
        <v>106</v>
      </c>
      <c r="F2072" s="48">
        <v>0</v>
      </c>
      <c r="G2072" s="115" t="s">
        <v>275</v>
      </c>
      <c r="H2072" s="196" t="s">
        <v>21</v>
      </c>
      <c r="I2072" s="13" t="s">
        <v>22</v>
      </c>
      <c r="J2072" s="13" t="s">
        <v>4568</v>
      </c>
    </row>
    <row r="2073" spans="1:10" ht="31.5" x14ac:dyDescent="0.25">
      <c r="A2073" s="13">
        <v>19</v>
      </c>
      <c r="B2073" s="15" t="s">
        <v>4531</v>
      </c>
      <c r="C2073" s="15" t="s">
        <v>4569</v>
      </c>
      <c r="D2073" s="13" t="s">
        <v>4570</v>
      </c>
      <c r="E2073" s="48">
        <v>60</v>
      </c>
      <c r="F2073" s="48">
        <v>474.3</v>
      </c>
      <c r="G2073" s="115" t="s">
        <v>275</v>
      </c>
      <c r="H2073" s="115" t="s">
        <v>243</v>
      </c>
      <c r="I2073" s="13" t="s">
        <v>37</v>
      </c>
      <c r="J2073" s="13"/>
    </row>
    <row r="2074" spans="1:10" ht="31.5" x14ac:dyDescent="0.25">
      <c r="A2074" s="13">
        <v>20</v>
      </c>
      <c r="B2074" s="15" t="s">
        <v>4531</v>
      </c>
      <c r="C2074" s="15" t="s">
        <v>4571</v>
      </c>
      <c r="D2074" s="13" t="s">
        <v>4572</v>
      </c>
      <c r="E2074" s="48">
        <v>67</v>
      </c>
      <c r="F2074" s="48">
        <v>71.400000000000006</v>
      </c>
      <c r="G2074" s="115" t="s">
        <v>275</v>
      </c>
      <c r="H2074" s="115" t="s">
        <v>243</v>
      </c>
      <c r="I2074" s="13" t="s">
        <v>37</v>
      </c>
      <c r="J2074" s="13"/>
    </row>
    <row r="2075" spans="1:10" ht="31.5" x14ac:dyDescent="0.25">
      <c r="A2075" s="13">
        <v>21</v>
      </c>
      <c r="B2075" s="15" t="s">
        <v>4531</v>
      </c>
      <c r="C2075" s="15" t="s">
        <v>4573</v>
      </c>
      <c r="D2075" s="13" t="s">
        <v>4539</v>
      </c>
      <c r="E2075" s="48">
        <v>987</v>
      </c>
      <c r="F2075" s="48">
        <v>3505</v>
      </c>
      <c r="G2075" s="115" t="s">
        <v>275</v>
      </c>
      <c r="H2075" s="196" t="s">
        <v>21</v>
      </c>
      <c r="I2075" s="13" t="s">
        <v>22</v>
      </c>
      <c r="J2075" s="13"/>
    </row>
    <row r="2076" spans="1:10" ht="31.5" x14ac:dyDescent="0.25">
      <c r="A2076" s="13">
        <v>22</v>
      </c>
      <c r="B2076" s="15" t="s">
        <v>4531</v>
      </c>
      <c r="C2076" s="15" t="s">
        <v>4574</v>
      </c>
      <c r="D2076" s="13" t="s">
        <v>4555</v>
      </c>
      <c r="E2076" s="48">
        <v>319</v>
      </c>
      <c r="F2076" s="48">
        <v>1139</v>
      </c>
      <c r="G2076" s="115" t="s">
        <v>275</v>
      </c>
      <c r="H2076" s="196" t="s">
        <v>21</v>
      </c>
      <c r="I2076" s="13" t="s">
        <v>22</v>
      </c>
      <c r="J2076" s="13"/>
    </row>
    <row r="2077" spans="1:10" ht="31.5" x14ac:dyDescent="0.25">
      <c r="A2077" s="13">
        <v>23</v>
      </c>
      <c r="B2077" s="15" t="s">
        <v>4531</v>
      </c>
      <c r="C2077" s="15" t="s">
        <v>4575</v>
      </c>
      <c r="D2077" s="13" t="s">
        <v>4559</v>
      </c>
      <c r="E2077" s="48">
        <v>187</v>
      </c>
      <c r="F2077" s="48">
        <v>1447</v>
      </c>
      <c r="G2077" s="115" t="s">
        <v>275</v>
      </c>
      <c r="H2077" s="196" t="s">
        <v>21</v>
      </c>
      <c r="I2077" s="13" t="s">
        <v>22</v>
      </c>
      <c r="J2077" s="13"/>
    </row>
    <row r="2078" spans="1:10" ht="31.5" x14ac:dyDescent="0.25">
      <c r="A2078" s="13">
        <v>24</v>
      </c>
      <c r="B2078" s="15" t="s">
        <v>4531</v>
      </c>
      <c r="C2078" s="15" t="s">
        <v>4576</v>
      </c>
      <c r="D2078" s="13" t="s">
        <v>4553</v>
      </c>
      <c r="E2078" s="48">
        <v>349</v>
      </c>
      <c r="F2078" s="48">
        <v>847</v>
      </c>
      <c r="G2078" s="115" t="s">
        <v>275</v>
      </c>
      <c r="H2078" s="196" t="s">
        <v>21</v>
      </c>
      <c r="I2078" s="13" t="s">
        <v>22</v>
      </c>
      <c r="J2078" s="13"/>
    </row>
    <row r="2079" spans="1:10" ht="31.5" x14ac:dyDescent="0.25">
      <c r="A2079" s="13">
        <v>25</v>
      </c>
      <c r="B2079" s="15" t="s">
        <v>4531</v>
      </c>
      <c r="C2079" s="15" t="s">
        <v>4577</v>
      </c>
      <c r="D2079" s="13" t="s">
        <v>4561</v>
      </c>
      <c r="E2079" s="48"/>
      <c r="F2079" s="48">
        <v>482</v>
      </c>
      <c r="G2079" s="115" t="s">
        <v>275</v>
      </c>
      <c r="H2079" s="196" t="s">
        <v>21</v>
      </c>
      <c r="I2079" s="13" t="s">
        <v>22</v>
      </c>
      <c r="J2079" s="13"/>
    </row>
    <row r="2080" spans="1:10" ht="31.5" x14ac:dyDescent="0.25">
      <c r="A2080" s="13">
        <v>26</v>
      </c>
      <c r="B2080" s="15" t="s">
        <v>4531</v>
      </c>
      <c r="C2080" s="15" t="s">
        <v>4578</v>
      </c>
      <c r="D2080" s="13" t="s">
        <v>4561</v>
      </c>
      <c r="E2080" s="48">
        <v>210</v>
      </c>
      <c r="F2080" s="48">
        <v>132</v>
      </c>
      <c r="G2080" s="115" t="s">
        <v>275</v>
      </c>
      <c r="H2080" s="115" t="s">
        <v>243</v>
      </c>
      <c r="I2080" s="13" t="s">
        <v>37</v>
      </c>
      <c r="J2080" s="13"/>
    </row>
    <row r="2081" spans="1:10" ht="31.5" x14ac:dyDescent="0.25">
      <c r="A2081" s="13">
        <v>27</v>
      </c>
      <c r="B2081" s="15" t="s">
        <v>4531</v>
      </c>
      <c r="C2081" s="15" t="s">
        <v>4579</v>
      </c>
      <c r="D2081" s="13" t="s">
        <v>4563</v>
      </c>
      <c r="E2081" s="48">
        <v>175</v>
      </c>
      <c r="F2081" s="48">
        <v>2626</v>
      </c>
      <c r="G2081" s="115" t="s">
        <v>275</v>
      </c>
      <c r="H2081" s="196" t="s">
        <v>21</v>
      </c>
      <c r="I2081" s="13" t="s">
        <v>22</v>
      </c>
      <c r="J2081" s="13"/>
    </row>
    <row r="2082" spans="1:10" ht="31.5" x14ac:dyDescent="0.25">
      <c r="A2082" s="13">
        <v>28</v>
      </c>
      <c r="B2082" s="15" t="s">
        <v>4531</v>
      </c>
      <c r="C2082" s="15" t="s">
        <v>4580</v>
      </c>
      <c r="D2082" s="13" t="s">
        <v>4563</v>
      </c>
      <c r="E2082" s="48"/>
      <c r="F2082" s="48">
        <v>185</v>
      </c>
      <c r="G2082" s="115" t="s">
        <v>275</v>
      </c>
      <c r="H2082" s="115" t="s">
        <v>243</v>
      </c>
      <c r="I2082" s="13" t="s">
        <v>37</v>
      </c>
      <c r="J2082" s="13"/>
    </row>
    <row r="2083" spans="1:10" ht="31.5" x14ac:dyDescent="0.25">
      <c r="A2083" s="13">
        <v>29</v>
      </c>
      <c r="B2083" s="15" t="s">
        <v>4531</v>
      </c>
      <c r="C2083" s="15" t="s">
        <v>4581</v>
      </c>
      <c r="D2083" s="13" t="s">
        <v>4557</v>
      </c>
      <c r="E2083" s="48">
        <v>108</v>
      </c>
      <c r="F2083" s="48">
        <v>2555</v>
      </c>
      <c r="G2083" s="115" t="s">
        <v>275</v>
      </c>
      <c r="H2083" s="115" t="s">
        <v>243</v>
      </c>
      <c r="I2083" s="13" t="s">
        <v>37</v>
      </c>
      <c r="J2083" s="13"/>
    </row>
    <row r="2084" spans="1:10" ht="31.5" x14ac:dyDescent="0.25">
      <c r="A2084" s="13">
        <v>30</v>
      </c>
      <c r="B2084" s="15" t="s">
        <v>4531</v>
      </c>
      <c r="C2084" s="15" t="s">
        <v>4582</v>
      </c>
      <c r="D2084" s="13" t="s">
        <v>4547</v>
      </c>
      <c r="E2084" s="48">
        <v>1900.4</v>
      </c>
      <c r="F2084" s="48">
        <v>4949</v>
      </c>
      <c r="G2084" s="115" t="s">
        <v>275</v>
      </c>
      <c r="H2084" s="196" t="s">
        <v>21</v>
      </c>
      <c r="I2084" s="13" t="s">
        <v>22</v>
      </c>
      <c r="J2084" s="13"/>
    </row>
    <row r="2085" spans="1:10" ht="31.5" x14ac:dyDescent="0.25">
      <c r="A2085" s="13">
        <v>31</v>
      </c>
      <c r="B2085" s="15" t="s">
        <v>4531</v>
      </c>
      <c r="C2085" s="15" t="s">
        <v>4583</v>
      </c>
      <c r="D2085" s="13" t="s">
        <v>4549</v>
      </c>
      <c r="E2085" s="48">
        <v>803</v>
      </c>
      <c r="F2085" s="48">
        <v>2857</v>
      </c>
      <c r="G2085" s="115" t="s">
        <v>275</v>
      </c>
      <c r="H2085" s="196" t="s">
        <v>21</v>
      </c>
      <c r="I2085" s="13" t="s">
        <v>22</v>
      </c>
      <c r="J2085" s="13"/>
    </row>
    <row r="2086" spans="1:10" ht="31.5" x14ac:dyDescent="0.25">
      <c r="A2086" s="13">
        <v>32</v>
      </c>
      <c r="B2086" s="15" t="s">
        <v>4531</v>
      </c>
      <c r="C2086" s="15" t="s">
        <v>4584</v>
      </c>
      <c r="D2086" s="13" t="s">
        <v>4585</v>
      </c>
      <c r="E2086" s="48">
        <v>3045.5</v>
      </c>
      <c r="F2086" s="48">
        <v>6120</v>
      </c>
      <c r="G2086" s="115" t="s">
        <v>275</v>
      </c>
      <c r="H2086" s="196" t="s">
        <v>21</v>
      </c>
      <c r="I2086" s="13" t="s">
        <v>22</v>
      </c>
      <c r="J2086" s="13"/>
    </row>
    <row r="2087" spans="1:10" ht="31.5" x14ac:dyDescent="0.25">
      <c r="A2087" s="13">
        <v>33</v>
      </c>
      <c r="B2087" s="15" t="s">
        <v>4531</v>
      </c>
      <c r="C2087" s="15" t="s">
        <v>4586</v>
      </c>
      <c r="D2087" s="13" t="s">
        <v>4545</v>
      </c>
      <c r="E2087" s="48">
        <v>1590</v>
      </c>
      <c r="F2087" s="48">
        <v>3733</v>
      </c>
      <c r="G2087" s="115" t="s">
        <v>275</v>
      </c>
      <c r="H2087" s="196" t="s">
        <v>21</v>
      </c>
      <c r="I2087" s="13" t="s">
        <v>22</v>
      </c>
      <c r="J2087" s="13"/>
    </row>
    <row r="2088" spans="1:10" ht="31.5" x14ac:dyDescent="0.25">
      <c r="A2088" s="13">
        <v>34</v>
      </c>
      <c r="B2088" s="15" t="s">
        <v>4531</v>
      </c>
      <c r="C2088" s="15" t="s">
        <v>4587</v>
      </c>
      <c r="D2088" s="13" t="s">
        <v>4541</v>
      </c>
      <c r="E2088" s="48">
        <v>3019.94</v>
      </c>
      <c r="F2088" s="48">
        <v>7751</v>
      </c>
      <c r="G2088" s="115" t="s">
        <v>275</v>
      </c>
      <c r="H2088" s="196" t="s">
        <v>21</v>
      </c>
      <c r="I2088" s="13" t="s">
        <v>22</v>
      </c>
      <c r="J2088" s="13"/>
    </row>
    <row r="2089" spans="1:10" ht="31.5" x14ac:dyDescent="0.25">
      <c r="A2089" s="13">
        <v>35</v>
      </c>
      <c r="B2089" s="15" t="s">
        <v>4531</v>
      </c>
      <c r="C2089" s="15" t="s">
        <v>4588</v>
      </c>
      <c r="D2089" s="13" t="s">
        <v>4567</v>
      </c>
      <c r="E2089" s="48">
        <v>249.4</v>
      </c>
      <c r="F2089" s="48">
        <v>4148</v>
      </c>
      <c r="G2089" s="115" t="s">
        <v>275</v>
      </c>
      <c r="H2089" s="196" t="s">
        <v>21</v>
      </c>
      <c r="I2089" s="13" t="s">
        <v>22</v>
      </c>
      <c r="J2089" s="13"/>
    </row>
    <row r="2090" spans="1:10" ht="31.5" x14ac:dyDescent="0.25">
      <c r="A2090" s="13">
        <v>36</v>
      </c>
      <c r="B2090" s="15" t="s">
        <v>4531</v>
      </c>
      <c r="C2090" s="15" t="s">
        <v>4589</v>
      </c>
      <c r="D2090" s="13" t="s">
        <v>4570</v>
      </c>
      <c r="E2090" s="48">
        <v>161.30000000000001</v>
      </c>
      <c r="F2090" s="48">
        <v>698</v>
      </c>
      <c r="G2090" s="115" t="s">
        <v>275</v>
      </c>
      <c r="H2090" s="115" t="s">
        <v>243</v>
      </c>
      <c r="I2090" s="13" t="s">
        <v>37</v>
      </c>
      <c r="J2090" s="13"/>
    </row>
    <row r="2091" spans="1:10" ht="31.5" x14ac:dyDescent="0.25">
      <c r="A2091" s="13">
        <v>37</v>
      </c>
      <c r="B2091" s="15" t="s">
        <v>4531</v>
      </c>
      <c r="C2091" s="15" t="s">
        <v>4590</v>
      </c>
      <c r="D2091" s="13" t="s">
        <v>4591</v>
      </c>
      <c r="E2091" s="48">
        <v>161.30000000000001</v>
      </c>
      <c r="F2091" s="48">
        <v>225</v>
      </c>
      <c r="G2091" s="115" t="s">
        <v>275</v>
      </c>
      <c r="H2091" s="115" t="s">
        <v>243</v>
      </c>
      <c r="I2091" s="13" t="s">
        <v>37</v>
      </c>
      <c r="J2091" s="13"/>
    </row>
    <row r="2092" spans="1:10" ht="31.5" x14ac:dyDescent="0.25">
      <c r="A2092" s="13">
        <v>38</v>
      </c>
      <c r="B2092" s="15" t="s">
        <v>4531</v>
      </c>
      <c r="C2092" s="15" t="s">
        <v>4592</v>
      </c>
      <c r="D2092" s="13" t="s">
        <v>4591</v>
      </c>
      <c r="E2092" s="48"/>
      <c r="F2092" s="48">
        <v>188</v>
      </c>
      <c r="G2092" s="115" t="s">
        <v>275</v>
      </c>
      <c r="H2092" s="115" t="s">
        <v>243</v>
      </c>
      <c r="I2092" s="13" t="s">
        <v>37</v>
      </c>
      <c r="J2092" s="13"/>
    </row>
    <row r="2093" spans="1:10" ht="47.25" x14ac:dyDescent="0.25">
      <c r="A2093" s="13">
        <v>39</v>
      </c>
      <c r="B2093" s="15" t="s">
        <v>4531</v>
      </c>
      <c r="C2093" s="15" t="s">
        <v>4593</v>
      </c>
      <c r="D2093" s="13" t="s">
        <v>4594</v>
      </c>
      <c r="E2093" s="48"/>
      <c r="F2093" s="48">
        <v>90000</v>
      </c>
      <c r="G2093" s="115" t="s">
        <v>275</v>
      </c>
      <c r="H2093" s="115" t="s">
        <v>243</v>
      </c>
      <c r="I2093" s="13" t="s">
        <v>22</v>
      </c>
      <c r="J2093" s="13" t="s">
        <v>4595</v>
      </c>
    </row>
    <row r="2094" spans="1:10" x14ac:dyDescent="0.25">
      <c r="A2094" s="251"/>
      <c r="B2094" s="252" t="s">
        <v>4596</v>
      </c>
      <c r="C2094" s="252"/>
      <c r="D2094" s="251"/>
      <c r="E2094" s="258"/>
      <c r="F2094" s="258"/>
      <c r="G2094" s="251"/>
      <c r="H2094" s="251"/>
      <c r="I2094" s="251"/>
      <c r="J2094" s="251"/>
    </row>
    <row r="2095" spans="1:10" ht="31.5" x14ac:dyDescent="0.25">
      <c r="A2095" s="13">
        <v>1</v>
      </c>
      <c r="B2095" s="15" t="s">
        <v>4596</v>
      </c>
      <c r="C2095" s="15" t="s">
        <v>4597</v>
      </c>
      <c r="D2095" s="13" t="s">
        <v>4598</v>
      </c>
      <c r="E2095" s="48">
        <v>2240.94</v>
      </c>
      <c r="F2095" s="48">
        <v>1776.9</v>
      </c>
      <c r="G2095" s="115" t="s">
        <v>275</v>
      </c>
      <c r="H2095" s="196" t="s">
        <v>21</v>
      </c>
      <c r="I2095" s="13" t="s">
        <v>22</v>
      </c>
      <c r="J2095" s="13"/>
    </row>
    <row r="2096" spans="1:10" ht="31.5" x14ac:dyDescent="0.25">
      <c r="A2096" s="13">
        <v>2</v>
      </c>
      <c r="B2096" s="15" t="s">
        <v>4596</v>
      </c>
      <c r="C2096" s="15" t="s">
        <v>4599</v>
      </c>
      <c r="D2096" s="13" t="s">
        <v>4600</v>
      </c>
      <c r="E2096" s="48">
        <v>505</v>
      </c>
      <c r="F2096" s="48">
        <v>1983.06</v>
      </c>
      <c r="G2096" s="115" t="s">
        <v>275</v>
      </c>
      <c r="H2096" s="196" t="s">
        <v>21</v>
      </c>
      <c r="I2096" s="13" t="s">
        <v>22</v>
      </c>
      <c r="J2096" s="13"/>
    </row>
    <row r="2097" spans="1:10" ht="31.5" x14ac:dyDescent="0.25">
      <c r="A2097" s="13">
        <v>3</v>
      </c>
      <c r="B2097" s="15" t="s">
        <v>4596</v>
      </c>
      <c r="C2097" s="15" t="s">
        <v>1889</v>
      </c>
      <c r="D2097" s="13" t="s">
        <v>4600</v>
      </c>
      <c r="E2097" s="48">
        <v>144.72</v>
      </c>
      <c r="F2097" s="48">
        <v>443.7</v>
      </c>
      <c r="G2097" s="115" t="s">
        <v>275</v>
      </c>
      <c r="H2097" s="102" t="s">
        <v>203</v>
      </c>
      <c r="I2097" s="13" t="s">
        <v>37</v>
      </c>
      <c r="J2097" s="13"/>
    </row>
    <row r="2098" spans="1:10" ht="31.5" x14ac:dyDescent="0.25">
      <c r="A2098" s="13">
        <v>4</v>
      </c>
      <c r="B2098" s="15" t="s">
        <v>4596</v>
      </c>
      <c r="C2098" s="15" t="s">
        <v>4601</v>
      </c>
      <c r="D2098" s="13" t="s">
        <v>4602</v>
      </c>
      <c r="E2098" s="48">
        <v>1226.6400000000001</v>
      </c>
      <c r="F2098" s="48">
        <v>1228.5999999999999</v>
      </c>
      <c r="G2098" s="115" t="s">
        <v>275</v>
      </c>
      <c r="H2098" s="13" t="s">
        <v>245</v>
      </c>
      <c r="I2098" s="13" t="s">
        <v>22</v>
      </c>
      <c r="J2098" s="13" t="s">
        <v>4603</v>
      </c>
    </row>
    <row r="2099" spans="1:10" ht="31.5" x14ac:dyDescent="0.25">
      <c r="A2099" s="13">
        <v>5</v>
      </c>
      <c r="B2099" s="15" t="s">
        <v>4596</v>
      </c>
      <c r="C2099" s="15" t="s">
        <v>4604</v>
      </c>
      <c r="D2099" s="13" t="s">
        <v>4602</v>
      </c>
      <c r="E2099" s="48">
        <v>2840.2</v>
      </c>
      <c r="F2099" s="48">
        <v>4444.8</v>
      </c>
      <c r="G2099" s="115" t="s">
        <v>275</v>
      </c>
      <c r="H2099" s="196" t="s">
        <v>21</v>
      </c>
      <c r="I2099" s="13" t="s">
        <v>22</v>
      </c>
      <c r="J2099" s="13"/>
    </row>
    <row r="2100" spans="1:10" ht="31.5" x14ac:dyDescent="0.25">
      <c r="A2100" s="13">
        <v>6</v>
      </c>
      <c r="B2100" s="15" t="s">
        <v>4596</v>
      </c>
      <c r="C2100" s="15" t="s">
        <v>4605</v>
      </c>
      <c r="D2100" s="13" t="s">
        <v>4600</v>
      </c>
      <c r="E2100" s="48">
        <v>2366</v>
      </c>
      <c r="F2100" s="48">
        <v>4336.6000000000004</v>
      </c>
      <c r="G2100" s="115" t="s">
        <v>275</v>
      </c>
      <c r="H2100" s="196" t="s">
        <v>21</v>
      </c>
      <c r="I2100" s="13" t="s">
        <v>22</v>
      </c>
      <c r="J2100" s="13"/>
    </row>
    <row r="2101" spans="1:10" ht="31.5" x14ac:dyDescent="0.25">
      <c r="A2101" s="13">
        <v>7</v>
      </c>
      <c r="B2101" s="15" t="s">
        <v>4596</v>
      </c>
      <c r="C2101" s="15" t="s">
        <v>4606</v>
      </c>
      <c r="D2101" s="13" t="s">
        <v>4607</v>
      </c>
      <c r="E2101" s="48">
        <v>229</v>
      </c>
      <c r="F2101" s="48">
        <v>1200</v>
      </c>
      <c r="G2101" s="115" t="s">
        <v>275</v>
      </c>
      <c r="H2101" s="196" t="s">
        <v>21</v>
      </c>
      <c r="I2101" s="13" t="s">
        <v>22</v>
      </c>
      <c r="J2101" s="13"/>
    </row>
    <row r="2102" spans="1:10" ht="31.5" x14ac:dyDescent="0.25">
      <c r="A2102" s="13">
        <v>8</v>
      </c>
      <c r="B2102" s="15" t="s">
        <v>4596</v>
      </c>
      <c r="C2102" s="15" t="s">
        <v>4608</v>
      </c>
      <c r="D2102" s="13" t="s">
        <v>4609</v>
      </c>
      <c r="E2102" s="48">
        <v>2138.6999999999998</v>
      </c>
      <c r="F2102" s="48">
        <v>2763</v>
      </c>
      <c r="G2102" s="115" t="s">
        <v>275</v>
      </c>
      <c r="H2102" s="196" t="s">
        <v>21</v>
      </c>
      <c r="I2102" s="13" t="s">
        <v>22</v>
      </c>
      <c r="J2102" s="13"/>
    </row>
    <row r="2103" spans="1:10" ht="31.5" x14ac:dyDescent="0.25">
      <c r="A2103" s="13">
        <v>9</v>
      </c>
      <c r="B2103" s="15" t="s">
        <v>4596</v>
      </c>
      <c r="C2103" s="15" t="s">
        <v>4610</v>
      </c>
      <c r="D2103" s="13" t="s">
        <v>4602</v>
      </c>
      <c r="E2103" s="48">
        <v>1401.9</v>
      </c>
      <c r="F2103" s="48">
        <v>2844.5</v>
      </c>
      <c r="G2103" s="115" t="s">
        <v>275</v>
      </c>
      <c r="H2103" s="196" t="s">
        <v>21</v>
      </c>
      <c r="I2103" s="13" t="s">
        <v>22</v>
      </c>
      <c r="J2103" s="13"/>
    </row>
    <row r="2104" spans="1:10" ht="31.5" x14ac:dyDescent="0.25">
      <c r="A2104" s="13">
        <v>10</v>
      </c>
      <c r="B2104" s="15" t="s">
        <v>4596</v>
      </c>
      <c r="C2104" s="15" t="s">
        <v>4611</v>
      </c>
      <c r="D2104" s="13" t="s">
        <v>4612</v>
      </c>
      <c r="E2104" s="48">
        <v>1185.4000000000001</v>
      </c>
      <c r="F2104" s="48">
        <v>1372</v>
      </c>
      <c r="G2104" s="115" t="s">
        <v>275</v>
      </c>
      <c r="H2104" s="196" t="s">
        <v>21</v>
      </c>
      <c r="I2104" s="13" t="s">
        <v>22</v>
      </c>
      <c r="J2104" s="13"/>
    </row>
    <row r="2105" spans="1:10" ht="31.5" x14ac:dyDescent="0.25">
      <c r="A2105" s="13">
        <v>11</v>
      </c>
      <c r="B2105" s="15" t="s">
        <v>4596</v>
      </c>
      <c r="C2105" s="15" t="s">
        <v>4613</v>
      </c>
      <c r="D2105" s="13" t="s">
        <v>4614</v>
      </c>
      <c r="E2105" s="48">
        <v>152</v>
      </c>
      <c r="F2105" s="48">
        <v>863</v>
      </c>
      <c r="G2105" s="115" t="s">
        <v>275</v>
      </c>
      <c r="H2105" s="115" t="s">
        <v>243</v>
      </c>
      <c r="I2105" s="13" t="s">
        <v>37</v>
      </c>
      <c r="J2105" s="13"/>
    </row>
    <row r="2106" spans="1:10" ht="31.5" x14ac:dyDescent="0.25">
      <c r="A2106" s="13">
        <v>12</v>
      </c>
      <c r="B2106" s="15" t="s">
        <v>4596</v>
      </c>
      <c r="C2106" s="15" t="s">
        <v>4615</v>
      </c>
      <c r="D2106" s="13" t="s">
        <v>4616</v>
      </c>
      <c r="E2106" s="48">
        <v>168</v>
      </c>
      <c r="F2106" s="48">
        <v>650</v>
      </c>
      <c r="G2106" s="115" t="s">
        <v>275</v>
      </c>
      <c r="H2106" s="115" t="s">
        <v>243</v>
      </c>
      <c r="I2106" s="13" t="s">
        <v>37</v>
      </c>
      <c r="J2106" s="13"/>
    </row>
    <row r="2107" spans="1:10" ht="31.5" x14ac:dyDescent="0.25">
      <c r="A2107" s="13">
        <v>13</v>
      </c>
      <c r="B2107" s="15" t="s">
        <v>4596</v>
      </c>
      <c r="C2107" s="15" t="s">
        <v>4617</v>
      </c>
      <c r="D2107" s="13" t="s">
        <v>4618</v>
      </c>
      <c r="E2107" s="48">
        <v>278</v>
      </c>
      <c r="F2107" s="48">
        <v>762.5</v>
      </c>
      <c r="G2107" s="115" t="s">
        <v>275</v>
      </c>
      <c r="H2107" s="196" t="s">
        <v>21</v>
      </c>
      <c r="I2107" s="13" t="s">
        <v>22</v>
      </c>
      <c r="J2107" s="13"/>
    </row>
    <row r="2108" spans="1:10" ht="31.5" x14ac:dyDescent="0.25">
      <c r="A2108" s="13">
        <v>14</v>
      </c>
      <c r="B2108" s="15" t="s">
        <v>4596</v>
      </c>
      <c r="C2108" s="15" t="s">
        <v>4619</v>
      </c>
      <c r="D2108" s="13" t="s">
        <v>4620</v>
      </c>
      <c r="E2108" s="48">
        <v>166</v>
      </c>
      <c r="F2108" s="48">
        <v>1804</v>
      </c>
      <c r="G2108" s="115" t="s">
        <v>275</v>
      </c>
      <c r="H2108" s="196" t="s">
        <v>21</v>
      </c>
      <c r="I2108" s="13" t="s">
        <v>22</v>
      </c>
      <c r="J2108" s="13"/>
    </row>
    <row r="2109" spans="1:10" ht="31.5" x14ac:dyDescent="0.25">
      <c r="A2109" s="13">
        <v>15</v>
      </c>
      <c r="B2109" s="15" t="s">
        <v>4596</v>
      </c>
      <c r="C2109" s="15" t="s">
        <v>4621</v>
      </c>
      <c r="D2109" s="13" t="s">
        <v>4622</v>
      </c>
      <c r="E2109" s="48">
        <v>346</v>
      </c>
      <c r="F2109" s="48">
        <v>1132.5</v>
      </c>
      <c r="G2109" s="115" t="s">
        <v>275</v>
      </c>
      <c r="H2109" s="196" t="s">
        <v>21</v>
      </c>
      <c r="I2109" s="13" t="s">
        <v>22</v>
      </c>
      <c r="J2109" s="13"/>
    </row>
    <row r="2110" spans="1:10" ht="31.5" x14ac:dyDescent="0.25">
      <c r="A2110" s="13">
        <v>16</v>
      </c>
      <c r="B2110" s="15" t="s">
        <v>4596</v>
      </c>
      <c r="C2110" s="15" t="s">
        <v>4623</v>
      </c>
      <c r="D2110" s="13" t="s">
        <v>4624</v>
      </c>
      <c r="E2110" s="48">
        <v>1525</v>
      </c>
      <c r="F2110" s="48">
        <v>2018.2</v>
      </c>
      <c r="G2110" s="115" t="s">
        <v>275</v>
      </c>
      <c r="H2110" s="196" t="s">
        <v>21</v>
      </c>
      <c r="I2110" s="13" t="s">
        <v>22</v>
      </c>
      <c r="J2110" s="13"/>
    </row>
    <row r="2111" spans="1:10" ht="31.5" x14ac:dyDescent="0.25">
      <c r="A2111" s="13">
        <v>17</v>
      </c>
      <c r="B2111" s="15" t="s">
        <v>4596</v>
      </c>
      <c r="C2111" s="15" t="s">
        <v>4625</v>
      </c>
      <c r="D2111" s="13" t="s">
        <v>4626</v>
      </c>
      <c r="E2111" s="48">
        <v>355</v>
      </c>
      <c r="F2111" s="48">
        <v>2408.1</v>
      </c>
      <c r="G2111" s="115" t="s">
        <v>275</v>
      </c>
      <c r="H2111" s="196" t="s">
        <v>21</v>
      </c>
      <c r="I2111" s="13" t="s">
        <v>22</v>
      </c>
      <c r="J2111" s="13"/>
    </row>
    <row r="2112" spans="1:10" ht="31.5" x14ac:dyDescent="0.25">
      <c r="A2112" s="13">
        <v>18</v>
      </c>
      <c r="B2112" s="15" t="s">
        <v>4596</v>
      </c>
      <c r="C2112" s="15" t="s">
        <v>4627</v>
      </c>
      <c r="D2112" s="13" t="s">
        <v>4626</v>
      </c>
      <c r="E2112" s="48"/>
      <c r="F2112" s="48">
        <v>800</v>
      </c>
      <c r="G2112" s="115" t="s">
        <v>275</v>
      </c>
      <c r="H2112" s="102" t="s">
        <v>203</v>
      </c>
      <c r="I2112" s="13" t="s">
        <v>37</v>
      </c>
      <c r="J2112" s="13"/>
    </row>
    <row r="2113" spans="1:10" ht="31.5" x14ac:dyDescent="0.25">
      <c r="A2113" s="13">
        <v>19</v>
      </c>
      <c r="B2113" s="15" t="s">
        <v>4596</v>
      </c>
      <c r="C2113" s="15" t="s">
        <v>4628</v>
      </c>
      <c r="D2113" s="13" t="s">
        <v>4629</v>
      </c>
      <c r="E2113" s="48">
        <v>138</v>
      </c>
      <c r="F2113" s="48">
        <v>2503</v>
      </c>
      <c r="G2113" s="115" t="s">
        <v>275</v>
      </c>
      <c r="H2113" s="196" t="s">
        <v>21</v>
      </c>
      <c r="I2113" s="13" t="s">
        <v>22</v>
      </c>
      <c r="J2113" s="13"/>
    </row>
    <row r="2114" spans="1:10" ht="31.5" x14ac:dyDescent="0.25">
      <c r="A2114" s="13">
        <v>20</v>
      </c>
      <c r="B2114" s="15" t="s">
        <v>4596</v>
      </c>
      <c r="C2114" s="15" t="s">
        <v>4630</v>
      </c>
      <c r="D2114" s="13" t="s">
        <v>4631</v>
      </c>
      <c r="E2114" s="48">
        <v>158</v>
      </c>
      <c r="F2114" s="48">
        <v>1958</v>
      </c>
      <c r="G2114" s="115" t="s">
        <v>275</v>
      </c>
      <c r="H2114" s="196" t="s">
        <v>21</v>
      </c>
      <c r="I2114" s="13" t="s">
        <v>22</v>
      </c>
      <c r="J2114" s="13"/>
    </row>
    <row r="2115" spans="1:10" ht="31.5" x14ac:dyDescent="0.25">
      <c r="A2115" s="13">
        <v>21</v>
      </c>
      <c r="B2115" s="15" t="s">
        <v>4596</v>
      </c>
      <c r="C2115" s="15" t="s">
        <v>4632</v>
      </c>
      <c r="D2115" s="13" t="s">
        <v>4633</v>
      </c>
      <c r="E2115" s="48">
        <v>67</v>
      </c>
      <c r="F2115" s="48">
        <v>1230.5</v>
      </c>
      <c r="G2115" s="115" t="s">
        <v>275</v>
      </c>
      <c r="H2115" s="196" t="s">
        <v>21</v>
      </c>
      <c r="I2115" s="13" t="s">
        <v>22</v>
      </c>
      <c r="J2115" s="13"/>
    </row>
    <row r="2116" spans="1:10" ht="31.5" x14ac:dyDescent="0.25">
      <c r="A2116" s="13">
        <v>22</v>
      </c>
      <c r="B2116" s="15" t="s">
        <v>4596</v>
      </c>
      <c r="C2116" s="15" t="s">
        <v>4634</v>
      </c>
      <c r="D2116" s="13" t="s">
        <v>4633</v>
      </c>
      <c r="E2116" s="48"/>
      <c r="F2116" s="48">
        <v>1207</v>
      </c>
      <c r="G2116" s="115" t="s">
        <v>275</v>
      </c>
      <c r="H2116" s="115" t="s">
        <v>243</v>
      </c>
      <c r="I2116" s="13" t="s">
        <v>37</v>
      </c>
      <c r="J2116" s="13"/>
    </row>
    <row r="2117" spans="1:10" ht="31.5" x14ac:dyDescent="0.25">
      <c r="A2117" s="13">
        <v>23</v>
      </c>
      <c r="B2117" s="15" t="s">
        <v>4596</v>
      </c>
      <c r="C2117" s="15" t="s">
        <v>4635</v>
      </c>
      <c r="D2117" s="13" t="s">
        <v>4636</v>
      </c>
      <c r="E2117" s="48">
        <v>322</v>
      </c>
      <c r="F2117" s="48">
        <v>6016</v>
      </c>
      <c r="G2117" s="115" t="s">
        <v>275</v>
      </c>
      <c r="H2117" s="196" t="s">
        <v>21</v>
      </c>
      <c r="I2117" s="13" t="s">
        <v>22</v>
      </c>
      <c r="J2117" s="13"/>
    </row>
    <row r="2118" spans="1:10" ht="31.5" x14ac:dyDescent="0.25">
      <c r="A2118" s="13">
        <v>24</v>
      </c>
      <c r="B2118" s="15" t="s">
        <v>4596</v>
      </c>
      <c r="C2118" s="15" t="s">
        <v>4637</v>
      </c>
      <c r="D2118" s="13" t="s">
        <v>4638</v>
      </c>
      <c r="E2118" s="48">
        <v>207</v>
      </c>
      <c r="F2118" s="48">
        <v>480</v>
      </c>
      <c r="G2118" s="115" t="s">
        <v>275</v>
      </c>
      <c r="H2118" s="196" t="s">
        <v>21</v>
      </c>
      <c r="I2118" s="13" t="s">
        <v>22</v>
      </c>
      <c r="J2118" s="13"/>
    </row>
    <row r="2119" spans="1:10" ht="31.5" x14ac:dyDescent="0.25">
      <c r="A2119" s="13">
        <v>25</v>
      </c>
      <c r="B2119" s="15" t="s">
        <v>4596</v>
      </c>
      <c r="C2119" s="15" t="s">
        <v>4639</v>
      </c>
      <c r="D2119" s="13" t="s">
        <v>4624</v>
      </c>
      <c r="E2119" s="48">
        <v>322</v>
      </c>
      <c r="F2119" s="48">
        <v>746.2</v>
      </c>
      <c r="G2119" s="115" t="s">
        <v>275</v>
      </c>
      <c r="H2119" s="196" t="s">
        <v>21</v>
      </c>
      <c r="I2119" s="13" t="s">
        <v>22</v>
      </c>
      <c r="J2119" s="13"/>
    </row>
    <row r="2120" spans="1:10" ht="31.5" x14ac:dyDescent="0.25">
      <c r="A2120" s="13">
        <v>26</v>
      </c>
      <c r="B2120" s="15" t="s">
        <v>4596</v>
      </c>
      <c r="C2120" s="15" t="s">
        <v>4640</v>
      </c>
      <c r="D2120" s="13" t="s">
        <v>4641</v>
      </c>
      <c r="E2120" s="48">
        <v>70</v>
      </c>
      <c r="F2120" s="48">
        <v>251.3</v>
      </c>
      <c r="G2120" s="115" t="s">
        <v>275</v>
      </c>
      <c r="H2120" s="115" t="s">
        <v>243</v>
      </c>
      <c r="I2120" s="13" t="s">
        <v>37</v>
      </c>
      <c r="J2120" s="13"/>
    </row>
    <row r="2121" spans="1:10" ht="31.5" x14ac:dyDescent="0.25">
      <c r="A2121" s="13">
        <v>27</v>
      </c>
      <c r="B2121" s="15" t="s">
        <v>4596</v>
      </c>
      <c r="C2121" s="15" t="s">
        <v>4642</v>
      </c>
      <c r="D2121" s="13" t="s">
        <v>4609</v>
      </c>
      <c r="E2121" s="48">
        <v>1433.9</v>
      </c>
      <c r="F2121" s="48">
        <v>2469.63</v>
      </c>
      <c r="G2121" s="115" t="s">
        <v>275</v>
      </c>
      <c r="H2121" s="196" t="s">
        <v>21</v>
      </c>
      <c r="I2121" s="13" t="s">
        <v>22</v>
      </c>
      <c r="J2121" s="13"/>
    </row>
    <row r="2122" spans="1:10" ht="47.25" x14ac:dyDescent="0.25">
      <c r="A2122" s="13">
        <v>28</v>
      </c>
      <c r="B2122" s="15" t="s">
        <v>4596</v>
      </c>
      <c r="C2122" s="15" t="s">
        <v>4643</v>
      </c>
      <c r="D2122" s="13" t="s">
        <v>4609</v>
      </c>
      <c r="E2122" s="48"/>
      <c r="F2122" s="48">
        <v>786.5</v>
      </c>
      <c r="G2122" s="115" t="s">
        <v>275</v>
      </c>
      <c r="H2122" s="102" t="s">
        <v>203</v>
      </c>
      <c r="I2122" s="13" t="s">
        <v>37</v>
      </c>
      <c r="J2122" s="13" t="s">
        <v>4644</v>
      </c>
    </row>
    <row r="2123" spans="1:10" ht="31.5" x14ac:dyDescent="0.25">
      <c r="A2123" s="13">
        <v>29</v>
      </c>
      <c r="B2123" s="15" t="s">
        <v>4596</v>
      </c>
      <c r="C2123" s="15" t="s">
        <v>4645</v>
      </c>
      <c r="D2123" s="13" t="s">
        <v>4633</v>
      </c>
      <c r="E2123" s="48">
        <v>102</v>
      </c>
      <c r="F2123" s="48">
        <v>688</v>
      </c>
      <c r="G2123" s="115" t="s">
        <v>275</v>
      </c>
      <c r="H2123" s="196" t="s">
        <v>21</v>
      </c>
      <c r="I2123" s="13" t="s">
        <v>22</v>
      </c>
      <c r="J2123" s="13"/>
    </row>
    <row r="2124" spans="1:10" ht="31.5" x14ac:dyDescent="0.25">
      <c r="A2124" s="13">
        <v>30</v>
      </c>
      <c r="B2124" s="15" t="s">
        <v>4596</v>
      </c>
      <c r="C2124" s="15" t="s">
        <v>4646</v>
      </c>
      <c r="D2124" s="13" t="s">
        <v>4636</v>
      </c>
      <c r="E2124" s="48">
        <v>128</v>
      </c>
      <c r="F2124" s="48">
        <v>1962.7</v>
      </c>
      <c r="G2124" s="115" t="s">
        <v>275</v>
      </c>
      <c r="H2124" s="196" t="s">
        <v>21</v>
      </c>
      <c r="I2124" s="13" t="s">
        <v>22</v>
      </c>
      <c r="J2124" s="13"/>
    </row>
    <row r="2125" spans="1:10" ht="31.5" x14ac:dyDescent="0.25">
      <c r="A2125" s="13">
        <v>31</v>
      </c>
      <c r="B2125" s="15" t="s">
        <v>4596</v>
      </c>
      <c r="C2125" s="15" t="s">
        <v>4647</v>
      </c>
      <c r="D2125" s="13" t="s">
        <v>4638</v>
      </c>
      <c r="E2125" s="48">
        <v>128</v>
      </c>
      <c r="F2125" s="48">
        <v>700</v>
      </c>
      <c r="G2125" s="115" t="s">
        <v>275</v>
      </c>
      <c r="H2125" s="196" t="s">
        <v>21</v>
      </c>
      <c r="I2125" s="13" t="s">
        <v>22</v>
      </c>
      <c r="J2125" s="13"/>
    </row>
    <row r="2126" spans="1:10" ht="31.5" x14ac:dyDescent="0.25">
      <c r="A2126" s="13">
        <v>32</v>
      </c>
      <c r="B2126" s="15" t="s">
        <v>4596</v>
      </c>
      <c r="C2126" s="15" t="s">
        <v>4648</v>
      </c>
      <c r="D2126" s="13" t="s">
        <v>4649</v>
      </c>
      <c r="E2126" s="48">
        <v>80.19</v>
      </c>
      <c r="F2126" s="48">
        <v>250</v>
      </c>
      <c r="G2126" s="115" t="s">
        <v>275</v>
      </c>
      <c r="H2126" s="196" t="s">
        <v>21</v>
      </c>
      <c r="I2126" s="13" t="s">
        <v>22</v>
      </c>
      <c r="J2126" s="13"/>
    </row>
    <row r="2127" spans="1:10" ht="31.5" x14ac:dyDescent="0.25">
      <c r="A2127" s="13">
        <v>33</v>
      </c>
      <c r="B2127" s="15" t="s">
        <v>4596</v>
      </c>
      <c r="C2127" s="15" t="s">
        <v>4650</v>
      </c>
      <c r="D2127" s="13" t="s">
        <v>4629</v>
      </c>
      <c r="E2127" s="48">
        <v>100</v>
      </c>
      <c r="F2127" s="48">
        <v>416.7</v>
      </c>
      <c r="G2127" s="115" t="s">
        <v>275</v>
      </c>
      <c r="H2127" s="196" t="s">
        <v>21</v>
      </c>
      <c r="I2127" s="13" t="s">
        <v>22</v>
      </c>
      <c r="J2127" s="13"/>
    </row>
    <row r="2128" spans="1:10" ht="31.5" x14ac:dyDescent="0.25">
      <c r="A2128" s="13">
        <v>34</v>
      </c>
      <c r="B2128" s="15" t="s">
        <v>4596</v>
      </c>
      <c r="C2128" s="15" t="s">
        <v>4651</v>
      </c>
      <c r="D2128" s="13" t="s">
        <v>4631</v>
      </c>
      <c r="E2128" s="48">
        <v>128.19</v>
      </c>
      <c r="F2128" s="48">
        <v>466</v>
      </c>
      <c r="G2128" s="115" t="s">
        <v>275</v>
      </c>
      <c r="H2128" s="196" t="s">
        <v>21</v>
      </c>
      <c r="I2128" s="13" t="s">
        <v>22</v>
      </c>
      <c r="J2128" s="13"/>
    </row>
    <row r="2129" spans="1:10" ht="31.5" x14ac:dyDescent="0.25">
      <c r="A2129" s="13">
        <v>35</v>
      </c>
      <c r="B2129" s="15" t="s">
        <v>4596</v>
      </c>
      <c r="C2129" s="15" t="s">
        <v>4652</v>
      </c>
      <c r="D2129" s="13" t="s">
        <v>4653</v>
      </c>
      <c r="E2129" s="48">
        <v>140</v>
      </c>
      <c r="F2129" s="48">
        <v>902.1</v>
      </c>
      <c r="G2129" s="115" t="s">
        <v>275</v>
      </c>
      <c r="H2129" s="196" t="s">
        <v>21</v>
      </c>
      <c r="I2129" s="13" t="s">
        <v>22</v>
      </c>
      <c r="J2129" s="13"/>
    </row>
    <row r="2130" spans="1:10" ht="31.5" x14ac:dyDescent="0.25">
      <c r="A2130" s="13">
        <v>36</v>
      </c>
      <c r="B2130" s="15" t="s">
        <v>4596</v>
      </c>
      <c r="C2130" s="15" t="s">
        <v>4654</v>
      </c>
      <c r="D2130" s="13" t="s">
        <v>4602</v>
      </c>
      <c r="E2130" s="48">
        <v>1591.4</v>
      </c>
      <c r="F2130" s="48">
        <v>2399.6999999999998</v>
      </c>
      <c r="G2130" s="115" t="s">
        <v>275</v>
      </c>
      <c r="H2130" s="196" t="s">
        <v>21</v>
      </c>
      <c r="I2130" s="13" t="s">
        <v>22</v>
      </c>
      <c r="J2130" s="13"/>
    </row>
    <row r="2131" spans="1:10" ht="31.5" x14ac:dyDescent="0.25">
      <c r="A2131" s="13">
        <v>37</v>
      </c>
      <c r="B2131" s="15" t="s">
        <v>4596</v>
      </c>
      <c r="C2131" s="15" t="s">
        <v>4655</v>
      </c>
      <c r="D2131" s="13" t="s">
        <v>4622</v>
      </c>
      <c r="E2131" s="48">
        <v>147</v>
      </c>
      <c r="F2131" s="48">
        <v>561.79999999999995</v>
      </c>
      <c r="G2131" s="115" t="s">
        <v>275</v>
      </c>
      <c r="H2131" s="196" t="s">
        <v>21</v>
      </c>
      <c r="I2131" s="13" t="s">
        <v>22</v>
      </c>
      <c r="J2131" s="13"/>
    </row>
    <row r="2132" spans="1:10" ht="31.5" x14ac:dyDescent="0.25">
      <c r="A2132" s="13">
        <v>38</v>
      </c>
      <c r="B2132" s="15" t="s">
        <v>4596</v>
      </c>
      <c r="C2132" s="15" t="s">
        <v>4656</v>
      </c>
      <c r="D2132" s="13" t="s">
        <v>4618</v>
      </c>
      <c r="E2132" s="48">
        <v>277.2</v>
      </c>
      <c r="F2132" s="48">
        <v>799.2</v>
      </c>
      <c r="G2132" s="115" t="s">
        <v>275</v>
      </c>
      <c r="H2132" s="196" t="s">
        <v>21</v>
      </c>
      <c r="I2132" s="13" t="s">
        <v>22</v>
      </c>
      <c r="J2132" s="13"/>
    </row>
    <row r="2133" spans="1:10" ht="31.5" x14ac:dyDescent="0.25">
      <c r="A2133" s="13">
        <v>39</v>
      </c>
      <c r="B2133" s="15" t="s">
        <v>4596</v>
      </c>
      <c r="C2133" s="15" t="s">
        <v>4657</v>
      </c>
      <c r="D2133" s="13" t="s">
        <v>4620</v>
      </c>
      <c r="E2133" s="48">
        <v>137.1</v>
      </c>
      <c r="F2133" s="48">
        <v>773.9</v>
      </c>
      <c r="G2133" s="115" t="s">
        <v>275</v>
      </c>
      <c r="H2133" s="196" t="s">
        <v>21</v>
      </c>
      <c r="I2133" s="13" t="s">
        <v>22</v>
      </c>
      <c r="J2133" s="13"/>
    </row>
    <row r="2134" spans="1:10" ht="31.5" x14ac:dyDescent="0.25">
      <c r="A2134" s="13">
        <v>40</v>
      </c>
      <c r="B2134" s="15" t="s">
        <v>4596</v>
      </c>
      <c r="C2134" s="15" t="s">
        <v>4658</v>
      </c>
      <c r="D2134" s="13" t="s">
        <v>4659</v>
      </c>
      <c r="E2134" s="48">
        <v>98</v>
      </c>
      <c r="F2134" s="48">
        <v>705.9</v>
      </c>
      <c r="G2134" s="115" t="s">
        <v>275</v>
      </c>
      <c r="H2134" s="115" t="s">
        <v>243</v>
      </c>
      <c r="I2134" s="13" t="s">
        <v>37</v>
      </c>
      <c r="J2134" s="13"/>
    </row>
    <row r="2135" spans="1:10" ht="31.5" x14ac:dyDescent="0.25">
      <c r="A2135" s="13">
        <v>41</v>
      </c>
      <c r="B2135" s="15" t="s">
        <v>4596</v>
      </c>
      <c r="C2135" s="15" t="s">
        <v>4660</v>
      </c>
      <c r="D2135" s="13" t="s">
        <v>4641</v>
      </c>
      <c r="E2135" s="48">
        <v>1190</v>
      </c>
      <c r="F2135" s="48">
        <v>3379.4</v>
      </c>
      <c r="G2135" s="115" t="s">
        <v>275</v>
      </c>
      <c r="H2135" s="196" t="s">
        <v>21</v>
      </c>
      <c r="I2135" s="13" t="s">
        <v>22</v>
      </c>
      <c r="J2135" s="13"/>
    </row>
    <row r="2136" spans="1:10" ht="31.5" x14ac:dyDescent="0.25">
      <c r="A2136" s="13">
        <v>42</v>
      </c>
      <c r="B2136" s="15" t="s">
        <v>4596</v>
      </c>
      <c r="C2136" s="15" t="s">
        <v>4661</v>
      </c>
      <c r="D2136" s="13" t="s">
        <v>4641</v>
      </c>
      <c r="E2136" s="48">
        <v>264.5</v>
      </c>
      <c r="F2136" s="48">
        <v>2556.1999999999998</v>
      </c>
      <c r="G2136" s="115" t="s">
        <v>275</v>
      </c>
      <c r="H2136" s="115" t="s">
        <v>243</v>
      </c>
      <c r="I2136" s="13" t="s">
        <v>37</v>
      </c>
      <c r="J2136" s="13"/>
    </row>
    <row r="2137" spans="1:10" ht="31.5" x14ac:dyDescent="0.25">
      <c r="A2137" s="13">
        <v>43</v>
      </c>
      <c r="B2137" s="15" t="s">
        <v>4596</v>
      </c>
      <c r="C2137" s="15" t="s">
        <v>4662</v>
      </c>
      <c r="D2137" s="13" t="s">
        <v>4607</v>
      </c>
      <c r="E2137" s="48">
        <v>174.1</v>
      </c>
      <c r="F2137" s="48">
        <v>1867</v>
      </c>
      <c r="G2137" s="115" t="s">
        <v>275</v>
      </c>
      <c r="H2137" s="196" t="s">
        <v>21</v>
      </c>
      <c r="I2137" s="13" t="s">
        <v>22</v>
      </c>
      <c r="J2137" s="13"/>
    </row>
    <row r="2138" spans="1:10" ht="31.5" x14ac:dyDescent="0.25">
      <c r="A2138" s="13">
        <v>44</v>
      </c>
      <c r="B2138" s="15" t="s">
        <v>4596</v>
      </c>
      <c r="C2138" s="15" t="s">
        <v>4663</v>
      </c>
      <c r="D2138" s="13" t="s">
        <v>4664</v>
      </c>
      <c r="E2138" s="136">
        <v>689.7</v>
      </c>
      <c r="F2138" s="136">
        <v>2537.6</v>
      </c>
      <c r="G2138" s="115" t="s">
        <v>275</v>
      </c>
      <c r="H2138" s="196" t="s">
        <v>21</v>
      </c>
      <c r="I2138" s="13" t="s">
        <v>22</v>
      </c>
      <c r="J2138" s="13"/>
    </row>
    <row r="2139" spans="1:10" ht="31.5" x14ac:dyDescent="0.25">
      <c r="A2139" s="13">
        <v>45</v>
      </c>
      <c r="B2139" s="15" t="s">
        <v>4596</v>
      </c>
      <c r="C2139" s="15" t="s">
        <v>4665</v>
      </c>
      <c r="D2139" s="13" t="s">
        <v>4666</v>
      </c>
      <c r="E2139" s="136">
        <v>314</v>
      </c>
      <c r="F2139" s="136">
        <v>680</v>
      </c>
      <c r="G2139" s="115" t="s">
        <v>275</v>
      </c>
      <c r="H2139" s="196" t="s">
        <v>21</v>
      </c>
      <c r="I2139" s="13" t="s">
        <v>22</v>
      </c>
      <c r="J2139" s="13"/>
    </row>
    <row r="2140" spans="1:10" ht="31.5" x14ac:dyDescent="0.25">
      <c r="A2140" s="13">
        <v>46</v>
      </c>
      <c r="B2140" s="15" t="s">
        <v>4596</v>
      </c>
      <c r="C2140" s="15" t="s">
        <v>4667</v>
      </c>
      <c r="D2140" s="13" t="s">
        <v>4600</v>
      </c>
      <c r="E2140" s="136">
        <v>511.7</v>
      </c>
      <c r="F2140" s="136">
        <v>1170.56</v>
      </c>
      <c r="G2140" s="115" t="s">
        <v>275</v>
      </c>
      <c r="H2140" s="196" t="s">
        <v>21</v>
      </c>
      <c r="I2140" s="13" t="s">
        <v>22</v>
      </c>
      <c r="J2140" s="13"/>
    </row>
    <row r="2141" spans="1:10" ht="31.5" x14ac:dyDescent="0.25">
      <c r="A2141" s="13">
        <v>47</v>
      </c>
      <c r="B2141" s="15" t="s">
        <v>4596</v>
      </c>
      <c r="C2141" s="15" t="s">
        <v>4668</v>
      </c>
      <c r="D2141" s="13" t="s">
        <v>4669</v>
      </c>
      <c r="E2141" s="136">
        <v>80</v>
      </c>
      <c r="F2141" s="136">
        <v>1171</v>
      </c>
      <c r="G2141" s="115" t="s">
        <v>275</v>
      </c>
      <c r="H2141" s="115" t="s">
        <v>243</v>
      </c>
      <c r="I2141" s="13" t="s">
        <v>4443</v>
      </c>
      <c r="J2141" s="13"/>
    </row>
    <row r="2142" spans="1:10" x14ac:dyDescent="0.25">
      <c r="A2142" s="251"/>
      <c r="B2142" s="252" t="s">
        <v>4670</v>
      </c>
      <c r="C2142" s="252"/>
      <c r="D2142" s="251"/>
      <c r="E2142" s="251"/>
      <c r="F2142" s="251"/>
      <c r="G2142" s="251"/>
      <c r="H2142" s="251"/>
      <c r="I2142" s="251"/>
      <c r="J2142" s="251"/>
    </row>
    <row r="2143" spans="1:10" ht="31.5" x14ac:dyDescent="0.25">
      <c r="A2143" s="13">
        <v>1</v>
      </c>
      <c r="B2143" s="15" t="s">
        <v>4670</v>
      </c>
      <c r="C2143" s="15" t="s">
        <v>4671</v>
      </c>
      <c r="D2143" s="13" t="s">
        <v>4672</v>
      </c>
      <c r="E2143" s="48">
        <v>734.2</v>
      </c>
      <c r="F2143" s="48">
        <v>1275</v>
      </c>
      <c r="G2143" s="115" t="s">
        <v>275</v>
      </c>
      <c r="H2143" s="196" t="s">
        <v>21</v>
      </c>
      <c r="I2143" s="13" t="s">
        <v>22</v>
      </c>
      <c r="J2143" s="13"/>
    </row>
    <row r="2144" spans="1:10" ht="31.5" x14ac:dyDescent="0.25">
      <c r="A2144" s="13">
        <v>2</v>
      </c>
      <c r="B2144" s="15" t="s">
        <v>4670</v>
      </c>
      <c r="C2144" s="15" t="s">
        <v>4673</v>
      </c>
      <c r="D2144" s="13" t="s">
        <v>4674</v>
      </c>
      <c r="E2144" s="48">
        <v>1101</v>
      </c>
      <c r="F2144" s="48">
        <v>2060.9</v>
      </c>
      <c r="G2144" s="115" t="s">
        <v>275</v>
      </c>
      <c r="H2144" s="196" t="s">
        <v>21</v>
      </c>
      <c r="I2144" s="13" t="s">
        <v>22</v>
      </c>
      <c r="J2144" s="13"/>
    </row>
    <row r="2145" spans="1:10" ht="31.5" x14ac:dyDescent="0.25">
      <c r="A2145" s="13">
        <v>3</v>
      </c>
      <c r="B2145" s="15" t="s">
        <v>4670</v>
      </c>
      <c r="C2145" s="15" t="s">
        <v>4675</v>
      </c>
      <c r="D2145" s="13" t="s">
        <v>4676</v>
      </c>
      <c r="E2145" s="48">
        <v>1358.9</v>
      </c>
      <c r="F2145" s="48">
        <v>1856</v>
      </c>
      <c r="G2145" s="115" t="s">
        <v>275</v>
      </c>
      <c r="H2145" s="196" t="s">
        <v>21</v>
      </c>
      <c r="I2145" s="13" t="s">
        <v>22</v>
      </c>
      <c r="J2145" s="13"/>
    </row>
    <row r="2146" spans="1:10" ht="31.5" x14ac:dyDescent="0.25">
      <c r="A2146" s="13">
        <v>4</v>
      </c>
      <c r="B2146" s="15" t="s">
        <v>4670</v>
      </c>
      <c r="C2146" s="15" t="s">
        <v>4677</v>
      </c>
      <c r="D2146" s="13" t="s">
        <v>4672</v>
      </c>
      <c r="E2146" s="48">
        <v>1953.74</v>
      </c>
      <c r="F2146" s="48">
        <v>3295</v>
      </c>
      <c r="G2146" s="115" t="s">
        <v>275</v>
      </c>
      <c r="H2146" s="196" t="s">
        <v>21</v>
      </c>
      <c r="I2146" s="13" t="s">
        <v>22</v>
      </c>
      <c r="J2146" s="13"/>
    </row>
    <row r="2147" spans="1:10" ht="31.5" x14ac:dyDescent="0.25">
      <c r="A2147" s="13">
        <v>5</v>
      </c>
      <c r="B2147" s="15" t="s">
        <v>4670</v>
      </c>
      <c r="C2147" s="15" t="s">
        <v>4678</v>
      </c>
      <c r="D2147" s="13" t="s">
        <v>4679</v>
      </c>
      <c r="E2147" s="48">
        <v>1914.88</v>
      </c>
      <c r="F2147" s="48">
        <v>2310</v>
      </c>
      <c r="G2147" s="115" t="s">
        <v>275</v>
      </c>
      <c r="H2147" s="196" t="s">
        <v>21</v>
      </c>
      <c r="I2147" s="13" t="s">
        <v>22</v>
      </c>
      <c r="J2147" s="13"/>
    </row>
    <row r="2148" spans="1:10" ht="31.5" x14ac:dyDescent="0.25">
      <c r="A2148" s="13">
        <v>6</v>
      </c>
      <c r="B2148" s="15" t="s">
        <v>4670</v>
      </c>
      <c r="C2148" s="15" t="s">
        <v>4680</v>
      </c>
      <c r="D2148" s="13" t="s">
        <v>4681</v>
      </c>
      <c r="E2148" s="48">
        <v>192.4</v>
      </c>
      <c r="F2148" s="48">
        <v>1714</v>
      </c>
      <c r="G2148" s="115" t="s">
        <v>275</v>
      </c>
      <c r="H2148" s="196" t="s">
        <v>21</v>
      </c>
      <c r="I2148" s="13" t="s">
        <v>22</v>
      </c>
      <c r="J2148" s="13"/>
    </row>
    <row r="2149" spans="1:10" ht="31.5" x14ac:dyDescent="0.25">
      <c r="A2149" s="13">
        <v>7</v>
      </c>
      <c r="B2149" s="15" t="s">
        <v>4670</v>
      </c>
      <c r="C2149" s="15" t="s">
        <v>4682</v>
      </c>
      <c r="D2149" s="13" t="s">
        <v>4683</v>
      </c>
      <c r="E2149" s="48">
        <v>208.1</v>
      </c>
      <c r="F2149" s="48">
        <v>1090</v>
      </c>
      <c r="G2149" s="115" t="s">
        <v>275</v>
      </c>
      <c r="H2149" s="196" t="s">
        <v>21</v>
      </c>
      <c r="I2149" s="13" t="s">
        <v>22</v>
      </c>
      <c r="J2149" s="13"/>
    </row>
    <row r="2150" spans="1:10" ht="31.5" x14ac:dyDescent="0.25">
      <c r="A2150" s="13">
        <v>8</v>
      </c>
      <c r="B2150" s="15" t="s">
        <v>4670</v>
      </c>
      <c r="C2150" s="15" t="s">
        <v>4684</v>
      </c>
      <c r="D2150" s="13" t="s">
        <v>4685</v>
      </c>
      <c r="E2150" s="48">
        <v>1613.88</v>
      </c>
      <c r="F2150" s="48">
        <v>2520</v>
      </c>
      <c r="G2150" s="115" t="s">
        <v>275</v>
      </c>
      <c r="H2150" s="196" t="s">
        <v>21</v>
      </c>
      <c r="I2150" s="13" t="s">
        <v>22</v>
      </c>
      <c r="J2150" s="13"/>
    </row>
    <row r="2151" spans="1:10" ht="31.5" x14ac:dyDescent="0.25">
      <c r="A2151" s="13">
        <v>9</v>
      </c>
      <c r="B2151" s="15" t="s">
        <v>4670</v>
      </c>
      <c r="C2151" s="15" t="s">
        <v>4686</v>
      </c>
      <c r="D2151" s="13" t="s">
        <v>4687</v>
      </c>
      <c r="E2151" s="48">
        <v>221</v>
      </c>
      <c r="F2151" s="48">
        <v>618</v>
      </c>
      <c r="G2151" s="115" t="s">
        <v>275</v>
      </c>
      <c r="H2151" s="196" t="s">
        <v>21</v>
      </c>
      <c r="I2151" s="13" t="s">
        <v>22</v>
      </c>
      <c r="J2151" s="13"/>
    </row>
    <row r="2152" spans="1:10" ht="31.5" x14ac:dyDescent="0.25">
      <c r="A2152" s="13">
        <v>10</v>
      </c>
      <c r="B2152" s="15" t="s">
        <v>4670</v>
      </c>
      <c r="C2152" s="15" t="s">
        <v>4688</v>
      </c>
      <c r="D2152" s="13" t="s">
        <v>4689</v>
      </c>
      <c r="E2152" s="48">
        <v>262</v>
      </c>
      <c r="F2152" s="48">
        <v>1033</v>
      </c>
      <c r="G2152" s="115" t="s">
        <v>275</v>
      </c>
      <c r="H2152" s="196" t="s">
        <v>21</v>
      </c>
      <c r="I2152" s="13" t="s">
        <v>22</v>
      </c>
      <c r="J2152" s="13"/>
    </row>
    <row r="2153" spans="1:10" ht="31.5" x14ac:dyDescent="0.25">
      <c r="A2153" s="13">
        <v>11</v>
      </c>
      <c r="B2153" s="15" t="s">
        <v>4670</v>
      </c>
      <c r="C2153" s="15" t="s">
        <v>4690</v>
      </c>
      <c r="D2153" s="13" t="s">
        <v>4691</v>
      </c>
      <c r="E2153" s="48">
        <v>160</v>
      </c>
      <c r="F2153" s="48">
        <v>977</v>
      </c>
      <c r="G2153" s="115" t="s">
        <v>275</v>
      </c>
      <c r="H2153" s="115" t="s">
        <v>243</v>
      </c>
      <c r="I2153" s="13" t="s">
        <v>37</v>
      </c>
      <c r="J2153" s="13"/>
    </row>
    <row r="2154" spans="1:10" ht="31.5" x14ac:dyDescent="0.25">
      <c r="A2154" s="13">
        <v>12</v>
      </c>
      <c r="B2154" s="15" t="s">
        <v>4670</v>
      </c>
      <c r="C2154" s="15" t="s">
        <v>4692</v>
      </c>
      <c r="D2154" s="13" t="s">
        <v>4693</v>
      </c>
      <c r="E2154" s="48">
        <v>160</v>
      </c>
      <c r="F2154" s="48">
        <v>852</v>
      </c>
      <c r="G2154" s="115" t="s">
        <v>275</v>
      </c>
      <c r="H2154" s="115" t="s">
        <v>243</v>
      </c>
      <c r="I2154" s="13" t="s">
        <v>37</v>
      </c>
      <c r="J2154" s="13"/>
    </row>
    <row r="2155" spans="1:10" ht="31.5" x14ac:dyDescent="0.25">
      <c r="A2155" s="13">
        <v>13</v>
      </c>
      <c r="B2155" s="15" t="s">
        <v>4670</v>
      </c>
      <c r="C2155" s="15" t="s">
        <v>4694</v>
      </c>
      <c r="D2155" s="13" t="s">
        <v>4695</v>
      </c>
      <c r="E2155" s="48">
        <v>280</v>
      </c>
      <c r="F2155" s="48">
        <v>1843</v>
      </c>
      <c r="G2155" s="115" t="s">
        <v>275</v>
      </c>
      <c r="H2155" s="115" t="s">
        <v>243</v>
      </c>
      <c r="I2155" s="13" t="s">
        <v>37</v>
      </c>
      <c r="J2155" s="13"/>
    </row>
    <row r="2156" spans="1:10" ht="31.5" x14ac:dyDescent="0.25">
      <c r="A2156" s="13">
        <v>14</v>
      </c>
      <c r="B2156" s="15" t="s">
        <v>4670</v>
      </c>
      <c r="C2156" s="15" t="s">
        <v>4696</v>
      </c>
      <c r="D2156" s="13" t="s">
        <v>4697</v>
      </c>
      <c r="E2156" s="48">
        <v>200</v>
      </c>
      <c r="F2156" s="48">
        <v>349</v>
      </c>
      <c r="G2156" s="115" t="s">
        <v>275</v>
      </c>
      <c r="H2156" s="115" t="s">
        <v>243</v>
      </c>
      <c r="I2156" s="13" t="s">
        <v>37</v>
      </c>
      <c r="J2156" s="13"/>
    </row>
    <row r="2157" spans="1:10" ht="47.25" x14ac:dyDescent="0.25">
      <c r="A2157" s="13">
        <v>15</v>
      </c>
      <c r="B2157" s="15" t="s">
        <v>4670</v>
      </c>
      <c r="C2157" s="15" t="s">
        <v>4698</v>
      </c>
      <c r="D2157" s="13" t="s">
        <v>4699</v>
      </c>
      <c r="E2157" s="48">
        <v>943</v>
      </c>
      <c r="F2157" s="48">
        <v>6028</v>
      </c>
      <c r="G2157" s="115" t="s">
        <v>275</v>
      </c>
      <c r="H2157" s="102" t="s">
        <v>203</v>
      </c>
      <c r="I2157" s="13" t="s">
        <v>37</v>
      </c>
      <c r="J2157" s="13" t="s">
        <v>4700</v>
      </c>
    </row>
    <row r="2158" spans="1:10" ht="31.5" x14ac:dyDescent="0.25">
      <c r="A2158" s="13">
        <v>16</v>
      </c>
      <c r="B2158" s="15" t="s">
        <v>4670</v>
      </c>
      <c r="C2158" s="15" t="s">
        <v>4701</v>
      </c>
      <c r="D2158" s="13" t="s">
        <v>4702</v>
      </c>
      <c r="E2158" s="48">
        <v>4157.8599999999997</v>
      </c>
      <c r="F2158" s="48">
        <v>11744.54</v>
      </c>
      <c r="G2158" s="115" t="s">
        <v>275</v>
      </c>
      <c r="H2158" s="196" t="s">
        <v>21</v>
      </c>
      <c r="I2158" s="13" t="s">
        <v>22</v>
      </c>
      <c r="J2158" s="13"/>
    </row>
    <row r="2159" spans="1:10" ht="31.5" x14ac:dyDescent="0.25">
      <c r="A2159" s="13">
        <v>17</v>
      </c>
      <c r="B2159" s="15" t="s">
        <v>4670</v>
      </c>
      <c r="C2159" s="15" t="s">
        <v>4703</v>
      </c>
      <c r="D2159" s="13" t="s">
        <v>4704</v>
      </c>
      <c r="E2159" s="48">
        <v>610</v>
      </c>
      <c r="F2159" s="48">
        <v>2643.2</v>
      </c>
      <c r="G2159" s="115" t="s">
        <v>275</v>
      </c>
      <c r="H2159" s="196" t="s">
        <v>21</v>
      </c>
      <c r="I2159" s="13" t="s">
        <v>22</v>
      </c>
      <c r="J2159" s="13"/>
    </row>
    <row r="2160" spans="1:10" ht="31.5" x14ac:dyDescent="0.25">
      <c r="A2160" s="13">
        <v>18</v>
      </c>
      <c r="B2160" s="15" t="s">
        <v>4670</v>
      </c>
      <c r="C2160" s="15" t="s">
        <v>4705</v>
      </c>
      <c r="D2160" s="13" t="s">
        <v>4706</v>
      </c>
      <c r="E2160" s="48">
        <v>476</v>
      </c>
      <c r="F2160" s="48">
        <v>617.79999999999995</v>
      </c>
      <c r="G2160" s="115" t="s">
        <v>275</v>
      </c>
      <c r="H2160" s="196" t="s">
        <v>21</v>
      </c>
      <c r="I2160" s="13" t="s">
        <v>22</v>
      </c>
      <c r="J2160" s="13"/>
    </row>
    <row r="2161" spans="1:10" ht="31.5" x14ac:dyDescent="0.25">
      <c r="A2161" s="13">
        <v>19</v>
      </c>
      <c r="B2161" s="15" t="s">
        <v>4670</v>
      </c>
      <c r="C2161" s="15" t="s">
        <v>4707</v>
      </c>
      <c r="D2161" s="13" t="s">
        <v>4708</v>
      </c>
      <c r="E2161" s="48">
        <v>2987.56</v>
      </c>
      <c r="F2161" s="48">
        <v>3809.6</v>
      </c>
      <c r="G2161" s="115" t="s">
        <v>275</v>
      </c>
      <c r="H2161" s="196" t="s">
        <v>21</v>
      </c>
      <c r="I2161" s="13" t="s">
        <v>22</v>
      </c>
      <c r="J2161" s="13"/>
    </row>
    <row r="2162" spans="1:10" ht="31.5" x14ac:dyDescent="0.25">
      <c r="A2162" s="13">
        <v>20</v>
      </c>
      <c r="B2162" s="15" t="s">
        <v>4670</v>
      </c>
      <c r="C2162" s="15" t="s">
        <v>4709</v>
      </c>
      <c r="D2162" s="13" t="s">
        <v>4708</v>
      </c>
      <c r="E2162" s="48">
        <v>833.45</v>
      </c>
      <c r="F2162" s="48">
        <v>1563.6</v>
      </c>
      <c r="G2162" s="115" t="s">
        <v>275</v>
      </c>
      <c r="H2162" s="196" t="s">
        <v>21</v>
      </c>
      <c r="I2162" s="13" t="s">
        <v>22</v>
      </c>
      <c r="J2162" s="13"/>
    </row>
    <row r="2163" spans="1:10" ht="31.5" x14ac:dyDescent="0.25">
      <c r="A2163" s="13">
        <v>21</v>
      </c>
      <c r="B2163" s="15" t="s">
        <v>4670</v>
      </c>
      <c r="C2163" s="15" t="s">
        <v>4710</v>
      </c>
      <c r="D2163" s="13" t="s">
        <v>4711</v>
      </c>
      <c r="E2163" s="48">
        <v>1541</v>
      </c>
      <c r="F2163" s="48">
        <v>3090</v>
      </c>
      <c r="G2163" s="115" t="s">
        <v>275</v>
      </c>
      <c r="H2163" s="196" t="s">
        <v>21</v>
      </c>
      <c r="I2163" s="13" t="s">
        <v>22</v>
      </c>
      <c r="J2163" s="13"/>
    </row>
    <row r="2164" spans="1:10" ht="31.5" x14ac:dyDescent="0.25">
      <c r="A2164" s="13">
        <v>22</v>
      </c>
      <c r="B2164" s="15" t="s">
        <v>4670</v>
      </c>
      <c r="C2164" s="15" t="s">
        <v>4712</v>
      </c>
      <c r="D2164" s="13" t="s">
        <v>4689</v>
      </c>
      <c r="E2164" s="48">
        <v>265</v>
      </c>
      <c r="F2164" s="48">
        <v>531</v>
      </c>
      <c r="G2164" s="115" t="s">
        <v>275</v>
      </c>
      <c r="H2164" s="196" t="s">
        <v>21</v>
      </c>
      <c r="I2164" s="13" t="s">
        <v>22</v>
      </c>
      <c r="J2164" s="13"/>
    </row>
    <row r="2165" spans="1:10" ht="31.5" x14ac:dyDescent="0.25">
      <c r="A2165" s="13">
        <v>23</v>
      </c>
      <c r="B2165" s="15" t="s">
        <v>4670</v>
      </c>
      <c r="C2165" s="15" t="s">
        <v>4713</v>
      </c>
      <c r="D2165" s="13" t="s">
        <v>4714</v>
      </c>
      <c r="E2165" s="48">
        <v>174</v>
      </c>
      <c r="F2165" s="48">
        <v>184</v>
      </c>
      <c r="G2165" s="115" t="s">
        <v>275</v>
      </c>
      <c r="H2165" s="196" t="s">
        <v>21</v>
      </c>
      <c r="I2165" s="13" t="s">
        <v>22</v>
      </c>
      <c r="J2165" s="13"/>
    </row>
    <row r="2166" spans="1:10" ht="31.5" x14ac:dyDescent="0.25">
      <c r="A2166" s="13">
        <v>24</v>
      </c>
      <c r="B2166" s="15" t="s">
        <v>4670</v>
      </c>
      <c r="C2166" s="15" t="s">
        <v>4715</v>
      </c>
      <c r="D2166" s="13" t="s">
        <v>4716</v>
      </c>
      <c r="E2166" s="48">
        <v>207</v>
      </c>
      <c r="F2166" s="48">
        <v>590</v>
      </c>
      <c r="G2166" s="115" t="s">
        <v>275</v>
      </c>
      <c r="H2166" s="196" t="s">
        <v>21</v>
      </c>
      <c r="I2166" s="13" t="s">
        <v>22</v>
      </c>
      <c r="J2166" s="13"/>
    </row>
    <row r="2167" spans="1:10" ht="31.5" x14ac:dyDescent="0.25">
      <c r="A2167" s="13">
        <v>25</v>
      </c>
      <c r="B2167" s="15" t="s">
        <v>4670</v>
      </c>
      <c r="C2167" s="15" t="s">
        <v>4717</v>
      </c>
      <c r="D2167" s="13" t="s">
        <v>4718</v>
      </c>
      <c r="E2167" s="48">
        <v>133.6</v>
      </c>
      <c r="F2167" s="48">
        <v>813</v>
      </c>
      <c r="G2167" s="115" t="s">
        <v>275</v>
      </c>
      <c r="H2167" s="196" t="s">
        <v>21</v>
      </c>
      <c r="I2167" s="13" t="s">
        <v>22</v>
      </c>
      <c r="J2167" s="13"/>
    </row>
    <row r="2168" spans="1:10" ht="31.5" x14ac:dyDescent="0.25">
      <c r="A2168" s="13">
        <v>26</v>
      </c>
      <c r="B2168" s="15" t="s">
        <v>4670</v>
      </c>
      <c r="C2168" s="15" t="s">
        <v>4719</v>
      </c>
      <c r="D2168" s="13" t="s">
        <v>4685</v>
      </c>
      <c r="E2168" s="48">
        <v>426</v>
      </c>
      <c r="F2168" s="48">
        <v>2532</v>
      </c>
      <c r="G2168" s="115" t="s">
        <v>275</v>
      </c>
      <c r="H2168" s="196" t="s">
        <v>21</v>
      </c>
      <c r="I2168" s="13" t="s">
        <v>22</v>
      </c>
      <c r="J2168" s="13"/>
    </row>
    <row r="2169" spans="1:10" ht="31.5" x14ac:dyDescent="0.25">
      <c r="A2169" s="13">
        <v>27</v>
      </c>
      <c r="B2169" s="15" t="s">
        <v>4670</v>
      </c>
      <c r="C2169" s="15" t="s">
        <v>4720</v>
      </c>
      <c r="D2169" s="13" t="s">
        <v>4711</v>
      </c>
      <c r="E2169" s="48">
        <v>610</v>
      </c>
      <c r="F2169" s="48">
        <v>1632</v>
      </c>
      <c r="G2169" s="115" t="s">
        <v>275</v>
      </c>
      <c r="H2169" s="115" t="s">
        <v>243</v>
      </c>
      <c r="I2169" s="13" t="s">
        <v>37</v>
      </c>
      <c r="J2169" s="13"/>
    </row>
    <row r="2170" spans="1:10" ht="31.5" x14ac:dyDescent="0.25">
      <c r="A2170" s="13">
        <v>28</v>
      </c>
      <c r="B2170" s="15" t="s">
        <v>4670</v>
      </c>
      <c r="C2170" s="15" t="s">
        <v>4721</v>
      </c>
      <c r="D2170" s="13" t="s">
        <v>4685</v>
      </c>
      <c r="E2170" s="48">
        <v>77</v>
      </c>
      <c r="F2170" s="48">
        <v>564</v>
      </c>
      <c r="G2170" s="115" t="s">
        <v>275</v>
      </c>
      <c r="H2170" s="115" t="s">
        <v>243</v>
      </c>
      <c r="I2170" s="13" t="s">
        <v>37</v>
      </c>
      <c r="J2170" s="13"/>
    </row>
    <row r="2171" spans="1:10" ht="31.5" x14ac:dyDescent="0.25">
      <c r="A2171" s="13">
        <v>29</v>
      </c>
      <c r="B2171" s="15" t="s">
        <v>4670</v>
      </c>
      <c r="C2171" s="15" t="s">
        <v>4722</v>
      </c>
      <c r="D2171" s="13" t="s">
        <v>4702</v>
      </c>
      <c r="E2171" s="48">
        <v>1939</v>
      </c>
      <c r="F2171" s="48">
        <v>5952</v>
      </c>
      <c r="G2171" s="115" t="s">
        <v>275</v>
      </c>
      <c r="H2171" s="196" t="s">
        <v>21</v>
      </c>
      <c r="I2171" s="13" t="s">
        <v>22</v>
      </c>
      <c r="J2171" s="13"/>
    </row>
    <row r="2172" spans="1:10" ht="31.5" x14ac:dyDescent="0.25">
      <c r="A2172" s="13">
        <v>30</v>
      </c>
      <c r="B2172" s="15" t="s">
        <v>4670</v>
      </c>
      <c r="C2172" s="15" t="s">
        <v>4723</v>
      </c>
      <c r="D2172" s="13" t="s">
        <v>4695</v>
      </c>
      <c r="E2172" s="48">
        <v>136.4</v>
      </c>
      <c r="F2172" s="48">
        <v>1843</v>
      </c>
      <c r="G2172" s="115" t="s">
        <v>275</v>
      </c>
      <c r="H2172" s="196" t="s">
        <v>21</v>
      </c>
      <c r="I2172" s="13" t="s">
        <v>22</v>
      </c>
      <c r="J2172" s="13"/>
    </row>
    <row r="2173" spans="1:10" ht="31.5" x14ac:dyDescent="0.25">
      <c r="A2173" s="13">
        <v>31</v>
      </c>
      <c r="B2173" s="15" t="s">
        <v>4670</v>
      </c>
      <c r="C2173" s="15" t="s">
        <v>4724</v>
      </c>
      <c r="D2173" s="13" t="s">
        <v>4693</v>
      </c>
      <c r="E2173" s="48">
        <v>122</v>
      </c>
      <c r="F2173" s="48">
        <v>234</v>
      </c>
      <c r="G2173" s="115" t="s">
        <v>275</v>
      </c>
      <c r="H2173" s="196" t="s">
        <v>21</v>
      </c>
      <c r="I2173" s="13" t="s">
        <v>22</v>
      </c>
      <c r="J2173" s="13"/>
    </row>
    <row r="2174" spans="1:10" ht="31.5" x14ac:dyDescent="0.25">
      <c r="A2174" s="13">
        <v>32</v>
      </c>
      <c r="B2174" s="15" t="s">
        <v>4670</v>
      </c>
      <c r="C2174" s="15" t="s">
        <v>4725</v>
      </c>
      <c r="D2174" s="13" t="s">
        <v>4697</v>
      </c>
      <c r="E2174" s="48">
        <v>58</v>
      </c>
      <c r="F2174" s="48">
        <v>178</v>
      </c>
      <c r="G2174" s="115" t="s">
        <v>275</v>
      </c>
      <c r="H2174" s="115" t="s">
        <v>243</v>
      </c>
      <c r="I2174" s="13" t="s">
        <v>37</v>
      </c>
      <c r="J2174" s="13"/>
    </row>
    <row r="2175" spans="1:10" ht="31.5" x14ac:dyDescent="0.25">
      <c r="A2175" s="13">
        <v>33</v>
      </c>
      <c r="B2175" s="15" t="s">
        <v>4670</v>
      </c>
      <c r="C2175" s="15" t="s">
        <v>4726</v>
      </c>
      <c r="D2175" s="13" t="s">
        <v>4727</v>
      </c>
      <c r="E2175" s="48">
        <v>827.8</v>
      </c>
      <c r="F2175" s="48">
        <v>2159</v>
      </c>
      <c r="G2175" s="115" t="s">
        <v>275</v>
      </c>
      <c r="H2175" s="196" t="s">
        <v>21</v>
      </c>
      <c r="I2175" s="13" t="s">
        <v>22</v>
      </c>
      <c r="J2175" s="13"/>
    </row>
    <row r="2176" spans="1:10" ht="31.5" x14ac:dyDescent="0.25">
      <c r="A2176" s="13">
        <v>34</v>
      </c>
      <c r="B2176" s="15" t="s">
        <v>4670</v>
      </c>
      <c r="C2176" s="15" t="s">
        <v>4728</v>
      </c>
      <c r="D2176" s="13" t="s">
        <v>4729</v>
      </c>
      <c r="E2176" s="136">
        <v>287.5</v>
      </c>
      <c r="F2176" s="136">
        <v>886</v>
      </c>
      <c r="G2176" s="115" t="s">
        <v>275</v>
      </c>
      <c r="H2176" s="196" t="s">
        <v>21</v>
      </c>
      <c r="I2176" s="13" t="s">
        <v>22</v>
      </c>
      <c r="J2176" s="13"/>
    </row>
    <row r="2177" spans="1:10" ht="47.25" x14ac:dyDescent="0.25">
      <c r="A2177" s="13">
        <v>35</v>
      </c>
      <c r="B2177" s="15" t="s">
        <v>4670</v>
      </c>
      <c r="C2177" s="15" t="s">
        <v>4730</v>
      </c>
      <c r="D2177" s="13" t="s">
        <v>4731</v>
      </c>
      <c r="E2177" s="136">
        <v>479</v>
      </c>
      <c r="F2177" s="136">
        <v>2725</v>
      </c>
      <c r="G2177" s="115" t="s">
        <v>275</v>
      </c>
      <c r="H2177" s="196" t="s">
        <v>21</v>
      </c>
      <c r="I2177" s="13" t="s">
        <v>22</v>
      </c>
      <c r="J2177" s="13"/>
    </row>
    <row r="2178" spans="1:10" ht="31.5" x14ac:dyDescent="0.25">
      <c r="A2178" s="13">
        <v>36</v>
      </c>
      <c r="B2178" s="15" t="s">
        <v>4670</v>
      </c>
      <c r="C2178" s="15" t="s">
        <v>4732</v>
      </c>
      <c r="D2178" s="13" t="s">
        <v>4708</v>
      </c>
      <c r="E2178" s="136">
        <v>497.7</v>
      </c>
      <c r="F2178" s="136">
        <v>1100</v>
      </c>
      <c r="G2178" s="115" t="s">
        <v>275</v>
      </c>
      <c r="H2178" s="13" t="s">
        <v>245</v>
      </c>
      <c r="I2178" s="13" t="s">
        <v>22</v>
      </c>
      <c r="J2178" s="13" t="s">
        <v>4733</v>
      </c>
    </row>
    <row r="2179" spans="1:10" ht="31.5" x14ac:dyDescent="0.25">
      <c r="A2179" s="13">
        <v>37</v>
      </c>
      <c r="B2179" s="15" t="s">
        <v>4670</v>
      </c>
      <c r="C2179" s="15" t="s">
        <v>4734</v>
      </c>
      <c r="D2179" s="13" t="s">
        <v>4735</v>
      </c>
      <c r="E2179" s="48">
        <v>53.6</v>
      </c>
      <c r="F2179" s="48">
        <v>1032</v>
      </c>
      <c r="G2179" s="115" t="s">
        <v>275</v>
      </c>
      <c r="H2179" s="196" t="s">
        <v>21</v>
      </c>
      <c r="I2179" s="13" t="s">
        <v>22</v>
      </c>
      <c r="J2179" s="13" t="s">
        <v>580</v>
      </c>
    </row>
    <row r="2180" spans="1:10" x14ac:dyDescent="0.25">
      <c r="A2180" s="251"/>
      <c r="B2180" s="252" t="s">
        <v>4736</v>
      </c>
      <c r="C2180" s="252"/>
      <c r="D2180" s="251"/>
      <c r="E2180" s="266"/>
      <c r="F2180" s="266"/>
      <c r="G2180" s="251"/>
      <c r="H2180" s="251"/>
      <c r="I2180" s="251"/>
      <c r="J2180" s="251"/>
    </row>
    <row r="2181" spans="1:10" ht="31.5" x14ac:dyDescent="0.25">
      <c r="A2181" s="13">
        <v>1</v>
      </c>
      <c r="B2181" s="15" t="s">
        <v>4736</v>
      </c>
      <c r="C2181" s="15" t="s">
        <v>4737</v>
      </c>
      <c r="D2181" s="13" t="s">
        <v>4738</v>
      </c>
      <c r="E2181" s="135">
        <v>3284.1</v>
      </c>
      <c r="F2181" s="135">
        <v>6942</v>
      </c>
      <c r="G2181" s="115" t="s">
        <v>275</v>
      </c>
      <c r="H2181" s="196" t="s">
        <v>21</v>
      </c>
      <c r="I2181" s="13" t="s">
        <v>22</v>
      </c>
      <c r="J2181" s="13"/>
    </row>
    <row r="2182" spans="1:10" ht="31.5" x14ac:dyDescent="0.25">
      <c r="A2182" s="13">
        <v>2</v>
      </c>
      <c r="B2182" s="15" t="s">
        <v>4736</v>
      </c>
      <c r="C2182" s="15" t="s">
        <v>4739</v>
      </c>
      <c r="D2182" s="13" t="s">
        <v>4738</v>
      </c>
      <c r="E2182" s="135">
        <v>2791.6</v>
      </c>
      <c r="F2182" s="135">
        <v>8712.6</v>
      </c>
      <c r="G2182" s="115" t="s">
        <v>275</v>
      </c>
      <c r="H2182" s="196" t="s">
        <v>21</v>
      </c>
      <c r="I2182" s="13" t="s">
        <v>22</v>
      </c>
      <c r="J2182" s="13"/>
    </row>
    <row r="2183" spans="1:10" ht="31.5" x14ac:dyDescent="0.25">
      <c r="A2183" s="13">
        <v>3</v>
      </c>
      <c r="B2183" s="15" t="s">
        <v>4736</v>
      </c>
      <c r="C2183" s="15" t="s">
        <v>4740</v>
      </c>
      <c r="D2183" s="13" t="s">
        <v>4741</v>
      </c>
      <c r="E2183" s="135">
        <v>2890.5</v>
      </c>
      <c r="F2183" s="135">
        <v>2978</v>
      </c>
      <c r="G2183" s="115" t="s">
        <v>275</v>
      </c>
      <c r="H2183" s="196" t="s">
        <v>21</v>
      </c>
      <c r="I2183" s="13" t="s">
        <v>22</v>
      </c>
      <c r="J2183" s="13"/>
    </row>
    <row r="2184" spans="1:10" ht="31.5" x14ac:dyDescent="0.25">
      <c r="A2184" s="13">
        <v>4</v>
      </c>
      <c r="B2184" s="15" t="s">
        <v>4736</v>
      </c>
      <c r="C2184" s="15" t="s">
        <v>4742</v>
      </c>
      <c r="D2184" s="13" t="s">
        <v>4741</v>
      </c>
      <c r="E2184" s="135">
        <v>1628.7</v>
      </c>
      <c r="F2184" s="135">
        <v>931.2</v>
      </c>
      <c r="G2184" s="115" t="s">
        <v>275</v>
      </c>
      <c r="H2184" s="196" t="s">
        <v>21</v>
      </c>
      <c r="I2184" s="13" t="s">
        <v>22</v>
      </c>
      <c r="J2184" s="13"/>
    </row>
    <row r="2185" spans="1:10" ht="47.25" x14ac:dyDescent="0.25">
      <c r="A2185" s="13">
        <v>5</v>
      </c>
      <c r="B2185" s="15" t="s">
        <v>4736</v>
      </c>
      <c r="C2185" s="15" t="s">
        <v>4743</v>
      </c>
      <c r="D2185" s="13" t="s">
        <v>4741</v>
      </c>
      <c r="E2185" s="135">
        <v>581</v>
      </c>
      <c r="F2185" s="135">
        <v>1318.4</v>
      </c>
      <c r="G2185" s="115" t="s">
        <v>275</v>
      </c>
      <c r="H2185" s="115" t="s">
        <v>243</v>
      </c>
      <c r="I2185" s="13" t="s">
        <v>2801</v>
      </c>
      <c r="J2185" s="13" t="s">
        <v>4744</v>
      </c>
    </row>
    <row r="2186" spans="1:10" ht="47.25" x14ac:dyDescent="0.25">
      <c r="A2186" s="13">
        <v>6</v>
      </c>
      <c r="B2186" s="15" t="s">
        <v>4736</v>
      </c>
      <c r="C2186" s="15" t="s">
        <v>4745</v>
      </c>
      <c r="D2186" s="13" t="s">
        <v>4738</v>
      </c>
      <c r="E2186" s="135">
        <v>374.8</v>
      </c>
      <c r="F2186" s="135">
        <v>714.3</v>
      </c>
      <c r="G2186" s="115" t="s">
        <v>275</v>
      </c>
      <c r="H2186" s="102" t="s">
        <v>203</v>
      </c>
      <c r="I2186" s="13" t="s">
        <v>22</v>
      </c>
      <c r="J2186" s="13" t="s">
        <v>4746</v>
      </c>
    </row>
    <row r="2187" spans="1:10" ht="47.25" x14ac:dyDescent="0.25">
      <c r="A2187" s="13">
        <v>7</v>
      </c>
      <c r="B2187" s="15" t="s">
        <v>4736</v>
      </c>
      <c r="C2187" s="15" t="s">
        <v>4747</v>
      </c>
      <c r="D2187" s="13" t="s">
        <v>4738</v>
      </c>
      <c r="E2187" s="135">
        <v>241.1</v>
      </c>
      <c r="F2187" s="135">
        <v>540</v>
      </c>
      <c r="G2187" s="115" t="s">
        <v>275</v>
      </c>
      <c r="H2187" s="102" t="s">
        <v>203</v>
      </c>
      <c r="I2187" s="13" t="s">
        <v>22</v>
      </c>
      <c r="J2187" s="13" t="s">
        <v>4748</v>
      </c>
    </row>
    <row r="2188" spans="1:10" ht="47.25" x14ac:dyDescent="0.25">
      <c r="A2188" s="13">
        <v>8</v>
      </c>
      <c r="B2188" s="15" t="s">
        <v>4736</v>
      </c>
      <c r="C2188" s="15" t="s">
        <v>4749</v>
      </c>
      <c r="D2188" s="13" t="s">
        <v>4738</v>
      </c>
      <c r="E2188" s="135">
        <v>353.2</v>
      </c>
      <c r="F2188" s="178">
        <v>1054.42</v>
      </c>
      <c r="G2188" s="115" t="s">
        <v>275</v>
      </c>
      <c r="H2188" s="102" t="s">
        <v>203</v>
      </c>
      <c r="I2188" s="13" t="s">
        <v>22</v>
      </c>
      <c r="J2188" s="13" t="s">
        <v>4748</v>
      </c>
    </row>
    <row r="2189" spans="1:10" ht="47.25" x14ac:dyDescent="0.25">
      <c r="A2189" s="13">
        <v>9</v>
      </c>
      <c r="B2189" s="15" t="s">
        <v>4736</v>
      </c>
      <c r="C2189" s="15" t="s">
        <v>4750</v>
      </c>
      <c r="D2189" s="13" t="s">
        <v>3554</v>
      </c>
      <c r="E2189" s="135">
        <v>382.7</v>
      </c>
      <c r="F2189" s="135">
        <v>439</v>
      </c>
      <c r="G2189" s="115" t="s">
        <v>275</v>
      </c>
      <c r="H2189" s="115" t="s">
        <v>243</v>
      </c>
      <c r="I2189" s="13" t="s">
        <v>2801</v>
      </c>
      <c r="J2189" s="13" t="s">
        <v>4751</v>
      </c>
    </row>
    <row r="2190" spans="1:10" ht="47.25" x14ac:dyDescent="0.25">
      <c r="A2190" s="13">
        <v>10</v>
      </c>
      <c r="B2190" s="15" t="s">
        <v>4736</v>
      </c>
      <c r="C2190" s="15" t="s">
        <v>4752</v>
      </c>
      <c r="D2190" s="13" t="s">
        <v>3554</v>
      </c>
      <c r="E2190" s="135">
        <v>1298</v>
      </c>
      <c r="F2190" s="135">
        <v>1840</v>
      </c>
      <c r="G2190" s="115" t="s">
        <v>275</v>
      </c>
      <c r="H2190" s="115" t="s">
        <v>243</v>
      </c>
      <c r="I2190" s="13" t="s">
        <v>2801</v>
      </c>
      <c r="J2190" s="13" t="s">
        <v>4751</v>
      </c>
    </row>
    <row r="2191" spans="1:10" ht="47.25" x14ac:dyDescent="0.25">
      <c r="A2191" s="13">
        <v>11</v>
      </c>
      <c r="B2191" s="15" t="s">
        <v>4736</v>
      </c>
      <c r="C2191" s="15" t="s">
        <v>4753</v>
      </c>
      <c r="D2191" s="13" t="s">
        <v>4754</v>
      </c>
      <c r="E2191" s="135">
        <v>255</v>
      </c>
      <c r="F2191" s="135">
        <v>716.5</v>
      </c>
      <c r="G2191" s="115" t="s">
        <v>275</v>
      </c>
      <c r="H2191" s="115" t="s">
        <v>243</v>
      </c>
      <c r="I2191" s="13" t="s">
        <v>22</v>
      </c>
      <c r="J2191" s="13" t="s">
        <v>4755</v>
      </c>
    </row>
    <row r="2192" spans="1:10" ht="47.25" x14ac:dyDescent="0.25">
      <c r="A2192" s="13">
        <v>12</v>
      </c>
      <c r="B2192" s="15" t="s">
        <v>4736</v>
      </c>
      <c r="C2192" s="15" t="s">
        <v>4756</v>
      </c>
      <c r="D2192" s="13" t="s">
        <v>4757</v>
      </c>
      <c r="E2192" s="135">
        <v>961.3</v>
      </c>
      <c r="F2192" s="135">
        <v>1250</v>
      </c>
      <c r="G2192" s="115" t="s">
        <v>275</v>
      </c>
      <c r="H2192" s="115" t="s">
        <v>243</v>
      </c>
      <c r="I2192" s="13" t="s">
        <v>2801</v>
      </c>
      <c r="J2192" s="13" t="s">
        <v>4751</v>
      </c>
    </row>
    <row r="2193" spans="1:10" ht="47.25" x14ac:dyDescent="0.25">
      <c r="A2193" s="13">
        <v>13</v>
      </c>
      <c r="B2193" s="15" t="s">
        <v>4736</v>
      </c>
      <c r="C2193" s="15" t="s">
        <v>4758</v>
      </c>
      <c r="D2193" s="13" t="s">
        <v>4759</v>
      </c>
      <c r="E2193" s="135">
        <v>846.8</v>
      </c>
      <c r="F2193" s="135">
        <v>1975</v>
      </c>
      <c r="G2193" s="115" t="s">
        <v>275</v>
      </c>
      <c r="H2193" s="115" t="s">
        <v>243</v>
      </c>
      <c r="I2193" s="13" t="s">
        <v>2801</v>
      </c>
      <c r="J2193" s="13" t="s">
        <v>4751</v>
      </c>
    </row>
    <row r="2194" spans="1:10" ht="47.25" x14ac:dyDescent="0.25">
      <c r="A2194" s="13">
        <v>14</v>
      </c>
      <c r="B2194" s="15" t="s">
        <v>4736</v>
      </c>
      <c r="C2194" s="15" t="s">
        <v>4760</v>
      </c>
      <c r="D2194" s="13" t="s">
        <v>4761</v>
      </c>
      <c r="E2194" s="135">
        <v>853</v>
      </c>
      <c r="F2194" s="135">
        <v>1444</v>
      </c>
      <c r="G2194" s="115" t="s">
        <v>275</v>
      </c>
      <c r="H2194" s="115" t="s">
        <v>243</v>
      </c>
      <c r="I2194" s="13" t="s">
        <v>2801</v>
      </c>
      <c r="J2194" s="13" t="s">
        <v>4751</v>
      </c>
    </row>
    <row r="2195" spans="1:10" ht="31.5" x14ac:dyDescent="0.25">
      <c r="A2195" s="13">
        <v>15</v>
      </c>
      <c r="B2195" s="15" t="s">
        <v>4736</v>
      </c>
      <c r="C2195" s="15" t="s">
        <v>4762</v>
      </c>
      <c r="D2195" s="13" t="s">
        <v>4763</v>
      </c>
      <c r="E2195" s="135">
        <v>3202</v>
      </c>
      <c r="F2195" s="135">
        <v>6045</v>
      </c>
      <c r="G2195" s="115" t="s">
        <v>275</v>
      </c>
      <c r="H2195" s="196" t="s">
        <v>21</v>
      </c>
      <c r="I2195" s="13" t="s">
        <v>22</v>
      </c>
      <c r="J2195" s="13"/>
    </row>
    <row r="2196" spans="1:10" ht="31.5" x14ac:dyDescent="0.25">
      <c r="A2196" s="13">
        <v>16</v>
      </c>
      <c r="B2196" s="15" t="s">
        <v>4736</v>
      </c>
      <c r="C2196" s="15" t="s">
        <v>4764</v>
      </c>
      <c r="D2196" s="13" t="s">
        <v>4765</v>
      </c>
      <c r="E2196" s="135">
        <v>1933.2</v>
      </c>
      <c r="F2196" s="135">
        <v>4878.3999999999996</v>
      </c>
      <c r="G2196" s="115" t="s">
        <v>275</v>
      </c>
      <c r="H2196" s="196" t="s">
        <v>21</v>
      </c>
      <c r="I2196" s="13" t="s">
        <v>22</v>
      </c>
      <c r="J2196" s="13" t="s">
        <v>1736</v>
      </c>
    </row>
    <row r="2197" spans="1:10" ht="31.5" x14ac:dyDescent="0.25">
      <c r="A2197" s="13">
        <v>17</v>
      </c>
      <c r="B2197" s="15" t="s">
        <v>4736</v>
      </c>
      <c r="C2197" s="15" t="s">
        <v>4766</v>
      </c>
      <c r="D2197" s="13" t="s">
        <v>4767</v>
      </c>
      <c r="E2197" s="135">
        <v>5203</v>
      </c>
      <c r="F2197" s="135">
        <v>11800</v>
      </c>
      <c r="G2197" s="115" t="s">
        <v>275</v>
      </c>
      <c r="H2197" s="196" t="s">
        <v>21</v>
      </c>
      <c r="I2197" s="13" t="s">
        <v>22</v>
      </c>
      <c r="J2197" s="13"/>
    </row>
    <row r="2198" spans="1:10" ht="31.5" x14ac:dyDescent="0.25">
      <c r="A2198" s="13">
        <v>18</v>
      </c>
      <c r="B2198" s="15" t="s">
        <v>4736</v>
      </c>
      <c r="C2198" s="15" t="s">
        <v>4768</v>
      </c>
      <c r="D2198" s="13" t="s">
        <v>4759</v>
      </c>
      <c r="E2198" s="135">
        <v>1476.7</v>
      </c>
      <c r="F2198" s="135">
        <v>2186.3000000000002</v>
      </c>
      <c r="G2198" s="115" t="s">
        <v>275</v>
      </c>
      <c r="H2198" s="196" t="s">
        <v>21</v>
      </c>
      <c r="I2198" s="13" t="s">
        <v>22</v>
      </c>
      <c r="J2198" s="13"/>
    </row>
    <row r="2199" spans="1:10" ht="31.5" x14ac:dyDescent="0.25">
      <c r="A2199" s="13">
        <v>19</v>
      </c>
      <c r="B2199" s="15" t="s">
        <v>4736</v>
      </c>
      <c r="C2199" s="15" t="s">
        <v>4769</v>
      </c>
      <c r="D2199" s="13" t="s">
        <v>4759</v>
      </c>
      <c r="E2199" s="135">
        <v>899.8</v>
      </c>
      <c r="F2199" s="135">
        <v>2400</v>
      </c>
      <c r="G2199" s="115" t="s">
        <v>275</v>
      </c>
      <c r="H2199" s="196" t="s">
        <v>21</v>
      </c>
      <c r="I2199" s="13" t="s">
        <v>22</v>
      </c>
      <c r="J2199" s="13"/>
    </row>
    <row r="2200" spans="1:10" ht="31.5" x14ac:dyDescent="0.25">
      <c r="A2200" s="13">
        <v>20</v>
      </c>
      <c r="B2200" s="15" t="s">
        <v>4736</v>
      </c>
      <c r="C2200" s="15" t="s">
        <v>4770</v>
      </c>
      <c r="D2200" s="13" t="s">
        <v>4771</v>
      </c>
      <c r="E2200" s="135">
        <v>1610</v>
      </c>
      <c r="F2200" s="135">
        <v>3972</v>
      </c>
      <c r="G2200" s="115" t="s">
        <v>275</v>
      </c>
      <c r="H2200" s="196" t="s">
        <v>21</v>
      </c>
      <c r="I2200" s="13" t="s">
        <v>22</v>
      </c>
      <c r="J2200" s="13"/>
    </row>
    <row r="2201" spans="1:10" ht="47.25" x14ac:dyDescent="0.25">
      <c r="A2201" s="13">
        <v>21</v>
      </c>
      <c r="B2201" s="15" t="s">
        <v>4736</v>
      </c>
      <c r="C2201" s="15" t="s">
        <v>4772</v>
      </c>
      <c r="D2201" s="13" t="s">
        <v>4773</v>
      </c>
      <c r="E2201" s="135">
        <v>725.3</v>
      </c>
      <c r="F2201" s="135">
        <v>725.3</v>
      </c>
      <c r="G2201" s="115" t="s">
        <v>275</v>
      </c>
      <c r="H2201" s="115" t="s">
        <v>243</v>
      </c>
      <c r="I2201" s="76" t="s">
        <v>2801</v>
      </c>
      <c r="J2201" s="13" t="s">
        <v>4744</v>
      </c>
    </row>
    <row r="2202" spans="1:10" ht="31.5" x14ac:dyDescent="0.25">
      <c r="A2202" s="13">
        <v>22</v>
      </c>
      <c r="B2202" s="15" t="s">
        <v>4736</v>
      </c>
      <c r="C2202" s="15" t="s">
        <v>4774</v>
      </c>
      <c r="D2202" s="13" t="s">
        <v>4741</v>
      </c>
      <c r="E2202" s="135">
        <v>2093.1999999999998</v>
      </c>
      <c r="F2202" s="135">
        <v>5042</v>
      </c>
      <c r="G2202" s="115" t="s">
        <v>275</v>
      </c>
      <c r="H2202" s="196" t="s">
        <v>21</v>
      </c>
      <c r="I2202" s="13" t="s">
        <v>22</v>
      </c>
      <c r="J2202" s="13"/>
    </row>
    <row r="2203" spans="1:10" ht="31.5" x14ac:dyDescent="0.25">
      <c r="A2203" s="13">
        <v>23</v>
      </c>
      <c r="B2203" s="15" t="s">
        <v>4736</v>
      </c>
      <c r="C2203" s="15" t="s">
        <v>4775</v>
      </c>
      <c r="D2203" s="13" t="s">
        <v>4776</v>
      </c>
      <c r="E2203" s="135">
        <v>720.7</v>
      </c>
      <c r="F2203" s="135">
        <v>1853.3</v>
      </c>
      <c r="G2203" s="115" t="s">
        <v>275</v>
      </c>
      <c r="H2203" s="196" t="s">
        <v>21</v>
      </c>
      <c r="I2203" s="13" t="s">
        <v>22</v>
      </c>
      <c r="J2203" s="13"/>
    </row>
    <row r="2204" spans="1:10" ht="31.5" x14ac:dyDescent="0.25">
      <c r="A2204" s="13">
        <v>24</v>
      </c>
      <c r="B2204" s="15" t="s">
        <v>4736</v>
      </c>
      <c r="C2204" s="15" t="s">
        <v>4777</v>
      </c>
      <c r="D2204" s="13" t="s">
        <v>3554</v>
      </c>
      <c r="E2204" s="135">
        <v>2066.6</v>
      </c>
      <c r="F2204" s="135">
        <v>7217</v>
      </c>
      <c r="G2204" s="115" t="s">
        <v>275</v>
      </c>
      <c r="H2204" s="196" t="s">
        <v>21</v>
      </c>
      <c r="I2204" s="13" t="s">
        <v>22</v>
      </c>
      <c r="J2204" s="13"/>
    </row>
    <row r="2205" spans="1:10" ht="31.5" x14ac:dyDescent="0.25">
      <c r="A2205" s="13">
        <v>25</v>
      </c>
      <c r="B2205" s="15" t="s">
        <v>4736</v>
      </c>
      <c r="C2205" s="15" t="s">
        <v>4778</v>
      </c>
      <c r="D2205" s="13" t="s">
        <v>4779</v>
      </c>
      <c r="E2205" s="135">
        <v>2414.6999999999998</v>
      </c>
      <c r="F2205" s="135">
        <v>7102</v>
      </c>
      <c r="G2205" s="115" t="s">
        <v>275</v>
      </c>
      <c r="H2205" s="196" t="s">
        <v>21</v>
      </c>
      <c r="I2205" s="13" t="s">
        <v>22</v>
      </c>
      <c r="J2205" s="13"/>
    </row>
    <row r="2206" spans="1:10" ht="31.5" x14ac:dyDescent="0.25">
      <c r="A2206" s="13">
        <v>26</v>
      </c>
      <c r="B2206" s="15" t="s">
        <v>4736</v>
      </c>
      <c r="C2206" s="15" t="s">
        <v>4780</v>
      </c>
      <c r="D2206" s="13" t="s">
        <v>4757</v>
      </c>
      <c r="E2206" s="135">
        <v>1592</v>
      </c>
      <c r="F2206" s="135">
        <v>1477</v>
      </c>
      <c r="G2206" s="115" t="s">
        <v>275</v>
      </c>
      <c r="H2206" s="196" t="s">
        <v>21</v>
      </c>
      <c r="I2206" s="13" t="s">
        <v>22</v>
      </c>
      <c r="J2206" s="13"/>
    </row>
    <row r="2207" spans="1:10" ht="31.5" x14ac:dyDescent="0.25">
      <c r="A2207" s="13">
        <v>27</v>
      </c>
      <c r="B2207" s="15" t="s">
        <v>4736</v>
      </c>
      <c r="C2207" s="15" t="s">
        <v>4781</v>
      </c>
      <c r="D2207" s="13" t="s">
        <v>4765</v>
      </c>
      <c r="E2207" s="135">
        <v>2042</v>
      </c>
      <c r="F2207" s="135">
        <v>3184.8</v>
      </c>
      <c r="G2207" s="115" t="s">
        <v>275</v>
      </c>
      <c r="H2207" s="196" t="s">
        <v>21</v>
      </c>
      <c r="I2207" s="13" t="s">
        <v>22</v>
      </c>
      <c r="J2207" s="13"/>
    </row>
    <row r="2208" spans="1:10" ht="31.5" x14ac:dyDescent="0.25">
      <c r="A2208" s="13">
        <v>28</v>
      </c>
      <c r="B2208" s="15" t="s">
        <v>4736</v>
      </c>
      <c r="C2208" s="15" t="s">
        <v>4782</v>
      </c>
      <c r="D2208" s="13" t="s">
        <v>175</v>
      </c>
      <c r="E2208" s="135">
        <v>824</v>
      </c>
      <c r="F2208" s="135">
        <v>2094.1</v>
      </c>
      <c r="G2208" s="115" t="s">
        <v>275</v>
      </c>
      <c r="H2208" s="196" t="s">
        <v>21</v>
      </c>
      <c r="I2208" s="13" t="s">
        <v>22</v>
      </c>
      <c r="J2208" s="13"/>
    </row>
    <row r="2209" spans="1:10" ht="31.5" x14ac:dyDescent="0.25">
      <c r="A2209" s="13">
        <v>29</v>
      </c>
      <c r="B2209" s="15" t="s">
        <v>4736</v>
      </c>
      <c r="C2209" s="15" t="s">
        <v>4783</v>
      </c>
      <c r="D2209" s="13" t="s">
        <v>4759</v>
      </c>
      <c r="E2209" s="135">
        <v>1413.4</v>
      </c>
      <c r="F2209" s="135">
        <v>2670.6</v>
      </c>
      <c r="G2209" s="115" t="s">
        <v>275</v>
      </c>
      <c r="H2209" s="196" t="s">
        <v>21</v>
      </c>
      <c r="I2209" s="13" t="s">
        <v>22</v>
      </c>
      <c r="J2209" s="13"/>
    </row>
    <row r="2210" spans="1:10" ht="31.5" x14ac:dyDescent="0.25">
      <c r="A2210" s="13">
        <v>30</v>
      </c>
      <c r="B2210" s="15" t="s">
        <v>4736</v>
      </c>
      <c r="C2210" s="15" t="s">
        <v>4784</v>
      </c>
      <c r="D2210" s="13" t="s">
        <v>4785</v>
      </c>
      <c r="E2210" s="135">
        <v>192</v>
      </c>
      <c r="F2210" s="135">
        <v>763</v>
      </c>
      <c r="G2210" s="115" t="s">
        <v>275</v>
      </c>
      <c r="H2210" s="196" t="s">
        <v>21</v>
      </c>
      <c r="I2210" s="13" t="s">
        <v>22</v>
      </c>
      <c r="J2210" s="13"/>
    </row>
    <row r="2211" spans="1:10" ht="31.5" x14ac:dyDescent="0.25">
      <c r="A2211" s="13">
        <v>31</v>
      </c>
      <c r="B2211" s="15" t="s">
        <v>4736</v>
      </c>
      <c r="C2211" s="15" t="s">
        <v>4786</v>
      </c>
      <c r="D2211" s="13" t="s">
        <v>4754</v>
      </c>
      <c r="E2211" s="135">
        <v>539</v>
      </c>
      <c r="F2211" s="135">
        <v>1954.4</v>
      </c>
      <c r="G2211" s="115" t="s">
        <v>275</v>
      </c>
      <c r="H2211" s="196" t="s">
        <v>21</v>
      </c>
      <c r="I2211" s="13" t="s">
        <v>22</v>
      </c>
      <c r="J2211" s="13"/>
    </row>
    <row r="2212" spans="1:10" ht="47.25" x14ac:dyDescent="0.25">
      <c r="A2212" s="13">
        <v>32</v>
      </c>
      <c r="B2212" s="15" t="s">
        <v>4736</v>
      </c>
      <c r="C2212" s="15" t="s">
        <v>4787</v>
      </c>
      <c r="D2212" s="13" t="s">
        <v>4788</v>
      </c>
      <c r="E2212" s="135">
        <v>213.1</v>
      </c>
      <c r="F2212" s="135">
        <v>956.4</v>
      </c>
      <c r="G2212" s="115" t="s">
        <v>275</v>
      </c>
      <c r="H2212" s="115" t="s">
        <v>243</v>
      </c>
      <c r="I2212" s="13" t="s">
        <v>2801</v>
      </c>
      <c r="J2212" s="13" t="s">
        <v>4744</v>
      </c>
    </row>
    <row r="2213" spans="1:10" ht="47.25" x14ac:dyDescent="0.25">
      <c r="A2213" s="13">
        <v>33</v>
      </c>
      <c r="B2213" s="15" t="s">
        <v>4736</v>
      </c>
      <c r="C2213" s="15" t="s">
        <v>4789</v>
      </c>
      <c r="D2213" s="13" t="s">
        <v>4790</v>
      </c>
      <c r="E2213" s="135">
        <v>150</v>
      </c>
      <c r="F2213" s="135">
        <v>781</v>
      </c>
      <c r="G2213" s="115" t="s">
        <v>275</v>
      </c>
      <c r="H2213" s="115" t="s">
        <v>243</v>
      </c>
      <c r="I2213" s="13" t="s">
        <v>2801</v>
      </c>
      <c r="J2213" s="13" t="s">
        <v>4744</v>
      </c>
    </row>
    <row r="2214" spans="1:10" ht="31.5" x14ac:dyDescent="0.25">
      <c r="A2214" s="13">
        <v>34</v>
      </c>
      <c r="B2214" s="15" t="s">
        <v>4736</v>
      </c>
      <c r="C2214" s="15" t="s">
        <v>4791</v>
      </c>
      <c r="D2214" s="13" t="s">
        <v>4792</v>
      </c>
      <c r="E2214" s="135">
        <v>2772.4</v>
      </c>
      <c r="F2214" s="135">
        <v>2968</v>
      </c>
      <c r="G2214" s="115" t="s">
        <v>275</v>
      </c>
      <c r="H2214" s="196" t="s">
        <v>21</v>
      </c>
      <c r="I2214" s="13" t="s">
        <v>22</v>
      </c>
      <c r="J2214" s="13"/>
    </row>
    <row r="2215" spans="1:10" ht="31.5" x14ac:dyDescent="0.25">
      <c r="A2215" s="13">
        <v>35</v>
      </c>
      <c r="B2215" s="15" t="s">
        <v>4736</v>
      </c>
      <c r="C2215" s="15" t="s">
        <v>4793</v>
      </c>
      <c r="D2215" s="13" t="s">
        <v>4794</v>
      </c>
      <c r="E2215" s="135">
        <v>953</v>
      </c>
      <c r="F2215" s="135">
        <v>2030</v>
      </c>
      <c r="G2215" s="115" t="s">
        <v>275</v>
      </c>
      <c r="H2215" s="196" t="s">
        <v>21</v>
      </c>
      <c r="I2215" s="13" t="s">
        <v>22</v>
      </c>
      <c r="J2215" s="13"/>
    </row>
    <row r="2216" spans="1:10" ht="31.5" x14ac:dyDescent="0.25">
      <c r="A2216" s="13">
        <v>36</v>
      </c>
      <c r="B2216" s="15" t="s">
        <v>4736</v>
      </c>
      <c r="C2216" s="15" t="s">
        <v>4795</v>
      </c>
      <c r="D2216" s="13" t="s">
        <v>4796</v>
      </c>
      <c r="E2216" s="135">
        <v>1032.2</v>
      </c>
      <c r="F2216" s="135">
        <v>1380</v>
      </c>
      <c r="G2216" s="115" t="s">
        <v>275</v>
      </c>
      <c r="H2216" s="196" t="s">
        <v>21</v>
      </c>
      <c r="I2216" s="13" t="s">
        <v>22</v>
      </c>
      <c r="J2216" s="13"/>
    </row>
    <row r="2217" spans="1:10" ht="31.5" x14ac:dyDescent="0.25">
      <c r="A2217" s="13">
        <v>37</v>
      </c>
      <c r="B2217" s="15" t="s">
        <v>4736</v>
      </c>
      <c r="C2217" s="15" t="s">
        <v>4797</v>
      </c>
      <c r="D2217" s="13" t="s">
        <v>4798</v>
      </c>
      <c r="E2217" s="135">
        <v>537.6</v>
      </c>
      <c r="F2217" s="135">
        <v>1322</v>
      </c>
      <c r="G2217" s="102" t="s">
        <v>1272</v>
      </c>
      <c r="H2217" s="196" t="s">
        <v>21</v>
      </c>
      <c r="I2217" s="13" t="s">
        <v>22</v>
      </c>
      <c r="J2217" s="13"/>
    </row>
    <row r="2218" spans="1:10" ht="31.5" x14ac:dyDescent="0.25">
      <c r="A2218" s="13">
        <v>38</v>
      </c>
      <c r="B2218" s="15" t="s">
        <v>4736</v>
      </c>
      <c r="C2218" s="15" t="s">
        <v>4799</v>
      </c>
      <c r="D2218" s="13" t="s">
        <v>4792</v>
      </c>
      <c r="E2218" s="135">
        <v>297.39999999999998</v>
      </c>
      <c r="F2218" s="135">
        <v>235</v>
      </c>
      <c r="G2218" s="102" t="s">
        <v>1272</v>
      </c>
      <c r="H2218" s="196" t="s">
        <v>21</v>
      </c>
      <c r="I2218" s="13" t="s">
        <v>22</v>
      </c>
      <c r="J2218" s="13"/>
    </row>
    <row r="2219" spans="1:10" ht="31.5" x14ac:dyDescent="0.25">
      <c r="A2219" s="13">
        <v>39</v>
      </c>
      <c r="B2219" s="15" t="s">
        <v>4736</v>
      </c>
      <c r="C2219" s="15" t="s">
        <v>4800</v>
      </c>
      <c r="D2219" s="13" t="s">
        <v>4801</v>
      </c>
      <c r="E2219" s="135">
        <v>318</v>
      </c>
      <c r="F2219" s="135">
        <v>3012</v>
      </c>
      <c r="G2219" s="102" t="s">
        <v>1272</v>
      </c>
      <c r="H2219" s="196" t="s">
        <v>21</v>
      </c>
      <c r="I2219" s="13" t="s">
        <v>22</v>
      </c>
      <c r="J2219" s="13"/>
    </row>
    <row r="2220" spans="1:10" ht="31.5" x14ac:dyDescent="0.25">
      <c r="A2220" s="13">
        <v>40</v>
      </c>
      <c r="B2220" s="15" t="s">
        <v>4736</v>
      </c>
      <c r="C2220" s="15" t="s">
        <v>4802</v>
      </c>
      <c r="D2220" s="13" t="s">
        <v>4765</v>
      </c>
      <c r="E2220" s="135">
        <v>242.1</v>
      </c>
      <c r="F2220" s="135">
        <v>686</v>
      </c>
      <c r="G2220" s="102" t="s">
        <v>1272</v>
      </c>
      <c r="H2220" s="196" t="s">
        <v>21</v>
      </c>
      <c r="I2220" s="13" t="s">
        <v>22</v>
      </c>
      <c r="J2220" s="13"/>
    </row>
    <row r="2221" spans="1:10" ht="63" x14ac:dyDescent="0.25">
      <c r="A2221" s="13">
        <v>41</v>
      </c>
      <c r="B2221" s="15" t="s">
        <v>4736</v>
      </c>
      <c r="C2221" s="15" t="s">
        <v>4803</v>
      </c>
      <c r="D2221" s="13" t="s">
        <v>4804</v>
      </c>
      <c r="E2221" s="135">
        <v>124.6</v>
      </c>
      <c r="F2221" s="135">
        <v>126.7</v>
      </c>
      <c r="G2221" s="102" t="s">
        <v>2931</v>
      </c>
      <c r="H2221" s="51" t="s">
        <v>3642</v>
      </c>
      <c r="I2221" s="13" t="s">
        <v>22</v>
      </c>
      <c r="J2221" s="13" t="s">
        <v>4805</v>
      </c>
    </row>
    <row r="2222" spans="1:10" ht="63" x14ac:dyDescent="0.25">
      <c r="A2222" s="13">
        <v>42</v>
      </c>
      <c r="B2222" s="15" t="s">
        <v>4736</v>
      </c>
      <c r="C2222" s="15" t="s">
        <v>4806</v>
      </c>
      <c r="D2222" s="13" t="s">
        <v>4804</v>
      </c>
      <c r="E2222" s="135">
        <v>561.29999999999995</v>
      </c>
      <c r="F2222" s="135">
        <v>9055.2999999999993</v>
      </c>
      <c r="G2222" s="102" t="s">
        <v>2931</v>
      </c>
      <c r="H2222" s="51" t="s">
        <v>3642</v>
      </c>
      <c r="I2222" s="13" t="s">
        <v>22</v>
      </c>
      <c r="J2222" s="13" t="s">
        <v>4805</v>
      </c>
    </row>
    <row r="2223" spans="1:10" ht="63" x14ac:dyDescent="0.25">
      <c r="A2223" s="13">
        <v>43</v>
      </c>
      <c r="B2223" s="15" t="s">
        <v>4736</v>
      </c>
      <c r="C2223" s="15" t="s">
        <v>4807</v>
      </c>
      <c r="D2223" s="13" t="s">
        <v>4804</v>
      </c>
      <c r="E2223" s="135">
        <v>155.9</v>
      </c>
      <c r="F2223" s="135">
        <v>376.4</v>
      </c>
      <c r="G2223" s="102" t="s">
        <v>2931</v>
      </c>
      <c r="H2223" s="51" t="s">
        <v>3642</v>
      </c>
      <c r="I2223" s="13" t="s">
        <v>22</v>
      </c>
      <c r="J2223" s="13" t="s">
        <v>4805</v>
      </c>
    </row>
    <row r="2224" spans="1:10" ht="31.5" x14ac:dyDescent="0.25">
      <c r="A2224" s="13">
        <v>44</v>
      </c>
      <c r="B2224" s="15" t="s">
        <v>4736</v>
      </c>
      <c r="C2224" s="15" t="s">
        <v>4808</v>
      </c>
      <c r="D2224" s="13" t="s">
        <v>4804</v>
      </c>
      <c r="E2224" s="135">
        <v>192</v>
      </c>
      <c r="F2224" s="135">
        <v>309.7</v>
      </c>
      <c r="G2224" s="115" t="s">
        <v>275</v>
      </c>
      <c r="H2224" s="196" t="s">
        <v>21</v>
      </c>
      <c r="I2224" s="13" t="s">
        <v>22</v>
      </c>
      <c r="J2224" s="13"/>
    </row>
    <row r="2225" spans="1:10" ht="31.5" x14ac:dyDescent="0.25">
      <c r="A2225" s="13">
        <v>45</v>
      </c>
      <c r="B2225" s="15" t="s">
        <v>4736</v>
      </c>
      <c r="C2225" s="15" t="s">
        <v>4809</v>
      </c>
      <c r="D2225" s="13" t="s">
        <v>4804</v>
      </c>
      <c r="E2225" s="135">
        <v>204</v>
      </c>
      <c r="F2225" s="135">
        <v>336.7</v>
      </c>
      <c r="G2225" s="115" t="s">
        <v>275</v>
      </c>
      <c r="H2225" s="196" t="s">
        <v>21</v>
      </c>
      <c r="I2225" s="13" t="s">
        <v>22</v>
      </c>
      <c r="J2225" s="13"/>
    </row>
    <row r="2226" spans="1:10" x14ac:dyDescent="0.25">
      <c r="A2226" s="251"/>
      <c r="B2226" s="252" t="s">
        <v>4810</v>
      </c>
      <c r="C2226" s="252"/>
      <c r="D2226" s="251"/>
      <c r="E2226" s="266"/>
      <c r="F2226" s="266"/>
      <c r="G2226" s="251"/>
      <c r="H2226" s="251"/>
      <c r="I2226" s="251"/>
      <c r="J2226" s="251"/>
    </row>
    <row r="2227" spans="1:10" ht="47.25" x14ac:dyDescent="0.25">
      <c r="A2227" s="13">
        <v>1</v>
      </c>
      <c r="B2227" s="15" t="s">
        <v>4810</v>
      </c>
      <c r="C2227" s="15" t="s">
        <v>4811</v>
      </c>
      <c r="D2227" s="13" t="s">
        <v>4812</v>
      </c>
      <c r="E2227" s="179">
        <v>410.8</v>
      </c>
      <c r="F2227" s="179">
        <v>943</v>
      </c>
      <c r="G2227" s="115" t="s">
        <v>275</v>
      </c>
      <c r="H2227" s="102" t="s">
        <v>203</v>
      </c>
      <c r="I2227" s="13" t="s">
        <v>22</v>
      </c>
      <c r="J2227" s="13" t="s">
        <v>4813</v>
      </c>
    </row>
    <row r="2228" spans="1:10" ht="31.5" x14ac:dyDescent="0.25">
      <c r="A2228" s="13">
        <v>2</v>
      </c>
      <c r="B2228" s="15" t="s">
        <v>4810</v>
      </c>
      <c r="C2228" s="15" t="s">
        <v>4814</v>
      </c>
      <c r="D2228" s="13" t="s">
        <v>4815</v>
      </c>
      <c r="E2228" s="135">
        <v>373.8</v>
      </c>
      <c r="F2228" s="135">
        <v>5370.5</v>
      </c>
      <c r="G2228" s="115" t="s">
        <v>275</v>
      </c>
      <c r="H2228" s="196" t="s">
        <v>21</v>
      </c>
      <c r="I2228" s="13" t="s">
        <v>22</v>
      </c>
      <c r="J2228" s="13"/>
    </row>
    <row r="2229" spans="1:10" ht="31.5" x14ac:dyDescent="0.25">
      <c r="A2229" s="13">
        <v>3</v>
      </c>
      <c r="B2229" s="15" t="s">
        <v>4810</v>
      </c>
      <c r="C2229" s="15" t="s">
        <v>4816</v>
      </c>
      <c r="D2229" s="13" t="s">
        <v>4817</v>
      </c>
      <c r="E2229" s="135">
        <v>942</v>
      </c>
      <c r="F2229" s="135">
        <v>1906</v>
      </c>
      <c r="G2229" s="115" t="s">
        <v>275</v>
      </c>
      <c r="H2229" s="196" t="s">
        <v>21</v>
      </c>
      <c r="I2229" s="13" t="s">
        <v>22</v>
      </c>
      <c r="J2229" s="13"/>
    </row>
    <row r="2230" spans="1:10" ht="31.5" x14ac:dyDescent="0.25">
      <c r="A2230" s="13">
        <v>4</v>
      </c>
      <c r="B2230" s="15" t="s">
        <v>4810</v>
      </c>
      <c r="C2230" s="15" t="s">
        <v>4818</v>
      </c>
      <c r="D2230" s="13" t="s">
        <v>4819</v>
      </c>
      <c r="E2230" s="135">
        <v>683.7</v>
      </c>
      <c r="F2230" s="135">
        <v>15096.5</v>
      </c>
      <c r="G2230" s="115" t="s">
        <v>275</v>
      </c>
      <c r="H2230" s="196" t="s">
        <v>21</v>
      </c>
      <c r="I2230" s="13" t="s">
        <v>22</v>
      </c>
      <c r="J2230" s="13" t="s">
        <v>1736</v>
      </c>
    </row>
    <row r="2231" spans="1:10" ht="31.5" x14ac:dyDescent="0.25">
      <c r="A2231" s="13">
        <v>5</v>
      </c>
      <c r="B2231" s="15" t="s">
        <v>4810</v>
      </c>
      <c r="C2231" s="15" t="s">
        <v>4820</v>
      </c>
      <c r="D2231" s="13" t="s">
        <v>4817</v>
      </c>
      <c r="E2231" s="135">
        <v>1680</v>
      </c>
      <c r="F2231" s="135">
        <v>7678.4</v>
      </c>
      <c r="G2231" s="115" t="s">
        <v>275</v>
      </c>
      <c r="H2231" s="196" t="s">
        <v>21</v>
      </c>
      <c r="I2231" s="13" t="s">
        <v>22</v>
      </c>
      <c r="J2231" s="13"/>
    </row>
    <row r="2232" spans="1:10" ht="31.5" x14ac:dyDescent="0.25">
      <c r="A2232" s="13">
        <v>6</v>
      </c>
      <c r="B2232" s="15" t="s">
        <v>4810</v>
      </c>
      <c r="C2232" s="15" t="s">
        <v>4821</v>
      </c>
      <c r="D2232" s="13" t="s">
        <v>4822</v>
      </c>
      <c r="E2232" s="135">
        <v>1872.5</v>
      </c>
      <c r="F2232" s="135">
        <v>1872.5</v>
      </c>
      <c r="G2232" s="115" t="s">
        <v>275</v>
      </c>
      <c r="H2232" s="196" t="s">
        <v>21</v>
      </c>
      <c r="I2232" s="13" t="s">
        <v>22</v>
      </c>
      <c r="J2232" s="13"/>
    </row>
    <row r="2233" spans="1:10" ht="31.5" x14ac:dyDescent="0.25">
      <c r="A2233" s="13">
        <v>7</v>
      </c>
      <c r="B2233" s="15" t="s">
        <v>4810</v>
      </c>
      <c r="C2233" s="15" t="s">
        <v>4823</v>
      </c>
      <c r="D2233" s="13" t="s">
        <v>4812</v>
      </c>
      <c r="E2233" s="135">
        <v>736.5</v>
      </c>
      <c r="F2233" s="135">
        <v>5325</v>
      </c>
      <c r="G2233" s="115" t="s">
        <v>275</v>
      </c>
      <c r="H2233" s="196" t="s">
        <v>21</v>
      </c>
      <c r="I2233" s="13" t="s">
        <v>22</v>
      </c>
      <c r="J2233" s="13"/>
    </row>
    <row r="2234" spans="1:10" ht="31.5" x14ac:dyDescent="0.25">
      <c r="A2234" s="13">
        <v>8</v>
      </c>
      <c r="B2234" s="15" t="s">
        <v>4810</v>
      </c>
      <c r="C2234" s="15" t="s">
        <v>4824</v>
      </c>
      <c r="D2234" s="13" t="s">
        <v>4825</v>
      </c>
      <c r="E2234" s="135">
        <v>355.4</v>
      </c>
      <c r="F2234" s="135">
        <v>2065</v>
      </c>
      <c r="G2234" s="115" t="s">
        <v>275</v>
      </c>
      <c r="H2234" s="196" t="s">
        <v>21</v>
      </c>
      <c r="I2234" s="13" t="s">
        <v>22</v>
      </c>
      <c r="J2234" s="13"/>
    </row>
    <row r="2235" spans="1:10" ht="31.5" x14ac:dyDescent="0.25">
      <c r="A2235" s="13">
        <v>9</v>
      </c>
      <c r="B2235" s="15" t="s">
        <v>4810</v>
      </c>
      <c r="C2235" s="15" t="s">
        <v>4826</v>
      </c>
      <c r="D2235" s="13" t="s">
        <v>4819</v>
      </c>
      <c r="E2235" s="135">
        <v>143</v>
      </c>
      <c r="F2235" s="135">
        <v>679</v>
      </c>
      <c r="G2235" s="115" t="s">
        <v>275</v>
      </c>
      <c r="H2235" s="196" t="s">
        <v>21</v>
      </c>
      <c r="I2235" s="13" t="s">
        <v>22</v>
      </c>
      <c r="J2235" s="13"/>
    </row>
    <row r="2236" spans="1:10" ht="31.5" x14ac:dyDescent="0.25">
      <c r="A2236" s="13">
        <v>10</v>
      </c>
      <c r="B2236" s="15" t="s">
        <v>4810</v>
      </c>
      <c r="C2236" s="15" t="s">
        <v>4827</v>
      </c>
      <c r="D2236" s="13" t="s">
        <v>4819</v>
      </c>
      <c r="E2236" s="135">
        <v>190.2</v>
      </c>
      <c r="F2236" s="135">
        <v>942</v>
      </c>
      <c r="G2236" s="115" t="s">
        <v>275</v>
      </c>
      <c r="H2236" s="196" t="s">
        <v>21</v>
      </c>
      <c r="I2236" s="13" t="s">
        <v>22</v>
      </c>
      <c r="J2236" s="13"/>
    </row>
    <row r="2237" spans="1:10" ht="31.5" x14ac:dyDescent="0.25">
      <c r="A2237" s="13">
        <v>11</v>
      </c>
      <c r="B2237" s="15" t="s">
        <v>4810</v>
      </c>
      <c r="C2237" s="15" t="s">
        <v>4828</v>
      </c>
      <c r="D2237" s="13" t="s">
        <v>4829</v>
      </c>
      <c r="E2237" s="135">
        <v>105.2</v>
      </c>
      <c r="F2237" s="135">
        <v>255</v>
      </c>
      <c r="G2237" s="115" t="s">
        <v>275</v>
      </c>
      <c r="H2237" s="196" t="s">
        <v>21</v>
      </c>
      <c r="I2237" s="13" t="s">
        <v>22</v>
      </c>
      <c r="J2237" s="13"/>
    </row>
    <row r="2238" spans="1:10" ht="31.5" x14ac:dyDescent="0.25">
      <c r="A2238" s="13">
        <v>12</v>
      </c>
      <c r="B2238" s="15" t="s">
        <v>4810</v>
      </c>
      <c r="C2238" s="15" t="s">
        <v>4830</v>
      </c>
      <c r="D2238" s="13" t="s">
        <v>4831</v>
      </c>
      <c r="E2238" s="135">
        <v>193.2</v>
      </c>
      <c r="F2238" s="135">
        <v>1502</v>
      </c>
      <c r="G2238" s="115" t="s">
        <v>275</v>
      </c>
      <c r="H2238" s="196" t="s">
        <v>21</v>
      </c>
      <c r="I2238" s="13" t="s">
        <v>22</v>
      </c>
      <c r="J2238" s="13"/>
    </row>
    <row r="2239" spans="1:10" ht="31.5" x14ac:dyDescent="0.25">
      <c r="A2239" s="13">
        <v>13</v>
      </c>
      <c r="B2239" s="15" t="s">
        <v>4810</v>
      </c>
      <c r="C2239" s="15" t="s">
        <v>4832</v>
      </c>
      <c r="D2239" s="13" t="s">
        <v>4833</v>
      </c>
      <c r="E2239" s="135">
        <v>184</v>
      </c>
      <c r="F2239" s="135">
        <v>2086</v>
      </c>
      <c r="G2239" s="115" t="s">
        <v>275</v>
      </c>
      <c r="H2239" s="196" t="s">
        <v>21</v>
      </c>
      <c r="I2239" s="13" t="s">
        <v>22</v>
      </c>
      <c r="J2239" s="13"/>
    </row>
    <row r="2240" spans="1:10" ht="31.5" x14ac:dyDescent="0.25">
      <c r="A2240" s="13">
        <v>14</v>
      </c>
      <c r="B2240" s="15" t="s">
        <v>4810</v>
      </c>
      <c r="C2240" s="15" t="s">
        <v>4834</v>
      </c>
      <c r="D2240" s="13" t="s">
        <v>4835</v>
      </c>
      <c r="E2240" s="135">
        <v>324.3</v>
      </c>
      <c r="F2240" s="135">
        <v>1954</v>
      </c>
      <c r="G2240" s="115" t="s">
        <v>275</v>
      </c>
      <c r="H2240" s="196" t="s">
        <v>21</v>
      </c>
      <c r="I2240" s="13" t="s">
        <v>22</v>
      </c>
      <c r="J2240" s="13"/>
    </row>
    <row r="2241" spans="1:10" ht="31.5" x14ac:dyDescent="0.25">
      <c r="A2241" s="13">
        <v>15</v>
      </c>
      <c r="B2241" s="15" t="s">
        <v>4810</v>
      </c>
      <c r="C2241" s="15" t="s">
        <v>4836</v>
      </c>
      <c r="D2241" s="13" t="s">
        <v>4837</v>
      </c>
      <c r="E2241" s="135">
        <v>1095</v>
      </c>
      <c r="F2241" s="135">
        <v>3680</v>
      </c>
      <c r="G2241" s="115" t="s">
        <v>275</v>
      </c>
      <c r="H2241" s="196" t="s">
        <v>21</v>
      </c>
      <c r="I2241" s="13" t="s">
        <v>22</v>
      </c>
      <c r="J2241" s="13"/>
    </row>
    <row r="2242" spans="1:10" ht="31.5" x14ac:dyDescent="0.25">
      <c r="A2242" s="13">
        <v>16</v>
      </c>
      <c r="B2242" s="15" t="s">
        <v>4810</v>
      </c>
      <c r="C2242" s="15" t="s">
        <v>4838</v>
      </c>
      <c r="D2242" s="13" t="s">
        <v>4839</v>
      </c>
      <c r="E2242" s="135">
        <v>325</v>
      </c>
      <c r="F2242" s="135">
        <v>600</v>
      </c>
      <c r="G2242" s="115" t="s">
        <v>275</v>
      </c>
      <c r="H2242" s="196" t="s">
        <v>21</v>
      </c>
      <c r="I2242" s="13" t="s">
        <v>22</v>
      </c>
      <c r="J2242" s="13"/>
    </row>
    <row r="2243" spans="1:10" ht="31.5" x14ac:dyDescent="0.25">
      <c r="A2243" s="13">
        <v>17</v>
      </c>
      <c r="B2243" s="15" t="s">
        <v>4810</v>
      </c>
      <c r="C2243" s="15" t="s">
        <v>4840</v>
      </c>
      <c r="D2243" s="13" t="s">
        <v>4841</v>
      </c>
      <c r="E2243" s="135">
        <v>203</v>
      </c>
      <c r="F2243" s="135">
        <v>960</v>
      </c>
      <c r="G2243" s="115" t="s">
        <v>275</v>
      </c>
      <c r="H2243" s="196" t="s">
        <v>21</v>
      </c>
      <c r="I2243" s="13" t="s">
        <v>22</v>
      </c>
      <c r="J2243" s="13"/>
    </row>
    <row r="2244" spans="1:10" ht="31.5" x14ac:dyDescent="0.25">
      <c r="A2244" s="13">
        <v>18</v>
      </c>
      <c r="B2244" s="15" t="s">
        <v>4810</v>
      </c>
      <c r="C2244" s="15" t="s">
        <v>4842</v>
      </c>
      <c r="D2244" s="13" t="s">
        <v>4843</v>
      </c>
      <c r="E2244" s="135">
        <v>287</v>
      </c>
      <c r="F2244" s="135">
        <v>1006</v>
      </c>
      <c r="G2244" s="115" t="s">
        <v>275</v>
      </c>
      <c r="H2244" s="196" t="s">
        <v>21</v>
      </c>
      <c r="I2244" s="13" t="s">
        <v>22</v>
      </c>
      <c r="J2244" s="13"/>
    </row>
    <row r="2245" spans="1:10" ht="31.5" x14ac:dyDescent="0.25">
      <c r="A2245" s="13">
        <v>19</v>
      </c>
      <c r="B2245" s="15" t="s">
        <v>4810</v>
      </c>
      <c r="C2245" s="15" t="s">
        <v>4844</v>
      </c>
      <c r="D2245" s="13" t="s">
        <v>4845</v>
      </c>
      <c r="E2245" s="135">
        <v>632</v>
      </c>
      <c r="F2245" s="135">
        <v>1993</v>
      </c>
      <c r="G2245" s="115" t="s">
        <v>275</v>
      </c>
      <c r="H2245" s="196" t="s">
        <v>21</v>
      </c>
      <c r="I2245" s="13" t="s">
        <v>22</v>
      </c>
      <c r="J2245" s="13"/>
    </row>
    <row r="2246" spans="1:10" ht="31.5" x14ac:dyDescent="0.25">
      <c r="A2246" s="13">
        <v>20</v>
      </c>
      <c r="B2246" s="15" t="s">
        <v>4810</v>
      </c>
      <c r="C2246" s="15" t="s">
        <v>4846</v>
      </c>
      <c r="D2246" s="13" t="s">
        <v>4815</v>
      </c>
      <c r="E2246" s="135">
        <v>1893.9</v>
      </c>
      <c r="F2246" s="135">
        <v>6973.2</v>
      </c>
      <c r="G2246" s="115" t="s">
        <v>275</v>
      </c>
      <c r="H2246" s="196" t="s">
        <v>21</v>
      </c>
      <c r="I2246" s="13" t="s">
        <v>22</v>
      </c>
      <c r="J2246" s="13"/>
    </row>
    <row r="2247" spans="1:10" ht="31.5" x14ac:dyDescent="0.25">
      <c r="A2247" s="13">
        <v>21</v>
      </c>
      <c r="B2247" s="15" t="s">
        <v>4810</v>
      </c>
      <c r="C2247" s="15" t="s">
        <v>4847</v>
      </c>
      <c r="D2247" s="13" t="s">
        <v>4822</v>
      </c>
      <c r="E2247" s="135">
        <v>416.5</v>
      </c>
      <c r="F2247" s="135">
        <v>2246.9</v>
      </c>
      <c r="G2247" s="115" t="s">
        <v>275</v>
      </c>
      <c r="H2247" s="196" t="s">
        <v>21</v>
      </c>
      <c r="I2247" s="13" t="s">
        <v>22</v>
      </c>
      <c r="J2247" s="13"/>
    </row>
    <row r="2248" spans="1:10" ht="31.5" x14ac:dyDescent="0.25">
      <c r="A2248" s="13">
        <v>22</v>
      </c>
      <c r="B2248" s="15" t="s">
        <v>4810</v>
      </c>
      <c r="C2248" s="15" t="s">
        <v>4848</v>
      </c>
      <c r="D2248" s="13" t="s">
        <v>4849</v>
      </c>
      <c r="E2248" s="135">
        <v>477.2</v>
      </c>
      <c r="F2248" s="135">
        <v>824.6</v>
      </c>
      <c r="G2248" s="115" t="s">
        <v>275</v>
      </c>
      <c r="H2248" s="196" t="s">
        <v>21</v>
      </c>
      <c r="I2248" s="13" t="s">
        <v>22</v>
      </c>
      <c r="J2248" s="13"/>
    </row>
    <row r="2249" spans="1:10" ht="31.5" x14ac:dyDescent="0.25">
      <c r="A2249" s="13">
        <v>23</v>
      </c>
      <c r="B2249" s="15" t="s">
        <v>4810</v>
      </c>
      <c r="C2249" s="15" t="s">
        <v>4850</v>
      </c>
      <c r="D2249" s="13" t="s">
        <v>4837</v>
      </c>
      <c r="E2249" s="135">
        <v>1075</v>
      </c>
      <c r="F2249" s="135">
        <v>2506.1</v>
      </c>
      <c r="G2249" s="115" t="s">
        <v>275</v>
      </c>
      <c r="H2249" s="196" t="s">
        <v>21</v>
      </c>
      <c r="I2249" s="13" t="s">
        <v>22</v>
      </c>
      <c r="J2249" s="13"/>
    </row>
    <row r="2250" spans="1:10" ht="31.5" x14ac:dyDescent="0.25">
      <c r="A2250" s="13">
        <v>24</v>
      </c>
      <c r="B2250" s="15" t="s">
        <v>4810</v>
      </c>
      <c r="C2250" s="15" t="s">
        <v>4851</v>
      </c>
      <c r="D2250" s="13" t="s">
        <v>4843</v>
      </c>
      <c r="E2250" s="135">
        <v>156</v>
      </c>
      <c r="F2250" s="135">
        <v>641</v>
      </c>
      <c r="G2250" s="115" t="s">
        <v>275</v>
      </c>
      <c r="H2250" s="196" t="s">
        <v>21</v>
      </c>
      <c r="I2250" s="13" t="s">
        <v>22</v>
      </c>
      <c r="J2250" s="13"/>
    </row>
    <row r="2251" spans="1:10" ht="31.5" x14ac:dyDescent="0.25">
      <c r="A2251" s="13">
        <v>25</v>
      </c>
      <c r="B2251" s="15" t="s">
        <v>4810</v>
      </c>
      <c r="C2251" s="15" t="s">
        <v>4852</v>
      </c>
      <c r="D2251" s="13" t="s">
        <v>4841</v>
      </c>
      <c r="E2251" s="135">
        <v>125</v>
      </c>
      <c r="F2251" s="135">
        <v>476</v>
      </c>
      <c r="G2251" s="115" t="s">
        <v>275</v>
      </c>
      <c r="H2251" s="196" t="s">
        <v>21</v>
      </c>
      <c r="I2251" s="13" t="s">
        <v>22</v>
      </c>
      <c r="J2251" s="13"/>
    </row>
    <row r="2252" spans="1:10" ht="31.5" x14ac:dyDescent="0.25">
      <c r="A2252" s="13">
        <v>26</v>
      </c>
      <c r="B2252" s="15" t="s">
        <v>4810</v>
      </c>
      <c r="C2252" s="15" t="s">
        <v>4853</v>
      </c>
      <c r="D2252" s="13" t="s">
        <v>4839</v>
      </c>
      <c r="E2252" s="135">
        <v>130</v>
      </c>
      <c r="F2252" s="135">
        <v>425</v>
      </c>
      <c r="G2252" s="115" t="s">
        <v>275</v>
      </c>
      <c r="H2252" s="196" t="s">
        <v>21</v>
      </c>
      <c r="I2252" s="13" t="s">
        <v>22</v>
      </c>
      <c r="J2252" s="13"/>
    </row>
    <row r="2253" spans="1:10" ht="31.5" x14ac:dyDescent="0.25">
      <c r="A2253" s="13">
        <v>27</v>
      </c>
      <c r="B2253" s="15" t="s">
        <v>4810</v>
      </c>
      <c r="C2253" s="15" t="s">
        <v>4854</v>
      </c>
      <c r="D2253" s="13" t="s">
        <v>4845</v>
      </c>
      <c r="E2253" s="135">
        <v>419.1</v>
      </c>
      <c r="F2253" s="135">
        <v>3368</v>
      </c>
      <c r="G2253" s="115" t="s">
        <v>275</v>
      </c>
      <c r="H2253" s="196" t="s">
        <v>21</v>
      </c>
      <c r="I2253" s="13" t="s">
        <v>22</v>
      </c>
      <c r="J2253" s="13"/>
    </row>
    <row r="2254" spans="1:10" ht="31.5" x14ac:dyDescent="0.25">
      <c r="A2254" s="13">
        <v>28</v>
      </c>
      <c r="B2254" s="15" t="s">
        <v>4810</v>
      </c>
      <c r="C2254" s="15" t="s">
        <v>4855</v>
      </c>
      <c r="D2254" s="13" t="s">
        <v>4815</v>
      </c>
      <c r="E2254" s="135">
        <v>1004.6</v>
      </c>
      <c r="F2254" s="135">
        <v>1850</v>
      </c>
      <c r="G2254" s="115" t="s">
        <v>275</v>
      </c>
      <c r="H2254" s="196" t="s">
        <v>21</v>
      </c>
      <c r="I2254" s="13" t="s">
        <v>22</v>
      </c>
      <c r="J2254" s="13"/>
    </row>
    <row r="2255" spans="1:10" ht="31.5" x14ac:dyDescent="0.25">
      <c r="A2255" s="13">
        <v>29</v>
      </c>
      <c r="B2255" s="15" t="s">
        <v>4810</v>
      </c>
      <c r="C2255" s="15" t="s">
        <v>4856</v>
      </c>
      <c r="D2255" s="13" t="s">
        <v>4822</v>
      </c>
      <c r="E2255" s="135">
        <v>512.4</v>
      </c>
      <c r="F2255" s="135">
        <v>876.1</v>
      </c>
      <c r="G2255" s="115" t="s">
        <v>275</v>
      </c>
      <c r="H2255" s="196" t="s">
        <v>21</v>
      </c>
      <c r="I2255" s="13" t="s">
        <v>22</v>
      </c>
      <c r="J2255" s="13"/>
    </row>
    <row r="2256" spans="1:10" ht="31.5" x14ac:dyDescent="0.25">
      <c r="A2256" s="13">
        <v>30</v>
      </c>
      <c r="B2256" s="15" t="s">
        <v>4810</v>
      </c>
      <c r="C2256" s="15" t="s">
        <v>4857</v>
      </c>
      <c r="D2256" s="13" t="s">
        <v>4849</v>
      </c>
      <c r="E2256" s="135">
        <v>383.5</v>
      </c>
      <c r="F2256" s="135">
        <v>598</v>
      </c>
      <c r="G2256" s="115" t="s">
        <v>275</v>
      </c>
      <c r="H2256" s="196" t="s">
        <v>21</v>
      </c>
      <c r="I2256" s="13" t="s">
        <v>22</v>
      </c>
      <c r="J2256" s="13"/>
    </row>
    <row r="2257" spans="1:10" ht="31.5" x14ac:dyDescent="0.25">
      <c r="A2257" s="13">
        <v>31</v>
      </c>
      <c r="B2257" s="15" t="s">
        <v>4810</v>
      </c>
      <c r="C2257" s="15" t="s">
        <v>4858</v>
      </c>
      <c r="D2257" s="13" t="s">
        <v>4815</v>
      </c>
      <c r="E2257" s="135">
        <v>290</v>
      </c>
      <c r="F2257" s="135">
        <v>637.20000000000005</v>
      </c>
      <c r="G2257" s="102" t="s">
        <v>1272</v>
      </c>
      <c r="H2257" s="196" t="s">
        <v>21</v>
      </c>
      <c r="I2257" s="13" t="s">
        <v>22</v>
      </c>
      <c r="J2257" s="13"/>
    </row>
    <row r="2258" spans="1:10" ht="31.5" x14ac:dyDescent="0.25">
      <c r="A2258" s="13">
        <v>32</v>
      </c>
      <c r="B2258" s="15" t="s">
        <v>4810</v>
      </c>
      <c r="C2258" s="15" t="s">
        <v>4859</v>
      </c>
      <c r="D2258" s="13" t="s">
        <v>4812</v>
      </c>
      <c r="E2258" s="135">
        <v>237.5</v>
      </c>
      <c r="F2258" s="135">
        <v>720</v>
      </c>
      <c r="G2258" s="102" t="s">
        <v>1272</v>
      </c>
      <c r="H2258" s="196" t="s">
        <v>21</v>
      </c>
      <c r="I2258" s="13" t="s">
        <v>22</v>
      </c>
      <c r="J2258" s="13"/>
    </row>
    <row r="2259" spans="1:10" ht="31.5" x14ac:dyDescent="0.25">
      <c r="A2259" s="13">
        <v>33</v>
      </c>
      <c r="B2259" s="15" t="s">
        <v>4810</v>
      </c>
      <c r="C2259" s="15" t="s">
        <v>4860</v>
      </c>
      <c r="D2259" s="13" t="s">
        <v>4817</v>
      </c>
      <c r="E2259" s="135">
        <v>382.1</v>
      </c>
      <c r="F2259" s="135">
        <v>2030</v>
      </c>
      <c r="G2259" s="102" t="s">
        <v>1272</v>
      </c>
      <c r="H2259" s="196" t="s">
        <v>21</v>
      </c>
      <c r="I2259" s="13" t="s">
        <v>22</v>
      </c>
      <c r="J2259" s="13"/>
    </row>
    <row r="2260" spans="1:10" ht="31.5" x14ac:dyDescent="0.25">
      <c r="A2260" s="13">
        <v>34</v>
      </c>
      <c r="B2260" s="15" t="s">
        <v>4810</v>
      </c>
      <c r="C2260" s="15" t="s">
        <v>4861</v>
      </c>
      <c r="D2260" s="13" t="s">
        <v>4862</v>
      </c>
      <c r="E2260" s="135">
        <v>40.5</v>
      </c>
      <c r="F2260" s="135">
        <v>47.13</v>
      </c>
      <c r="G2260" s="115" t="s">
        <v>275</v>
      </c>
      <c r="H2260" s="196" t="s">
        <v>21</v>
      </c>
      <c r="I2260" s="13" t="s">
        <v>22</v>
      </c>
      <c r="J2260" s="13"/>
    </row>
    <row r="2261" spans="1:10" x14ac:dyDescent="0.25">
      <c r="A2261" s="251"/>
      <c r="B2261" s="252" t="s">
        <v>4863</v>
      </c>
      <c r="C2261" s="252"/>
      <c r="D2261" s="251"/>
      <c r="E2261" s="266"/>
      <c r="F2261" s="266"/>
      <c r="G2261" s="251"/>
      <c r="H2261" s="251"/>
      <c r="I2261" s="251"/>
      <c r="J2261" s="251"/>
    </row>
    <row r="2262" spans="1:10" ht="31.5" x14ac:dyDescent="0.25">
      <c r="A2262" s="13">
        <v>1</v>
      </c>
      <c r="B2262" s="15" t="s">
        <v>4863</v>
      </c>
      <c r="C2262" s="15" t="s">
        <v>4864</v>
      </c>
      <c r="D2262" s="13" t="s">
        <v>4865</v>
      </c>
      <c r="E2262" s="135">
        <v>904.6</v>
      </c>
      <c r="F2262" s="135">
        <v>2954</v>
      </c>
      <c r="G2262" s="115" t="s">
        <v>275</v>
      </c>
      <c r="H2262" s="196" t="s">
        <v>21</v>
      </c>
      <c r="I2262" s="13" t="s">
        <v>22</v>
      </c>
      <c r="J2262" s="13"/>
    </row>
    <row r="2263" spans="1:10" ht="31.5" x14ac:dyDescent="0.25">
      <c r="A2263" s="13">
        <v>2</v>
      </c>
      <c r="B2263" s="15" t="s">
        <v>4863</v>
      </c>
      <c r="C2263" s="15" t="s">
        <v>4866</v>
      </c>
      <c r="D2263" s="13" t="s">
        <v>4865</v>
      </c>
      <c r="E2263" s="135">
        <v>300</v>
      </c>
      <c r="F2263" s="135">
        <v>1463</v>
      </c>
      <c r="G2263" s="115" t="s">
        <v>275</v>
      </c>
      <c r="H2263" s="196" t="s">
        <v>21</v>
      </c>
      <c r="I2263" s="13" t="s">
        <v>22</v>
      </c>
      <c r="J2263" s="13"/>
    </row>
    <row r="2264" spans="1:10" ht="31.5" x14ac:dyDescent="0.25">
      <c r="A2264" s="13">
        <v>3</v>
      </c>
      <c r="B2264" s="15" t="s">
        <v>4863</v>
      </c>
      <c r="C2264" s="15" t="s">
        <v>4867</v>
      </c>
      <c r="D2264" s="13" t="s">
        <v>4868</v>
      </c>
      <c r="E2264" s="135">
        <v>1007.5</v>
      </c>
      <c r="F2264" s="135">
        <v>8379</v>
      </c>
      <c r="G2264" s="115" t="s">
        <v>275</v>
      </c>
      <c r="H2264" s="196" t="s">
        <v>21</v>
      </c>
      <c r="I2264" s="13" t="s">
        <v>22</v>
      </c>
      <c r="J2264" s="13"/>
    </row>
    <row r="2265" spans="1:10" ht="31.5" x14ac:dyDescent="0.25">
      <c r="A2265" s="13">
        <v>4</v>
      </c>
      <c r="B2265" s="15" t="s">
        <v>4863</v>
      </c>
      <c r="C2265" s="15" t="s">
        <v>4869</v>
      </c>
      <c r="D2265" s="13" t="s">
        <v>4870</v>
      </c>
      <c r="E2265" s="135">
        <v>354</v>
      </c>
      <c r="F2265" s="135">
        <v>1781</v>
      </c>
      <c r="G2265" s="102" t="s">
        <v>1436</v>
      </c>
      <c r="H2265" s="196" t="s">
        <v>21</v>
      </c>
      <c r="I2265" s="13" t="s">
        <v>22</v>
      </c>
      <c r="J2265" s="13"/>
    </row>
    <row r="2266" spans="1:10" ht="47.25" x14ac:dyDescent="0.25">
      <c r="A2266" s="13">
        <v>5</v>
      </c>
      <c r="B2266" s="15" t="s">
        <v>4863</v>
      </c>
      <c r="C2266" s="15" t="s">
        <v>4871</v>
      </c>
      <c r="D2266" s="13" t="s">
        <v>4870</v>
      </c>
      <c r="E2266" s="135">
        <v>219</v>
      </c>
      <c r="F2266" s="135">
        <v>250</v>
      </c>
      <c r="G2266" s="115" t="s">
        <v>275</v>
      </c>
      <c r="H2266" s="115" t="s">
        <v>243</v>
      </c>
      <c r="I2266" s="13" t="s">
        <v>2831</v>
      </c>
      <c r="J2266" s="13" t="s">
        <v>4872</v>
      </c>
    </row>
    <row r="2267" spans="1:10" ht="31.5" x14ac:dyDescent="0.25">
      <c r="A2267" s="13">
        <v>6</v>
      </c>
      <c r="B2267" s="15" t="s">
        <v>4863</v>
      </c>
      <c r="C2267" s="15" t="s">
        <v>4873</v>
      </c>
      <c r="D2267" s="13" t="s">
        <v>4874</v>
      </c>
      <c r="E2267" s="135">
        <v>4253.5</v>
      </c>
      <c r="F2267" s="135">
        <v>5460</v>
      </c>
      <c r="G2267" s="115" t="s">
        <v>275</v>
      </c>
      <c r="H2267" s="196" t="s">
        <v>21</v>
      </c>
      <c r="I2267" s="13" t="s">
        <v>22</v>
      </c>
      <c r="J2267" s="13"/>
    </row>
    <row r="2268" spans="1:10" ht="31.5" x14ac:dyDescent="0.25">
      <c r="A2268" s="13">
        <v>7</v>
      </c>
      <c r="B2268" s="15" t="s">
        <v>4863</v>
      </c>
      <c r="C2268" s="15" t="s">
        <v>4875</v>
      </c>
      <c r="D2268" s="13" t="s">
        <v>4876</v>
      </c>
      <c r="E2268" s="135">
        <v>666</v>
      </c>
      <c r="F2268" s="135">
        <v>3443.4</v>
      </c>
      <c r="G2268" s="115" t="s">
        <v>275</v>
      </c>
      <c r="H2268" s="196" t="s">
        <v>21</v>
      </c>
      <c r="I2268" s="13" t="s">
        <v>22</v>
      </c>
      <c r="J2268" s="13"/>
    </row>
    <row r="2269" spans="1:10" ht="31.5" x14ac:dyDescent="0.25">
      <c r="A2269" s="13">
        <v>8</v>
      </c>
      <c r="B2269" s="15" t="s">
        <v>4863</v>
      </c>
      <c r="C2269" s="15" t="s">
        <v>4877</v>
      </c>
      <c r="D2269" s="13" t="s">
        <v>4870</v>
      </c>
      <c r="E2269" s="135">
        <v>965</v>
      </c>
      <c r="F2269" s="135">
        <v>5240.7</v>
      </c>
      <c r="G2269" s="115" t="s">
        <v>275</v>
      </c>
      <c r="H2269" s="196" t="s">
        <v>21</v>
      </c>
      <c r="I2269" s="13" t="s">
        <v>22</v>
      </c>
      <c r="J2269" s="13"/>
    </row>
    <row r="2270" spans="1:10" ht="31.5" x14ac:dyDescent="0.25">
      <c r="A2270" s="13">
        <v>9</v>
      </c>
      <c r="B2270" s="15" t="s">
        <v>4863</v>
      </c>
      <c r="C2270" s="15" t="s">
        <v>4878</v>
      </c>
      <c r="D2270" s="13" t="s">
        <v>4879</v>
      </c>
      <c r="E2270" s="135">
        <v>1324.6</v>
      </c>
      <c r="F2270" s="135">
        <v>3093.5</v>
      </c>
      <c r="G2270" s="115" t="s">
        <v>275</v>
      </c>
      <c r="H2270" s="196" t="s">
        <v>21</v>
      </c>
      <c r="I2270" s="13" t="s">
        <v>22</v>
      </c>
      <c r="J2270" s="13"/>
    </row>
    <row r="2271" spans="1:10" ht="31.5" x14ac:dyDescent="0.25">
      <c r="A2271" s="13">
        <v>10</v>
      </c>
      <c r="B2271" s="15" t="s">
        <v>4863</v>
      </c>
      <c r="C2271" s="15" t="s">
        <v>4880</v>
      </c>
      <c r="D2271" s="13" t="s">
        <v>4881</v>
      </c>
      <c r="E2271" s="135">
        <v>280.8</v>
      </c>
      <c r="F2271" s="135">
        <v>1942.9</v>
      </c>
      <c r="G2271" s="115" t="s">
        <v>275</v>
      </c>
      <c r="H2271" s="196" t="s">
        <v>21</v>
      </c>
      <c r="I2271" s="13" t="s">
        <v>22</v>
      </c>
      <c r="J2271" s="13"/>
    </row>
    <row r="2272" spans="1:10" ht="31.5" x14ac:dyDescent="0.25">
      <c r="A2272" s="13">
        <v>11</v>
      </c>
      <c r="B2272" s="15" t="s">
        <v>4863</v>
      </c>
      <c r="C2272" s="15" t="s">
        <v>4882</v>
      </c>
      <c r="D2272" s="13" t="s">
        <v>4883</v>
      </c>
      <c r="E2272" s="135">
        <v>290</v>
      </c>
      <c r="F2272" s="135">
        <v>766.4</v>
      </c>
      <c r="G2272" s="115" t="s">
        <v>275</v>
      </c>
      <c r="H2272" s="196" t="s">
        <v>21</v>
      </c>
      <c r="I2272" s="13" t="s">
        <v>22</v>
      </c>
      <c r="J2272" s="13"/>
    </row>
    <row r="2273" spans="1:10" ht="31.5" x14ac:dyDescent="0.25">
      <c r="A2273" s="13">
        <v>12</v>
      </c>
      <c r="B2273" s="15" t="s">
        <v>4863</v>
      </c>
      <c r="C2273" s="15" t="s">
        <v>4884</v>
      </c>
      <c r="D2273" s="13" t="s">
        <v>4885</v>
      </c>
      <c r="E2273" s="135">
        <v>1441.1</v>
      </c>
      <c r="F2273" s="135">
        <v>7985</v>
      </c>
      <c r="G2273" s="115" t="s">
        <v>275</v>
      </c>
      <c r="H2273" s="196" t="s">
        <v>21</v>
      </c>
      <c r="I2273" s="13" t="s">
        <v>22</v>
      </c>
      <c r="J2273" s="13"/>
    </row>
    <row r="2274" spans="1:10" ht="31.5" x14ac:dyDescent="0.25">
      <c r="A2274" s="13">
        <v>13</v>
      </c>
      <c r="B2274" s="15" t="s">
        <v>4863</v>
      </c>
      <c r="C2274" s="15" t="s">
        <v>4886</v>
      </c>
      <c r="D2274" s="13" t="s">
        <v>4887</v>
      </c>
      <c r="E2274" s="135">
        <v>710</v>
      </c>
      <c r="F2274" s="135">
        <v>4368.6000000000004</v>
      </c>
      <c r="G2274" s="115" t="s">
        <v>275</v>
      </c>
      <c r="H2274" s="196" t="s">
        <v>21</v>
      </c>
      <c r="I2274" s="13" t="s">
        <v>22</v>
      </c>
      <c r="J2274" s="13"/>
    </row>
    <row r="2275" spans="1:10" ht="31.5" x14ac:dyDescent="0.25">
      <c r="A2275" s="13">
        <v>14</v>
      </c>
      <c r="B2275" s="15" t="s">
        <v>4863</v>
      </c>
      <c r="C2275" s="15" t="s">
        <v>4888</v>
      </c>
      <c r="D2275" s="13" t="s">
        <v>4889</v>
      </c>
      <c r="E2275" s="135">
        <v>220.8</v>
      </c>
      <c r="F2275" s="135">
        <v>856.8</v>
      </c>
      <c r="G2275" s="115" t="s">
        <v>275</v>
      </c>
      <c r="H2275" s="196" t="s">
        <v>21</v>
      </c>
      <c r="I2275" s="13" t="s">
        <v>22</v>
      </c>
      <c r="J2275" s="13"/>
    </row>
    <row r="2276" spans="1:10" ht="31.5" x14ac:dyDescent="0.25">
      <c r="A2276" s="13">
        <v>15</v>
      </c>
      <c r="B2276" s="15" t="s">
        <v>4863</v>
      </c>
      <c r="C2276" s="15" t="s">
        <v>4890</v>
      </c>
      <c r="D2276" s="13" t="s">
        <v>4891</v>
      </c>
      <c r="E2276" s="135">
        <v>190</v>
      </c>
      <c r="F2276" s="135">
        <v>650</v>
      </c>
      <c r="G2276" s="115" t="s">
        <v>275</v>
      </c>
      <c r="H2276" s="196" t="s">
        <v>21</v>
      </c>
      <c r="I2276" s="13" t="s">
        <v>22</v>
      </c>
      <c r="J2276" s="13"/>
    </row>
    <row r="2277" spans="1:10" ht="31.5" x14ac:dyDescent="0.25">
      <c r="A2277" s="13">
        <v>16</v>
      </c>
      <c r="B2277" s="15" t="s">
        <v>4863</v>
      </c>
      <c r="C2277" s="15" t="s">
        <v>4892</v>
      </c>
      <c r="D2277" s="13" t="s">
        <v>4870</v>
      </c>
      <c r="E2277" s="135">
        <v>1507.8</v>
      </c>
      <c r="F2277" s="135">
        <v>6375</v>
      </c>
      <c r="G2277" s="115" t="s">
        <v>275</v>
      </c>
      <c r="H2277" s="196" t="s">
        <v>21</v>
      </c>
      <c r="I2277" s="13" t="s">
        <v>22</v>
      </c>
      <c r="J2277" s="13"/>
    </row>
    <row r="2278" spans="1:10" ht="31.5" x14ac:dyDescent="0.25">
      <c r="A2278" s="13">
        <v>17</v>
      </c>
      <c r="B2278" s="15" t="s">
        <v>4863</v>
      </c>
      <c r="C2278" s="15" t="s">
        <v>4893</v>
      </c>
      <c r="D2278" s="13" t="s">
        <v>4894</v>
      </c>
      <c r="E2278" s="135">
        <v>306.10000000000002</v>
      </c>
      <c r="F2278" s="135">
        <v>1679</v>
      </c>
      <c r="G2278" s="115" t="s">
        <v>275</v>
      </c>
      <c r="H2278" s="196" t="s">
        <v>21</v>
      </c>
      <c r="I2278" s="13" t="s">
        <v>22</v>
      </c>
      <c r="J2278" s="13"/>
    </row>
    <row r="2279" spans="1:10" ht="31.5" x14ac:dyDescent="0.25">
      <c r="A2279" s="13">
        <v>18</v>
      </c>
      <c r="B2279" s="15" t="s">
        <v>4863</v>
      </c>
      <c r="C2279" s="15" t="s">
        <v>4895</v>
      </c>
      <c r="D2279" s="13" t="s">
        <v>4896</v>
      </c>
      <c r="E2279" s="135">
        <v>370.6</v>
      </c>
      <c r="F2279" s="135">
        <v>975</v>
      </c>
      <c r="G2279" s="115" t="s">
        <v>275</v>
      </c>
      <c r="H2279" s="196" t="s">
        <v>21</v>
      </c>
      <c r="I2279" s="13" t="s">
        <v>22</v>
      </c>
      <c r="J2279" s="13"/>
    </row>
    <row r="2280" spans="1:10" ht="31.5" x14ac:dyDescent="0.25">
      <c r="A2280" s="13">
        <v>19</v>
      </c>
      <c r="B2280" s="15" t="s">
        <v>4863</v>
      </c>
      <c r="C2280" s="15" t="s">
        <v>4897</v>
      </c>
      <c r="D2280" s="13" t="s">
        <v>4898</v>
      </c>
      <c r="E2280" s="135">
        <v>1318</v>
      </c>
      <c r="F2280" s="135">
        <v>14928</v>
      </c>
      <c r="G2280" s="115" t="s">
        <v>275</v>
      </c>
      <c r="H2280" s="196" t="s">
        <v>21</v>
      </c>
      <c r="I2280" s="13" t="s">
        <v>22</v>
      </c>
      <c r="J2280" s="13"/>
    </row>
    <row r="2281" spans="1:10" ht="31.5" x14ac:dyDescent="0.25">
      <c r="A2281" s="13">
        <v>20</v>
      </c>
      <c r="B2281" s="15" t="s">
        <v>4863</v>
      </c>
      <c r="C2281" s="15" t="s">
        <v>4899</v>
      </c>
      <c r="D2281" s="13" t="s">
        <v>4900</v>
      </c>
      <c r="E2281" s="135">
        <v>1292.9000000000001</v>
      </c>
      <c r="F2281" s="135">
        <v>6257.4</v>
      </c>
      <c r="G2281" s="115" t="s">
        <v>275</v>
      </c>
      <c r="H2281" s="196" t="s">
        <v>21</v>
      </c>
      <c r="I2281" s="13" t="s">
        <v>22</v>
      </c>
      <c r="J2281" s="13"/>
    </row>
    <row r="2282" spans="1:10" ht="47.25" x14ac:dyDescent="0.25">
      <c r="A2282" s="13">
        <v>21</v>
      </c>
      <c r="B2282" s="15" t="s">
        <v>4863</v>
      </c>
      <c r="C2282" s="15" t="s">
        <v>4901</v>
      </c>
      <c r="D2282" s="13" t="s">
        <v>4902</v>
      </c>
      <c r="E2282" s="135">
        <v>372.6</v>
      </c>
      <c r="F2282" s="135">
        <v>3437.3</v>
      </c>
      <c r="G2282" s="115" t="s">
        <v>275</v>
      </c>
      <c r="H2282" s="115" t="s">
        <v>243</v>
      </c>
      <c r="I2282" s="13" t="s">
        <v>2801</v>
      </c>
      <c r="J2282" s="13" t="s">
        <v>4872</v>
      </c>
    </row>
    <row r="2283" spans="1:10" ht="31.5" x14ac:dyDescent="0.25">
      <c r="A2283" s="13">
        <v>22</v>
      </c>
      <c r="B2283" s="15" t="s">
        <v>4863</v>
      </c>
      <c r="C2283" s="15" t="s">
        <v>4903</v>
      </c>
      <c r="D2283" s="13" t="s">
        <v>6203</v>
      </c>
      <c r="E2283" s="135">
        <v>895</v>
      </c>
      <c r="F2283" s="135">
        <v>3007.6</v>
      </c>
      <c r="G2283" s="115" t="s">
        <v>275</v>
      </c>
      <c r="H2283" s="196" t="s">
        <v>21</v>
      </c>
      <c r="I2283" s="13" t="s">
        <v>22</v>
      </c>
      <c r="J2283" s="13"/>
    </row>
    <row r="2284" spans="1:10" ht="31.5" x14ac:dyDescent="0.25">
      <c r="A2284" s="13">
        <v>23</v>
      </c>
      <c r="B2284" s="15" t="s">
        <v>4863</v>
      </c>
      <c r="C2284" s="15" t="s">
        <v>4904</v>
      </c>
      <c r="D2284" s="13" t="s">
        <v>4881</v>
      </c>
      <c r="E2284" s="135">
        <v>107.3</v>
      </c>
      <c r="F2284" s="135">
        <v>400</v>
      </c>
      <c r="G2284" s="115" t="s">
        <v>275</v>
      </c>
      <c r="H2284" s="196" t="s">
        <v>21</v>
      </c>
      <c r="I2284" s="13" t="s">
        <v>22</v>
      </c>
      <c r="J2284" s="13"/>
    </row>
    <row r="2285" spans="1:10" ht="31.5" x14ac:dyDescent="0.25">
      <c r="A2285" s="13">
        <v>24</v>
      </c>
      <c r="B2285" s="15" t="s">
        <v>4863</v>
      </c>
      <c r="C2285" s="15" t="s">
        <v>4905</v>
      </c>
      <c r="D2285" s="13" t="s">
        <v>4883</v>
      </c>
      <c r="E2285" s="135">
        <v>107.3</v>
      </c>
      <c r="F2285" s="135">
        <v>600</v>
      </c>
      <c r="G2285" s="115" t="s">
        <v>275</v>
      </c>
      <c r="H2285" s="196" t="s">
        <v>21</v>
      </c>
      <c r="I2285" s="13" t="s">
        <v>22</v>
      </c>
      <c r="J2285" s="13"/>
    </row>
    <row r="2286" spans="1:10" ht="31.5" x14ac:dyDescent="0.25">
      <c r="A2286" s="13">
        <v>25</v>
      </c>
      <c r="B2286" s="15" t="s">
        <v>4863</v>
      </c>
      <c r="C2286" s="15" t="s">
        <v>4906</v>
      </c>
      <c r="D2286" s="13" t="s">
        <v>4883</v>
      </c>
      <c r="E2286" s="135">
        <v>107.3</v>
      </c>
      <c r="F2286" s="135">
        <v>300</v>
      </c>
      <c r="G2286" s="115" t="s">
        <v>275</v>
      </c>
      <c r="H2286" s="196" t="s">
        <v>21</v>
      </c>
      <c r="I2286" s="13" t="s">
        <v>22</v>
      </c>
      <c r="J2286" s="13"/>
    </row>
    <row r="2287" spans="1:10" ht="31.5" x14ac:dyDescent="0.25">
      <c r="A2287" s="13">
        <v>26</v>
      </c>
      <c r="B2287" s="15" t="s">
        <v>4863</v>
      </c>
      <c r="C2287" s="15" t="s">
        <v>4907</v>
      </c>
      <c r="D2287" s="13" t="s">
        <v>4870</v>
      </c>
      <c r="E2287" s="135">
        <v>565.29999999999995</v>
      </c>
      <c r="F2287" s="135">
        <v>2618</v>
      </c>
      <c r="G2287" s="115" t="s">
        <v>275</v>
      </c>
      <c r="H2287" s="196" t="s">
        <v>21</v>
      </c>
      <c r="I2287" s="13" t="s">
        <v>22</v>
      </c>
      <c r="J2287" s="13"/>
    </row>
    <row r="2288" spans="1:10" ht="31.5" x14ac:dyDescent="0.25">
      <c r="A2288" s="13">
        <v>27</v>
      </c>
      <c r="B2288" s="15" t="s">
        <v>4863</v>
      </c>
      <c r="C2288" s="15" t="s">
        <v>4908</v>
      </c>
      <c r="D2288" s="13" t="s">
        <v>6204</v>
      </c>
      <c r="E2288" s="135">
        <v>387.4</v>
      </c>
      <c r="F2288" s="135">
        <v>865.8</v>
      </c>
      <c r="G2288" s="115" t="s">
        <v>275</v>
      </c>
      <c r="H2288" s="196" t="s">
        <v>21</v>
      </c>
      <c r="I2288" s="13" t="s">
        <v>22</v>
      </c>
      <c r="J2288" s="13"/>
    </row>
    <row r="2289" spans="1:10" ht="31.5" x14ac:dyDescent="0.25">
      <c r="A2289" s="13">
        <v>28</v>
      </c>
      <c r="B2289" s="15" t="s">
        <v>4863</v>
      </c>
      <c r="C2289" s="15" t="s">
        <v>4909</v>
      </c>
      <c r="D2289" s="13" t="s">
        <v>6205</v>
      </c>
      <c r="E2289" s="135">
        <v>697.1</v>
      </c>
      <c r="F2289" s="135">
        <v>2635</v>
      </c>
      <c r="G2289" s="115" t="s">
        <v>275</v>
      </c>
      <c r="H2289" s="196" t="s">
        <v>21</v>
      </c>
      <c r="I2289" s="13" t="s">
        <v>22</v>
      </c>
      <c r="J2289" s="13"/>
    </row>
    <row r="2290" spans="1:10" ht="31.5" x14ac:dyDescent="0.25">
      <c r="A2290" s="13">
        <v>29</v>
      </c>
      <c r="B2290" s="15" t="s">
        <v>4863</v>
      </c>
      <c r="C2290" s="15" t="s">
        <v>4910</v>
      </c>
      <c r="D2290" s="13" t="s">
        <v>4894</v>
      </c>
      <c r="E2290" s="135">
        <v>120</v>
      </c>
      <c r="F2290" s="135">
        <v>1146.4000000000001</v>
      </c>
      <c r="G2290" s="115" t="s">
        <v>275</v>
      </c>
      <c r="H2290" s="196" t="s">
        <v>21</v>
      </c>
      <c r="I2290" s="13" t="s">
        <v>22</v>
      </c>
      <c r="J2290" s="13"/>
    </row>
    <row r="2291" spans="1:10" ht="31.5" x14ac:dyDescent="0.25">
      <c r="A2291" s="13">
        <v>30</v>
      </c>
      <c r="B2291" s="15" t="s">
        <v>4863</v>
      </c>
      <c r="C2291" s="15" t="s">
        <v>4911</v>
      </c>
      <c r="D2291" s="13" t="s">
        <v>6206</v>
      </c>
      <c r="E2291" s="135">
        <v>190</v>
      </c>
      <c r="F2291" s="135">
        <v>1803</v>
      </c>
      <c r="G2291" s="115" t="s">
        <v>275</v>
      </c>
      <c r="H2291" s="196" t="s">
        <v>21</v>
      </c>
      <c r="I2291" s="13" t="s">
        <v>22</v>
      </c>
      <c r="J2291" s="13"/>
    </row>
    <row r="2292" spans="1:10" ht="31.5" x14ac:dyDescent="0.25">
      <c r="A2292" s="13">
        <v>31</v>
      </c>
      <c r="B2292" s="15" t="s">
        <v>4863</v>
      </c>
      <c r="C2292" s="15" t="s">
        <v>4912</v>
      </c>
      <c r="D2292" s="13" t="s">
        <v>4913</v>
      </c>
      <c r="E2292" s="135">
        <v>1250.3</v>
      </c>
      <c r="F2292" s="135">
        <v>3918.1</v>
      </c>
      <c r="G2292" s="115" t="s">
        <v>275</v>
      </c>
      <c r="H2292" s="196" t="s">
        <v>21</v>
      </c>
      <c r="I2292" s="13" t="s">
        <v>22</v>
      </c>
      <c r="J2292" s="13"/>
    </row>
    <row r="2293" spans="1:10" ht="31.5" x14ac:dyDescent="0.25">
      <c r="A2293" s="13">
        <v>32</v>
      </c>
      <c r="B2293" s="15" t="s">
        <v>4863</v>
      </c>
      <c r="C2293" s="15" t="s">
        <v>4914</v>
      </c>
      <c r="D2293" s="13" t="s">
        <v>4915</v>
      </c>
      <c r="E2293" s="135">
        <v>1062.4000000000001</v>
      </c>
      <c r="F2293" s="135">
        <v>2843.4</v>
      </c>
      <c r="G2293" s="115" t="s">
        <v>275</v>
      </c>
      <c r="H2293" s="196" t="s">
        <v>21</v>
      </c>
      <c r="I2293" s="13" t="s">
        <v>22</v>
      </c>
      <c r="J2293" s="13"/>
    </row>
    <row r="2294" spans="1:10" ht="31.5" x14ac:dyDescent="0.25">
      <c r="A2294" s="13">
        <v>33</v>
      </c>
      <c r="B2294" s="15" t="s">
        <v>4863</v>
      </c>
      <c r="C2294" s="15" t="s">
        <v>4916</v>
      </c>
      <c r="D2294" s="13" t="s">
        <v>4887</v>
      </c>
      <c r="E2294" s="135">
        <v>630</v>
      </c>
      <c r="F2294" s="135">
        <v>2241</v>
      </c>
      <c r="G2294" s="115" t="s">
        <v>275</v>
      </c>
      <c r="H2294" s="196" t="s">
        <v>21</v>
      </c>
      <c r="I2294" s="13" t="s">
        <v>22</v>
      </c>
      <c r="J2294" s="13"/>
    </row>
    <row r="2295" spans="1:10" ht="31.5" x14ac:dyDescent="0.25">
      <c r="A2295" s="13">
        <v>34</v>
      </c>
      <c r="B2295" s="15" t="s">
        <v>4863</v>
      </c>
      <c r="C2295" s="15" t="s">
        <v>4917</v>
      </c>
      <c r="D2295" s="13" t="s">
        <v>4891</v>
      </c>
      <c r="E2295" s="135">
        <v>61</v>
      </c>
      <c r="F2295" s="135">
        <v>200</v>
      </c>
      <c r="G2295" s="115" t="s">
        <v>275</v>
      </c>
      <c r="H2295" s="196" t="s">
        <v>21</v>
      </c>
      <c r="I2295" s="13" t="s">
        <v>22</v>
      </c>
      <c r="J2295" s="13"/>
    </row>
    <row r="2296" spans="1:10" ht="47.25" x14ac:dyDescent="0.25">
      <c r="A2296" s="13">
        <v>35</v>
      </c>
      <c r="B2296" s="15" t="s">
        <v>4863</v>
      </c>
      <c r="C2296" s="15" t="s">
        <v>6477</v>
      </c>
      <c r="D2296" s="13" t="s">
        <v>4887</v>
      </c>
      <c r="E2296" s="135">
        <v>193.5</v>
      </c>
      <c r="F2296" s="135">
        <v>1008</v>
      </c>
      <c r="G2296" s="115" t="s">
        <v>275</v>
      </c>
      <c r="H2296" s="115" t="s">
        <v>243</v>
      </c>
      <c r="I2296" s="13" t="s">
        <v>2801</v>
      </c>
      <c r="J2296" s="13" t="s">
        <v>4872</v>
      </c>
    </row>
    <row r="2297" spans="1:10" ht="110.25" x14ac:dyDescent="0.25">
      <c r="A2297" s="13">
        <v>36</v>
      </c>
      <c r="B2297" s="15" t="s">
        <v>4863</v>
      </c>
      <c r="C2297" s="15" t="s">
        <v>4918</v>
      </c>
      <c r="D2297" s="13" t="s">
        <v>4919</v>
      </c>
      <c r="E2297" s="135">
        <v>127</v>
      </c>
      <c r="F2297" s="135">
        <v>650.6</v>
      </c>
      <c r="G2297" s="13"/>
      <c r="H2297" s="13"/>
      <c r="I2297" s="13" t="s">
        <v>37</v>
      </c>
      <c r="J2297" s="13" t="s">
        <v>4920</v>
      </c>
    </row>
    <row r="2298" spans="1:10" ht="31.5" x14ac:dyDescent="0.25">
      <c r="A2298" s="13">
        <v>37</v>
      </c>
      <c r="B2298" s="15" t="s">
        <v>4863</v>
      </c>
      <c r="C2298" s="15" t="s">
        <v>4921</v>
      </c>
      <c r="D2298" s="13" t="s">
        <v>4922</v>
      </c>
      <c r="E2298" s="135">
        <v>194.3</v>
      </c>
      <c r="F2298" s="135">
        <v>1574</v>
      </c>
      <c r="G2298" s="102" t="s">
        <v>1272</v>
      </c>
      <c r="H2298" s="196" t="s">
        <v>21</v>
      </c>
      <c r="I2298" s="13" t="s">
        <v>22</v>
      </c>
      <c r="J2298" s="13"/>
    </row>
    <row r="2299" spans="1:10" ht="31.5" x14ac:dyDescent="0.25">
      <c r="A2299" s="13">
        <v>38</v>
      </c>
      <c r="B2299" s="15" t="s">
        <v>4863</v>
      </c>
      <c r="C2299" s="15" t="s">
        <v>4923</v>
      </c>
      <c r="D2299" s="13" t="s">
        <v>4887</v>
      </c>
      <c r="E2299" s="135">
        <v>308.8</v>
      </c>
      <c r="F2299" s="135">
        <v>459</v>
      </c>
      <c r="G2299" s="102" t="s">
        <v>1272</v>
      </c>
      <c r="H2299" s="196" t="s">
        <v>21</v>
      </c>
      <c r="I2299" s="13" t="s">
        <v>22</v>
      </c>
      <c r="J2299" s="13"/>
    </row>
    <row r="2300" spans="1:10" ht="31.5" x14ac:dyDescent="0.25">
      <c r="A2300" s="13">
        <v>39</v>
      </c>
      <c r="B2300" s="15" t="s">
        <v>4863</v>
      </c>
      <c r="C2300" s="15" t="s">
        <v>4924</v>
      </c>
      <c r="D2300" s="13" t="s">
        <v>4870</v>
      </c>
      <c r="E2300" s="135">
        <v>412</v>
      </c>
      <c r="F2300" s="135">
        <v>1290</v>
      </c>
      <c r="G2300" s="102" t="s">
        <v>1272</v>
      </c>
      <c r="H2300" s="196" t="s">
        <v>21</v>
      </c>
      <c r="I2300" s="13" t="s">
        <v>22</v>
      </c>
      <c r="J2300" s="13"/>
    </row>
    <row r="2301" spans="1:10" ht="47.25" x14ac:dyDescent="0.25">
      <c r="A2301" s="13">
        <v>40</v>
      </c>
      <c r="B2301" s="15" t="s">
        <v>4863</v>
      </c>
      <c r="C2301" s="15" t="s">
        <v>4925</v>
      </c>
      <c r="D2301" s="13" t="s">
        <v>4879</v>
      </c>
      <c r="E2301" s="135">
        <v>128</v>
      </c>
      <c r="F2301" s="135">
        <v>1164</v>
      </c>
      <c r="G2301" s="102" t="s">
        <v>1272</v>
      </c>
      <c r="H2301" s="115" t="s">
        <v>243</v>
      </c>
      <c r="I2301" s="13" t="s">
        <v>2801</v>
      </c>
      <c r="J2301" s="13" t="s">
        <v>4872</v>
      </c>
    </row>
    <row r="2302" spans="1:10" x14ac:dyDescent="0.25">
      <c r="A2302" s="251"/>
      <c r="B2302" s="252" t="s">
        <v>4926</v>
      </c>
      <c r="C2302" s="252"/>
      <c r="D2302" s="251"/>
      <c r="E2302" s="266"/>
      <c r="F2302" s="266"/>
      <c r="G2302" s="251"/>
      <c r="H2302" s="251"/>
      <c r="I2302" s="251"/>
      <c r="J2302" s="251"/>
    </row>
    <row r="2303" spans="1:10" ht="31.5" x14ac:dyDescent="0.25">
      <c r="A2303" s="13">
        <v>1</v>
      </c>
      <c r="B2303" s="15" t="s">
        <v>4926</v>
      </c>
      <c r="C2303" s="15" t="s">
        <v>4927</v>
      </c>
      <c r="D2303" s="13" t="s">
        <v>4928</v>
      </c>
      <c r="E2303" s="135">
        <v>737</v>
      </c>
      <c r="F2303" s="135">
        <v>2696</v>
      </c>
      <c r="G2303" s="115" t="s">
        <v>275</v>
      </c>
      <c r="H2303" s="196" t="s">
        <v>21</v>
      </c>
      <c r="I2303" s="13" t="s">
        <v>22</v>
      </c>
      <c r="J2303" s="13"/>
    </row>
    <row r="2304" spans="1:10" ht="31.5" x14ac:dyDescent="0.25">
      <c r="A2304" s="13">
        <v>2</v>
      </c>
      <c r="B2304" s="15" t="s">
        <v>4926</v>
      </c>
      <c r="C2304" s="15" t="s">
        <v>4929</v>
      </c>
      <c r="D2304" s="13" t="s">
        <v>4930</v>
      </c>
      <c r="E2304" s="135">
        <v>852</v>
      </c>
      <c r="F2304" s="135">
        <v>2505</v>
      </c>
      <c r="G2304" s="115" t="s">
        <v>275</v>
      </c>
      <c r="H2304" s="196" t="s">
        <v>21</v>
      </c>
      <c r="I2304" s="13" t="s">
        <v>22</v>
      </c>
      <c r="J2304" s="13"/>
    </row>
    <row r="2305" spans="1:10" ht="31.5" x14ac:dyDescent="0.25">
      <c r="A2305" s="13">
        <v>3</v>
      </c>
      <c r="B2305" s="15" t="s">
        <v>4926</v>
      </c>
      <c r="C2305" s="15" t="s">
        <v>4931</v>
      </c>
      <c r="D2305" s="13" t="s">
        <v>4932</v>
      </c>
      <c r="E2305" s="135">
        <v>527</v>
      </c>
      <c r="F2305" s="135">
        <v>4316</v>
      </c>
      <c r="G2305" s="115" t="s">
        <v>275</v>
      </c>
      <c r="H2305" s="196" t="s">
        <v>21</v>
      </c>
      <c r="I2305" s="13" t="s">
        <v>22</v>
      </c>
      <c r="J2305" s="13"/>
    </row>
    <row r="2306" spans="1:10" ht="31.5" x14ac:dyDescent="0.25">
      <c r="A2306" s="13">
        <v>4</v>
      </c>
      <c r="B2306" s="15" t="s">
        <v>4926</v>
      </c>
      <c r="C2306" s="15" t="s">
        <v>4933</v>
      </c>
      <c r="D2306" s="13" t="s">
        <v>4930</v>
      </c>
      <c r="E2306" s="135">
        <v>1025.5</v>
      </c>
      <c r="F2306" s="135">
        <v>6564.7</v>
      </c>
      <c r="G2306" s="115" t="s">
        <v>275</v>
      </c>
      <c r="H2306" s="196" t="s">
        <v>21</v>
      </c>
      <c r="I2306" s="13" t="s">
        <v>22</v>
      </c>
      <c r="J2306" s="13"/>
    </row>
    <row r="2307" spans="1:10" ht="31.5" x14ac:dyDescent="0.25">
      <c r="A2307" s="13">
        <v>5</v>
      </c>
      <c r="B2307" s="15" t="s">
        <v>4926</v>
      </c>
      <c r="C2307" s="15" t="s">
        <v>4934</v>
      </c>
      <c r="D2307" s="13" t="s">
        <v>4930</v>
      </c>
      <c r="E2307" s="135">
        <v>878.7</v>
      </c>
      <c r="F2307" s="135">
        <v>10216.299999999999</v>
      </c>
      <c r="G2307" s="115" t="s">
        <v>275</v>
      </c>
      <c r="H2307" s="196" t="s">
        <v>21</v>
      </c>
      <c r="I2307" s="13" t="s">
        <v>22</v>
      </c>
      <c r="J2307" s="13"/>
    </row>
    <row r="2308" spans="1:10" ht="31.5" x14ac:dyDescent="0.25">
      <c r="A2308" s="13">
        <v>6</v>
      </c>
      <c r="B2308" s="15" t="s">
        <v>4926</v>
      </c>
      <c r="C2308" s="15" t="s">
        <v>4935</v>
      </c>
      <c r="D2308" s="13" t="s">
        <v>4936</v>
      </c>
      <c r="E2308" s="135">
        <v>427.6</v>
      </c>
      <c r="F2308" s="135">
        <v>1527.6</v>
      </c>
      <c r="G2308" s="115" t="s">
        <v>275</v>
      </c>
      <c r="H2308" s="196" t="s">
        <v>21</v>
      </c>
      <c r="I2308" s="13" t="s">
        <v>22</v>
      </c>
      <c r="J2308" s="13"/>
    </row>
    <row r="2309" spans="1:10" ht="31.5" x14ac:dyDescent="0.25">
      <c r="A2309" s="13">
        <v>7</v>
      </c>
      <c r="B2309" s="15" t="s">
        <v>4926</v>
      </c>
      <c r="C2309" s="15" t="s">
        <v>4937</v>
      </c>
      <c r="D2309" s="13" t="s">
        <v>4938</v>
      </c>
      <c r="E2309" s="135">
        <v>507.9</v>
      </c>
      <c r="F2309" s="135">
        <v>2765</v>
      </c>
      <c r="G2309" s="115" t="s">
        <v>275</v>
      </c>
      <c r="H2309" s="196" t="s">
        <v>21</v>
      </c>
      <c r="I2309" s="13" t="s">
        <v>22</v>
      </c>
      <c r="J2309" s="13"/>
    </row>
    <row r="2310" spans="1:10" ht="47.25" x14ac:dyDescent="0.25">
      <c r="A2310" s="13">
        <v>8</v>
      </c>
      <c r="B2310" s="15" t="s">
        <v>4926</v>
      </c>
      <c r="C2310" s="15" t="s">
        <v>4939</v>
      </c>
      <c r="D2310" s="13" t="s">
        <v>4940</v>
      </c>
      <c r="E2310" s="135">
        <v>138</v>
      </c>
      <c r="F2310" s="135">
        <v>6580</v>
      </c>
      <c r="G2310" s="115" t="s">
        <v>275</v>
      </c>
      <c r="H2310" s="115" t="s">
        <v>243</v>
      </c>
      <c r="I2310" s="13" t="s">
        <v>22</v>
      </c>
      <c r="J2310" s="13" t="s">
        <v>4941</v>
      </c>
    </row>
    <row r="2311" spans="1:10" ht="47.25" x14ac:dyDescent="0.25">
      <c r="A2311" s="13">
        <v>9</v>
      </c>
      <c r="B2311" s="15" t="s">
        <v>4926</v>
      </c>
      <c r="C2311" s="15" t="s">
        <v>4942</v>
      </c>
      <c r="D2311" s="13" t="s">
        <v>4943</v>
      </c>
      <c r="E2311" s="135">
        <v>116.8</v>
      </c>
      <c r="F2311" s="135">
        <v>218.4</v>
      </c>
      <c r="G2311" s="115" t="s">
        <v>275</v>
      </c>
      <c r="H2311" s="115" t="s">
        <v>243</v>
      </c>
      <c r="I2311" s="13" t="s">
        <v>2801</v>
      </c>
      <c r="J2311" s="13" t="s">
        <v>4944</v>
      </c>
    </row>
    <row r="2312" spans="1:10" ht="47.25" x14ac:dyDescent="0.25">
      <c r="A2312" s="13">
        <v>10</v>
      </c>
      <c r="B2312" s="15" t="s">
        <v>4926</v>
      </c>
      <c r="C2312" s="15" t="s">
        <v>4945</v>
      </c>
      <c r="D2312" s="13" t="s">
        <v>4946</v>
      </c>
      <c r="E2312" s="135">
        <v>174</v>
      </c>
      <c r="F2312" s="135">
        <v>430</v>
      </c>
      <c r="G2312" s="115" t="s">
        <v>275</v>
      </c>
      <c r="H2312" s="115" t="s">
        <v>243</v>
      </c>
      <c r="I2312" s="13" t="s">
        <v>2801</v>
      </c>
      <c r="J2312" s="13" t="s">
        <v>4944</v>
      </c>
    </row>
    <row r="2313" spans="1:10" ht="31.5" x14ac:dyDescent="0.25">
      <c r="A2313" s="13">
        <v>11</v>
      </c>
      <c r="B2313" s="15" t="s">
        <v>4926</v>
      </c>
      <c r="C2313" s="15" t="s">
        <v>4947</v>
      </c>
      <c r="D2313" s="13" t="s">
        <v>4932</v>
      </c>
      <c r="E2313" s="135">
        <v>586</v>
      </c>
      <c r="F2313" s="135">
        <v>4187</v>
      </c>
      <c r="G2313" s="115" t="s">
        <v>275</v>
      </c>
      <c r="H2313" s="196" t="s">
        <v>21</v>
      </c>
      <c r="I2313" s="13" t="s">
        <v>22</v>
      </c>
      <c r="J2313" s="13"/>
    </row>
    <row r="2314" spans="1:10" ht="47.25" x14ac:dyDescent="0.25">
      <c r="A2314" s="13">
        <v>12</v>
      </c>
      <c r="B2314" s="15" t="s">
        <v>4926</v>
      </c>
      <c r="C2314" s="15" t="s">
        <v>4948</v>
      </c>
      <c r="D2314" s="13" t="s">
        <v>4949</v>
      </c>
      <c r="E2314" s="135">
        <v>190</v>
      </c>
      <c r="F2314" s="135">
        <v>510</v>
      </c>
      <c r="G2314" s="115" t="s">
        <v>275</v>
      </c>
      <c r="H2314" s="115" t="s">
        <v>243</v>
      </c>
      <c r="I2314" s="13" t="s">
        <v>2801</v>
      </c>
      <c r="J2314" s="13" t="s">
        <v>4944</v>
      </c>
    </row>
    <row r="2315" spans="1:10" ht="31.5" x14ac:dyDescent="0.25">
      <c r="A2315" s="13">
        <v>13</v>
      </c>
      <c r="B2315" s="15" t="s">
        <v>4926</v>
      </c>
      <c r="C2315" s="15" t="s">
        <v>4950</v>
      </c>
      <c r="D2315" s="13" t="s">
        <v>4951</v>
      </c>
      <c r="E2315" s="135">
        <v>592.20000000000005</v>
      </c>
      <c r="F2315" s="135">
        <v>6973</v>
      </c>
      <c r="G2315" s="115" t="s">
        <v>275</v>
      </c>
      <c r="H2315" s="196" t="s">
        <v>21</v>
      </c>
      <c r="I2315" s="13" t="s">
        <v>22</v>
      </c>
      <c r="J2315" s="13"/>
    </row>
    <row r="2316" spans="1:10" ht="31.5" x14ac:dyDescent="0.25">
      <c r="A2316" s="13">
        <v>14</v>
      </c>
      <c r="B2316" s="15" t="s">
        <v>4926</v>
      </c>
      <c r="C2316" s="15" t="s">
        <v>4952</v>
      </c>
      <c r="D2316" s="13" t="s">
        <v>4953</v>
      </c>
      <c r="E2316" s="135">
        <v>287</v>
      </c>
      <c r="F2316" s="135">
        <v>670</v>
      </c>
      <c r="G2316" s="115" t="s">
        <v>275</v>
      </c>
      <c r="H2316" s="196" t="s">
        <v>21</v>
      </c>
      <c r="I2316" s="13" t="s">
        <v>22</v>
      </c>
      <c r="J2316" s="13"/>
    </row>
    <row r="2317" spans="1:10" ht="31.5" x14ac:dyDescent="0.25">
      <c r="A2317" s="13">
        <v>15</v>
      </c>
      <c r="B2317" s="15" t="s">
        <v>4926</v>
      </c>
      <c r="C2317" s="15" t="s">
        <v>4954</v>
      </c>
      <c r="D2317" s="13" t="s">
        <v>4955</v>
      </c>
      <c r="E2317" s="135">
        <v>273</v>
      </c>
      <c r="F2317" s="135">
        <v>2094</v>
      </c>
      <c r="G2317" s="115" t="s">
        <v>275</v>
      </c>
      <c r="H2317" s="196" t="s">
        <v>21</v>
      </c>
      <c r="I2317" s="13" t="s">
        <v>22</v>
      </c>
      <c r="J2317" s="13"/>
    </row>
    <row r="2318" spans="1:10" ht="31.5" x14ac:dyDescent="0.25">
      <c r="A2318" s="13">
        <v>16</v>
      </c>
      <c r="B2318" s="15" t="s">
        <v>4926</v>
      </c>
      <c r="C2318" s="15" t="s">
        <v>4956</v>
      </c>
      <c r="D2318" s="13" t="s">
        <v>4957</v>
      </c>
      <c r="E2318" s="135">
        <v>190</v>
      </c>
      <c r="F2318" s="135">
        <v>1159</v>
      </c>
      <c r="G2318" s="115" t="s">
        <v>275</v>
      </c>
      <c r="H2318" s="196" t="s">
        <v>21</v>
      </c>
      <c r="I2318" s="13" t="s">
        <v>22</v>
      </c>
      <c r="J2318" s="13"/>
    </row>
    <row r="2319" spans="1:10" ht="31.5" x14ac:dyDescent="0.25">
      <c r="A2319" s="13">
        <v>17</v>
      </c>
      <c r="B2319" s="15" t="s">
        <v>4926</v>
      </c>
      <c r="C2319" s="15" t="s">
        <v>4958</v>
      </c>
      <c r="D2319" s="13" t="s">
        <v>4930</v>
      </c>
      <c r="E2319" s="135">
        <v>1072</v>
      </c>
      <c r="F2319" s="135">
        <v>2889.5</v>
      </c>
      <c r="G2319" s="115" t="s">
        <v>275</v>
      </c>
      <c r="H2319" s="196" t="s">
        <v>21</v>
      </c>
      <c r="I2319" s="13" t="s">
        <v>22</v>
      </c>
      <c r="J2319" s="13"/>
    </row>
    <row r="2320" spans="1:10" ht="31.5" x14ac:dyDescent="0.25">
      <c r="A2320" s="13">
        <v>18</v>
      </c>
      <c r="B2320" s="15" t="s">
        <v>4926</v>
      </c>
      <c r="C2320" s="15" t="s">
        <v>4959</v>
      </c>
      <c r="D2320" s="13" t="s">
        <v>4938</v>
      </c>
      <c r="E2320" s="135">
        <v>200</v>
      </c>
      <c r="F2320" s="135">
        <v>389</v>
      </c>
      <c r="G2320" s="115" t="s">
        <v>275</v>
      </c>
      <c r="H2320" s="196" t="s">
        <v>21</v>
      </c>
      <c r="I2320" s="13" t="s">
        <v>22</v>
      </c>
      <c r="J2320" s="13"/>
    </row>
    <row r="2321" spans="1:10" ht="31.5" x14ac:dyDescent="0.25">
      <c r="A2321" s="13">
        <v>19</v>
      </c>
      <c r="B2321" s="15" t="s">
        <v>4926</v>
      </c>
      <c r="C2321" s="15" t="s">
        <v>4960</v>
      </c>
      <c r="D2321" s="13" t="s">
        <v>4936</v>
      </c>
      <c r="E2321" s="135">
        <v>98.5</v>
      </c>
      <c r="F2321" s="135">
        <v>250</v>
      </c>
      <c r="G2321" s="115" t="s">
        <v>275</v>
      </c>
      <c r="H2321" s="196" t="s">
        <v>21</v>
      </c>
      <c r="I2321" s="13" t="s">
        <v>22</v>
      </c>
      <c r="J2321" s="13"/>
    </row>
    <row r="2322" spans="1:10" ht="31.5" x14ac:dyDescent="0.25">
      <c r="A2322" s="13">
        <v>20</v>
      </c>
      <c r="B2322" s="15" t="s">
        <v>4926</v>
      </c>
      <c r="C2322" s="15" t="s">
        <v>4961</v>
      </c>
      <c r="D2322" s="13" t="s">
        <v>4940</v>
      </c>
      <c r="E2322" s="135">
        <v>98.5</v>
      </c>
      <c r="F2322" s="135">
        <v>2200</v>
      </c>
      <c r="G2322" s="115" t="s">
        <v>275</v>
      </c>
      <c r="H2322" s="196" t="s">
        <v>21</v>
      </c>
      <c r="I2322" s="13" t="s">
        <v>22</v>
      </c>
      <c r="J2322" s="13"/>
    </row>
    <row r="2323" spans="1:10" ht="31.5" x14ac:dyDescent="0.25">
      <c r="A2323" s="13">
        <v>21</v>
      </c>
      <c r="B2323" s="15" t="s">
        <v>4926</v>
      </c>
      <c r="C2323" s="15" t="s">
        <v>4962</v>
      </c>
      <c r="D2323" s="13" t="s">
        <v>4928</v>
      </c>
      <c r="E2323" s="135">
        <v>135.6</v>
      </c>
      <c r="F2323" s="135">
        <v>946.6</v>
      </c>
      <c r="G2323" s="115" t="s">
        <v>275</v>
      </c>
      <c r="H2323" s="196" t="s">
        <v>21</v>
      </c>
      <c r="I2323" s="13" t="s">
        <v>22</v>
      </c>
      <c r="J2323" s="13"/>
    </row>
    <row r="2324" spans="1:10" ht="31.5" x14ac:dyDescent="0.25">
      <c r="A2324" s="13">
        <v>22</v>
      </c>
      <c r="B2324" s="15" t="s">
        <v>4926</v>
      </c>
      <c r="C2324" s="15" t="s">
        <v>4963</v>
      </c>
      <c r="D2324" s="13" t="s">
        <v>4964</v>
      </c>
      <c r="E2324" s="135">
        <v>220</v>
      </c>
      <c r="F2324" s="135">
        <v>728</v>
      </c>
      <c r="G2324" s="115" t="s">
        <v>275</v>
      </c>
      <c r="H2324" s="196" t="s">
        <v>21</v>
      </c>
      <c r="I2324" s="13" t="s">
        <v>22</v>
      </c>
      <c r="J2324" s="13"/>
    </row>
    <row r="2325" spans="1:10" ht="31.5" x14ac:dyDescent="0.25">
      <c r="A2325" s="13">
        <v>23</v>
      </c>
      <c r="B2325" s="15" t="s">
        <v>4926</v>
      </c>
      <c r="C2325" s="15" t="s">
        <v>4965</v>
      </c>
      <c r="D2325" s="13" t="s">
        <v>4949</v>
      </c>
      <c r="E2325" s="135">
        <v>123</v>
      </c>
      <c r="F2325" s="135">
        <v>415</v>
      </c>
      <c r="G2325" s="115" t="s">
        <v>275</v>
      </c>
      <c r="H2325" s="196" t="s">
        <v>21</v>
      </c>
      <c r="I2325" s="13" t="s">
        <v>22</v>
      </c>
      <c r="J2325" s="13"/>
    </row>
    <row r="2326" spans="1:10" ht="31.5" x14ac:dyDescent="0.25">
      <c r="A2326" s="13">
        <v>24</v>
      </c>
      <c r="B2326" s="15" t="s">
        <v>4926</v>
      </c>
      <c r="C2326" s="15" t="s">
        <v>4966</v>
      </c>
      <c r="D2326" s="13" t="s">
        <v>4967</v>
      </c>
      <c r="E2326" s="135">
        <v>113</v>
      </c>
      <c r="F2326" s="135">
        <v>451</v>
      </c>
      <c r="G2326" s="115" t="s">
        <v>275</v>
      </c>
      <c r="H2326" s="196" t="s">
        <v>21</v>
      </c>
      <c r="I2326" s="13" t="s">
        <v>22</v>
      </c>
      <c r="J2326" s="13"/>
    </row>
    <row r="2327" spans="1:10" ht="31.5" x14ac:dyDescent="0.25">
      <c r="A2327" s="13">
        <v>25</v>
      </c>
      <c r="B2327" s="15" t="s">
        <v>4926</v>
      </c>
      <c r="C2327" s="15" t="s">
        <v>4968</v>
      </c>
      <c r="D2327" s="13" t="s">
        <v>4955</v>
      </c>
      <c r="E2327" s="135">
        <v>123</v>
      </c>
      <c r="F2327" s="135">
        <v>327</v>
      </c>
      <c r="G2327" s="115" t="s">
        <v>275</v>
      </c>
      <c r="H2327" s="196" t="s">
        <v>21</v>
      </c>
      <c r="I2327" s="13" t="s">
        <v>22</v>
      </c>
      <c r="J2327" s="13"/>
    </row>
    <row r="2328" spans="1:10" ht="31.5" x14ac:dyDescent="0.25">
      <c r="A2328" s="13">
        <v>26</v>
      </c>
      <c r="B2328" s="15" t="s">
        <v>4926</v>
      </c>
      <c r="C2328" s="15" t="s">
        <v>4969</v>
      </c>
      <c r="D2328" s="13" t="s">
        <v>4957</v>
      </c>
      <c r="E2328" s="135">
        <v>123</v>
      </c>
      <c r="F2328" s="135">
        <v>1354</v>
      </c>
      <c r="G2328" s="115" t="s">
        <v>275</v>
      </c>
      <c r="H2328" s="196" t="s">
        <v>21</v>
      </c>
      <c r="I2328" s="13" t="s">
        <v>22</v>
      </c>
      <c r="J2328" s="13"/>
    </row>
    <row r="2329" spans="1:10" ht="31.5" x14ac:dyDescent="0.25">
      <c r="A2329" s="13">
        <v>27</v>
      </c>
      <c r="B2329" s="15" t="s">
        <v>4926</v>
      </c>
      <c r="C2329" s="15" t="s">
        <v>4970</v>
      </c>
      <c r="D2329" s="13" t="s">
        <v>4971</v>
      </c>
      <c r="E2329" s="135">
        <v>93</v>
      </c>
      <c r="F2329" s="135">
        <v>1715</v>
      </c>
      <c r="G2329" s="115" t="s">
        <v>275</v>
      </c>
      <c r="H2329" s="196" t="s">
        <v>21</v>
      </c>
      <c r="I2329" s="13" t="s">
        <v>22</v>
      </c>
      <c r="J2329" s="13"/>
    </row>
    <row r="2330" spans="1:10" ht="31.5" x14ac:dyDescent="0.25">
      <c r="A2330" s="13">
        <v>28</v>
      </c>
      <c r="B2330" s="15" t="s">
        <v>4926</v>
      </c>
      <c r="C2330" s="15" t="s">
        <v>4972</v>
      </c>
      <c r="D2330" s="13" t="s">
        <v>4928</v>
      </c>
      <c r="E2330" s="135">
        <v>411.6</v>
      </c>
      <c r="F2330" s="135">
        <v>1417.7</v>
      </c>
      <c r="G2330" s="102" t="s">
        <v>1272</v>
      </c>
      <c r="H2330" s="196" t="s">
        <v>21</v>
      </c>
      <c r="I2330" s="13" t="s">
        <v>22</v>
      </c>
      <c r="J2330" s="13"/>
    </row>
    <row r="2331" spans="1:10" ht="31.5" x14ac:dyDescent="0.25">
      <c r="A2331" s="13">
        <v>29</v>
      </c>
      <c r="B2331" s="15" t="s">
        <v>4926</v>
      </c>
      <c r="C2331" s="15" t="s">
        <v>4973</v>
      </c>
      <c r="D2331" s="13" t="s">
        <v>4974</v>
      </c>
      <c r="E2331" s="135">
        <v>274.2</v>
      </c>
      <c r="F2331" s="135">
        <v>1754</v>
      </c>
      <c r="G2331" s="102" t="s">
        <v>1272</v>
      </c>
      <c r="H2331" s="196" t="s">
        <v>21</v>
      </c>
      <c r="I2331" s="13" t="s">
        <v>22</v>
      </c>
      <c r="J2331" s="13"/>
    </row>
    <row r="2332" spans="1:10" ht="31.5" x14ac:dyDescent="0.25">
      <c r="A2332" s="13">
        <v>30</v>
      </c>
      <c r="B2332" s="15" t="s">
        <v>4926</v>
      </c>
      <c r="C2332" s="15" t="s">
        <v>4975</v>
      </c>
      <c r="D2332" s="13" t="s">
        <v>4974</v>
      </c>
      <c r="E2332" s="135">
        <v>72</v>
      </c>
      <c r="F2332" s="135">
        <v>336</v>
      </c>
      <c r="G2332" s="102" t="s">
        <v>1272</v>
      </c>
      <c r="H2332" s="13" t="s">
        <v>245</v>
      </c>
      <c r="I2332" s="13" t="s">
        <v>22</v>
      </c>
      <c r="J2332" s="13" t="s">
        <v>4976</v>
      </c>
    </row>
    <row r="2333" spans="1:10" x14ac:dyDescent="0.25">
      <c r="A2333" s="251"/>
      <c r="B2333" s="252" t="s">
        <v>4977</v>
      </c>
      <c r="C2333" s="252"/>
      <c r="D2333" s="251"/>
      <c r="E2333" s="266"/>
      <c r="F2333" s="266"/>
      <c r="G2333" s="251"/>
      <c r="H2333" s="251"/>
      <c r="I2333" s="251"/>
      <c r="J2333" s="251"/>
    </row>
    <row r="2334" spans="1:10" ht="31.5" x14ac:dyDescent="0.25">
      <c r="A2334" s="13">
        <v>1</v>
      </c>
      <c r="B2334" s="15" t="s">
        <v>4977</v>
      </c>
      <c r="C2334" s="15" t="s">
        <v>4978</v>
      </c>
      <c r="D2334" s="13" t="s">
        <v>4979</v>
      </c>
      <c r="E2334" s="135">
        <v>386</v>
      </c>
      <c r="F2334" s="135">
        <v>2085.5</v>
      </c>
      <c r="G2334" s="115" t="s">
        <v>275</v>
      </c>
      <c r="H2334" s="196" t="s">
        <v>21</v>
      </c>
      <c r="I2334" s="13" t="s">
        <v>22</v>
      </c>
      <c r="J2334" s="13"/>
    </row>
    <row r="2335" spans="1:10" ht="31.5" x14ac:dyDescent="0.25">
      <c r="A2335" s="13">
        <v>2</v>
      </c>
      <c r="B2335" s="15" t="s">
        <v>4977</v>
      </c>
      <c r="C2335" s="15" t="s">
        <v>4980</v>
      </c>
      <c r="D2335" s="13" t="s">
        <v>4981</v>
      </c>
      <c r="E2335" s="135">
        <v>378</v>
      </c>
      <c r="F2335" s="135">
        <v>1658</v>
      </c>
      <c r="G2335" s="115" t="s">
        <v>275</v>
      </c>
      <c r="H2335" s="196" t="s">
        <v>21</v>
      </c>
      <c r="I2335" s="13" t="s">
        <v>22</v>
      </c>
      <c r="J2335" s="13"/>
    </row>
    <row r="2336" spans="1:10" ht="47.25" x14ac:dyDescent="0.25">
      <c r="A2336" s="13">
        <v>3</v>
      </c>
      <c r="B2336" s="15" t="s">
        <v>4977</v>
      </c>
      <c r="C2336" s="15" t="s">
        <v>4982</v>
      </c>
      <c r="D2336" s="13" t="s">
        <v>4983</v>
      </c>
      <c r="E2336" s="135">
        <v>174.4</v>
      </c>
      <c r="F2336" s="135">
        <v>543</v>
      </c>
      <c r="G2336" s="115" t="s">
        <v>275</v>
      </c>
      <c r="H2336" s="115" t="s">
        <v>243</v>
      </c>
      <c r="I2336" s="13" t="s">
        <v>2801</v>
      </c>
      <c r="J2336" s="13" t="s">
        <v>4984</v>
      </c>
    </row>
    <row r="2337" spans="1:10" ht="47.25" x14ac:dyDescent="0.25">
      <c r="A2337" s="13">
        <v>4</v>
      </c>
      <c r="B2337" s="15" t="s">
        <v>4977</v>
      </c>
      <c r="C2337" s="15" t="s">
        <v>4985</v>
      </c>
      <c r="D2337" s="13" t="s">
        <v>4986</v>
      </c>
      <c r="E2337" s="135">
        <v>161.5</v>
      </c>
      <c r="F2337" s="135">
        <v>1432.7</v>
      </c>
      <c r="G2337" s="115" t="s">
        <v>275</v>
      </c>
      <c r="H2337" s="115" t="s">
        <v>243</v>
      </c>
      <c r="I2337" s="13" t="s">
        <v>2801</v>
      </c>
      <c r="J2337" s="13" t="s">
        <v>4984</v>
      </c>
    </row>
    <row r="2338" spans="1:10" ht="47.25" x14ac:dyDescent="0.25">
      <c r="A2338" s="13">
        <v>5</v>
      </c>
      <c r="B2338" s="15" t="s">
        <v>4977</v>
      </c>
      <c r="C2338" s="15" t="s">
        <v>4987</v>
      </c>
      <c r="D2338" s="13" t="s">
        <v>4979</v>
      </c>
      <c r="E2338" s="135">
        <v>58.5</v>
      </c>
      <c r="F2338" s="135">
        <v>501.7</v>
      </c>
      <c r="G2338" s="115" t="s">
        <v>275</v>
      </c>
      <c r="H2338" s="115" t="s">
        <v>243</v>
      </c>
      <c r="I2338" s="13" t="s">
        <v>2801</v>
      </c>
      <c r="J2338" s="13" t="s">
        <v>4984</v>
      </c>
    </row>
    <row r="2339" spans="1:10" ht="31.5" x14ac:dyDescent="0.25">
      <c r="A2339" s="13">
        <v>6</v>
      </c>
      <c r="B2339" s="15" t="s">
        <v>4977</v>
      </c>
      <c r="C2339" s="15" t="s">
        <v>4988</v>
      </c>
      <c r="D2339" s="13" t="s">
        <v>4989</v>
      </c>
      <c r="E2339" s="135">
        <v>396.8</v>
      </c>
      <c r="F2339" s="135">
        <v>3045</v>
      </c>
      <c r="G2339" s="115" t="s">
        <v>275</v>
      </c>
      <c r="H2339" s="196" t="s">
        <v>21</v>
      </c>
      <c r="I2339" s="13" t="s">
        <v>22</v>
      </c>
      <c r="J2339" s="13"/>
    </row>
    <row r="2340" spans="1:10" ht="31.5" x14ac:dyDescent="0.25">
      <c r="A2340" s="13">
        <v>7</v>
      </c>
      <c r="B2340" s="15" t="s">
        <v>4977</v>
      </c>
      <c r="C2340" s="15" t="s">
        <v>4990</v>
      </c>
      <c r="D2340" s="13" t="s">
        <v>4991</v>
      </c>
      <c r="E2340" s="135">
        <v>857</v>
      </c>
      <c r="F2340" s="135">
        <v>2543.8000000000002</v>
      </c>
      <c r="G2340" s="115" t="s">
        <v>275</v>
      </c>
      <c r="H2340" s="196" t="s">
        <v>21</v>
      </c>
      <c r="I2340" s="13" t="s">
        <v>22</v>
      </c>
      <c r="J2340" s="13"/>
    </row>
    <row r="2341" spans="1:10" ht="31.5" x14ac:dyDescent="0.25">
      <c r="A2341" s="13">
        <v>8</v>
      </c>
      <c r="B2341" s="15" t="s">
        <v>4977</v>
      </c>
      <c r="C2341" s="15" t="s">
        <v>4992</v>
      </c>
      <c r="D2341" s="13" t="s">
        <v>4981</v>
      </c>
      <c r="E2341" s="135">
        <v>157</v>
      </c>
      <c r="F2341" s="135">
        <v>644</v>
      </c>
      <c r="G2341" s="115" t="s">
        <v>275</v>
      </c>
      <c r="H2341" s="196" t="s">
        <v>21</v>
      </c>
      <c r="I2341" s="13" t="s">
        <v>22</v>
      </c>
      <c r="J2341" s="13"/>
    </row>
    <row r="2342" spans="1:10" ht="31.5" x14ac:dyDescent="0.25">
      <c r="A2342" s="13">
        <v>9</v>
      </c>
      <c r="B2342" s="15" t="s">
        <v>4977</v>
      </c>
      <c r="C2342" s="15" t="s">
        <v>4993</v>
      </c>
      <c r="D2342" s="13" t="s">
        <v>4994</v>
      </c>
      <c r="E2342" s="135">
        <v>160</v>
      </c>
      <c r="F2342" s="135">
        <v>1312</v>
      </c>
      <c r="G2342" s="115" t="s">
        <v>275</v>
      </c>
      <c r="H2342" s="196" t="s">
        <v>21</v>
      </c>
      <c r="I2342" s="13" t="s">
        <v>22</v>
      </c>
      <c r="J2342" s="13"/>
    </row>
    <row r="2343" spans="1:10" ht="31.5" x14ac:dyDescent="0.25">
      <c r="A2343" s="13">
        <v>10</v>
      </c>
      <c r="B2343" s="15" t="s">
        <v>4977</v>
      </c>
      <c r="C2343" s="15" t="s">
        <v>4995</v>
      </c>
      <c r="D2343" s="13" t="s">
        <v>4979</v>
      </c>
      <c r="E2343" s="135">
        <v>795.6</v>
      </c>
      <c r="F2343" s="135">
        <v>1756.1</v>
      </c>
      <c r="G2343" s="115" t="s">
        <v>275</v>
      </c>
      <c r="H2343" s="196" t="s">
        <v>21</v>
      </c>
      <c r="I2343" s="13" t="s">
        <v>22</v>
      </c>
      <c r="J2343" s="13"/>
    </row>
    <row r="2344" spans="1:10" ht="31.5" x14ac:dyDescent="0.25">
      <c r="A2344" s="13">
        <v>11</v>
      </c>
      <c r="B2344" s="15" t="s">
        <v>4977</v>
      </c>
      <c r="C2344" s="15" t="s">
        <v>4996</v>
      </c>
      <c r="D2344" s="13" t="s">
        <v>4986</v>
      </c>
      <c r="E2344" s="135">
        <v>231.5</v>
      </c>
      <c r="F2344" s="135">
        <v>1328</v>
      </c>
      <c r="G2344" s="115" t="s">
        <v>275</v>
      </c>
      <c r="H2344" s="196" t="s">
        <v>21</v>
      </c>
      <c r="I2344" s="13" t="s">
        <v>22</v>
      </c>
      <c r="J2344" s="13"/>
    </row>
    <row r="2345" spans="1:10" ht="31.5" x14ac:dyDescent="0.25">
      <c r="A2345" s="13">
        <v>12</v>
      </c>
      <c r="B2345" s="15" t="s">
        <v>4977</v>
      </c>
      <c r="C2345" s="15" t="s">
        <v>4997</v>
      </c>
      <c r="D2345" s="13" t="s">
        <v>4986</v>
      </c>
      <c r="E2345" s="135">
        <v>76</v>
      </c>
      <c r="F2345" s="135">
        <v>842</v>
      </c>
      <c r="G2345" s="115" t="s">
        <v>275</v>
      </c>
      <c r="H2345" s="196" t="s">
        <v>21</v>
      </c>
      <c r="I2345" s="13" t="s">
        <v>22</v>
      </c>
      <c r="J2345" s="13"/>
    </row>
    <row r="2346" spans="1:10" ht="47.25" x14ac:dyDescent="0.25">
      <c r="A2346" s="13">
        <v>13</v>
      </c>
      <c r="B2346" s="15" t="s">
        <v>4977</v>
      </c>
      <c r="C2346" s="15" t="s">
        <v>4998</v>
      </c>
      <c r="D2346" s="13" t="s">
        <v>4999</v>
      </c>
      <c r="E2346" s="135">
        <v>120</v>
      </c>
      <c r="F2346" s="135">
        <v>214</v>
      </c>
      <c r="G2346" s="115" t="s">
        <v>275</v>
      </c>
      <c r="H2346" s="115" t="s">
        <v>243</v>
      </c>
      <c r="I2346" s="13" t="s">
        <v>2801</v>
      </c>
      <c r="J2346" s="13" t="s">
        <v>4984</v>
      </c>
    </row>
    <row r="2347" spans="1:10" ht="47.25" x14ac:dyDescent="0.25">
      <c r="A2347" s="13">
        <v>14</v>
      </c>
      <c r="B2347" s="15" t="s">
        <v>4977</v>
      </c>
      <c r="C2347" s="15" t="s">
        <v>5000</v>
      </c>
      <c r="D2347" s="13" t="s">
        <v>5001</v>
      </c>
      <c r="E2347" s="135">
        <v>60</v>
      </c>
      <c r="F2347" s="135">
        <v>135</v>
      </c>
      <c r="G2347" s="115" t="s">
        <v>275</v>
      </c>
      <c r="H2347" s="115" t="s">
        <v>243</v>
      </c>
      <c r="I2347" s="13" t="s">
        <v>2801</v>
      </c>
      <c r="J2347" s="13" t="s">
        <v>4984</v>
      </c>
    </row>
    <row r="2348" spans="1:10" ht="31.5" x14ac:dyDescent="0.25">
      <c r="A2348" s="13">
        <v>15</v>
      </c>
      <c r="B2348" s="15" t="s">
        <v>4977</v>
      </c>
      <c r="C2348" s="15" t="s">
        <v>5002</v>
      </c>
      <c r="D2348" s="13" t="s">
        <v>5003</v>
      </c>
      <c r="E2348" s="135">
        <v>530</v>
      </c>
      <c r="F2348" s="135">
        <v>2966</v>
      </c>
      <c r="G2348" s="115" t="s">
        <v>275</v>
      </c>
      <c r="H2348" s="196" t="s">
        <v>21</v>
      </c>
      <c r="I2348" s="13" t="s">
        <v>22</v>
      </c>
      <c r="J2348" s="13"/>
    </row>
    <row r="2349" spans="1:10" ht="31.5" x14ac:dyDescent="0.25">
      <c r="A2349" s="13">
        <v>16</v>
      </c>
      <c r="B2349" s="15" t="s">
        <v>4977</v>
      </c>
      <c r="C2349" s="15" t="s">
        <v>5004</v>
      </c>
      <c r="D2349" s="13" t="s">
        <v>5005</v>
      </c>
      <c r="E2349" s="135">
        <v>175</v>
      </c>
      <c r="F2349" s="135">
        <v>220</v>
      </c>
      <c r="G2349" s="115" t="s">
        <v>275</v>
      </c>
      <c r="H2349" s="196" t="s">
        <v>21</v>
      </c>
      <c r="I2349" s="13" t="s">
        <v>22</v>
      </c>
      <c r="J2349" s="13"/>
    </row>
    <row r="2350" spans="1:10" ht="31.5" x14ac:dyDescent="0.25">
      <c r="A2350" s="13">
        <v>17</v>
      </c>
      <c r="B2350" s="15" t="s">
        <v>4977</v>
      </c>
      <c r="C2350" s="15" t="s">
        <v>5006</v>
      </c>
      <c r="D2350" s="13" t="s">
        <v>5007</v>
      </c>
      <c r="E2350" s="135">
        <v>346</v>
      </c>
      <c r="F2350" s="135">
        <v>4841</v>
      </c>
      <c r="G2350" s="115" t="s">
        <v>275</v>
      </c>
      <c r="H2350" s="196" t="s">
        <v>21</v>
      </c>
      <c r="I2350" s="13" t="s">
        <v>22</v>
      </c>
      <c r="J2350" s="13"/>
    </row>
    <row r="2351" spans="1:10" ht="31.5" x14ac:dyDescent="0.25">
      <c r="A2351" s="13">
        <v>18</v>
      </c>
      <c r="B2351" s="15" t="s">
        <v>4977</v>
      </c>
      <c r="C2351" s="15" t="s">
        <v>5008</v>
      </c>
      <c r="D2351" s="13" t="s">
        <v>5009</v>
      </c>
      <c r="E2351" s="135">
        <v>545</v>
      </c>
      <c r="F2351" s="135">
        <v>2338</v>
      </c>
      <c r="G2351" s="115" t="s">
        <v>275</v>
      </c>
      <c r="H2351" s="196" t="s">
        <v>21</v>
      </c>
      <c r="I2351" s="13" t="s">
        <v>22</v>
      </c>
      <c r="J2351" s="13"/>
    </row>
    <row r="2352" spans="1:10" ht="31.5" x14ac:dyDescent="0.25">
      <c r="A2352" s="13">
        <v>19</v>
      </c>
      <c r="B2352" s="15" t="s">
        <v>4977</v>
      </c>
      <c r="C2352" s="15" t="s">
        <v>5010</v>
      </c>
      <c r="D2352" s="13" t="s">
        <v>5011</v>
      </c>
      <c r="E2352" s="135">
        <v>143</v>
      </c>
      <c r="F2352" s="135">
        <v>250</v>
      </c>
      <c r="G2352" s="115" t="s">
        <v>275</v>
      </c>
      <c r="H2352" s="196" t="s">
        <v>21</v>
      </c>
      <c r="I2352" s="13" t="s">
        <v>22</v>
      </c>
      <c r="J2352" s="13"/>
    </row>
    <row r="2353" spans="1:10" ht="31.5" x14ac:dyDescent="0.25">
      <c r="A2353" s="13">
        <v>20</v>
      </c>
      <c r="B2353" s="15" t="s">
        <v>4977</v>
      </c>
      <c r="C2353" s="15" t="s">
        <v>5012</v>
      </c>
      <c r="D2353" s="13" t="s">
        <v>5013</v>
      </c>
      <c r="E2353" s="135">
        <v>186</v>
      </c>
      <c r="F2353" s="135">
        <v>784</v>
      </c>
      <c r="G2353" s="115" t="s">
        <v>275</v>
      </c>
      <c r="H2353" s="196" t="s">
        <v>21</v>
      </c>
      <c r="I2353" s="13" t="s">
        <v>22</v>
      </c>
      <c r="J2353" s="13"/>
    </row>
    <row r="2354" spans="1:10" ht="31.5" x14ac:dyDescent="0.25">
      <c r="A2354" s="13">
        <v>21</v>
      </c>
      <c r="B2354" s="15" t="s">
        <v>4977</v>
      </c>
      <c r="C2354" s="15" t="s">
        <v>5014</v>
      </c>
      <c r="D2354" s="13" t="s">
        <v>5015</v>
      </c>
      <c r="E2354" s="135">
        <v>93</v>
      </c>
      <c r="F2354" s="135">
        <v>392</v>
      </c>
      <c r="G2354" s="115" t="s">
        <v>275</v>
      </c>
      <c r="H2354" s="196" t="s">
        <v>21</v>
      </c>
      <c r="I2354" s="13" t="s">
        <v>22</v>
      </c>
      <c r="J2354" s="13"/>
    </row>
    <row r="2355" spans="1:10" ht="31.5" x14ac:dyDescent="0.25">
      <c r="A2355" s="13">
        <v>22</v>
      </c>
      <c r="B2355" s="15" t="s">
        <v>4977</v>
      </c>
      <c r="C2355" s="15" t="s">
        <v>5016</v>
      </c>
      <c r="D2355" s="13" t="s">
        <v>5017</v>
      </c>
      <c r="E2355" s="135">
        <v>448.9</v>
      </c>
      <c r="F2355" s="135">
        <v>2014</v>
      </c>
      <c r="G2355" s="115" t="s">
        <v>275</v>
      </c>
      <c r="H2355" s="196" t="s">
        <v>21</v>
      </c>
      <c r="I2355" s="13" t="s">
        <v>22</v>
      </c>
      <c r="J2355" s="13"/>
    </row>
    <row r="2356" spans="1:10" ht="31.5" x14ac:dyDescent="0.25">
      <c r="A2356" s="13">
        <v>23</v>
      </c>
      <c r="B2356" s="15" t="s">
        <v>4977</v>
      </c>
      <c r="C2356" s="15" t="s">
        <v>5018</v>
      </c>
      <c r="D2356" s="13" t="s">
        <v>5019</v>
      </c>
      <c r="E2356" s="135">
        <v>412.5</v>
      </c>
      <c r="F2356" s="135">
        <v>5372</v>
      </c>
      <c r="G2356" s="115" t="s">
        <v>275</v>
      </c>
      <c r="H2356" s="196" t="s">
        <v>21</v>
      </c>
      <c r="I2356" s="13" t="s">
        <v>22</v>
      </c>
      <c r="J2356" s="13"/>
    </row>
    <row r="2357" spans="1:10" ht="31.5" x14ac:dyDescent="0.25">
      <c r="A2357" s="13">
        <v>24</v>
      </c>
      <c r="B2357" s="15" t="s">
        <v>4977</v>
      </c>
      <c r="C2357" s="15" t="s">
        <v>5020</v>
      </c>
      <c r="D2357" s="13" t="s">
        <v>5019</v>
      </c>
      <c r="E2357" s="135">
        <v>581</v>
      </c>
      <c r="F2357" s="135">
        <v>7106</v>
      </c>
      <c r="G2357" s="115" t="s">
        <v>275</v>
      </c>
      <c r="H2357" s="196" t="s">
        <v>21</v>
      </c>
      <c r="I2357" s="13" t="s">
        <v>22</v>
      </c>
      <c r="J2357" s="13"/>
    </row>
    <row r="2358" spans="1:10" ht="31.5" x14ac:dyDescent="0.25">
      <c r="A2358" s="13">
        <v>25</v>
      </c>
      <c r="B2358" s="15" t="s">
        <v>4977</v>
      </c>
      <c r="C2358" s="15" t="s">
        <v>5021</v>
      </c>
      <c r="D2358" s="13" t="s">
        <v>5022</v>
      </c>
      <c r="E2358" s="135">
        <v>190</v>
      </c>
      <c r="F2358" s="135">
        <v>1015</v>
      </c>
      <c r="G2358" s="115" t="s">
        <v>275</v>
      </c>
      <c r="H2358" s="196" t="s">
        <v>21</v>
      </c>
      <c r="I2358" s="13" t="s">
        <v>22</v>
      </c>
      <c r="J2358" s="13"/>
    </row>
    <row r="2359" spans="1:10" ht="31.5" x14ac:dyDescent="0.25">
      <c r="A2359" s="13">
        <v>26</v>
      </c>
      <c r="B2359" s="15" t="s">
        <v>4977</v>
      </c>
      <c r="C2359" s="15" t="s">
        <v>5023</v>
      </c>
      <c r="D2359" s="13" t="s">
        <v>5022</v>
      </c>
      <c r="E2359" s="135">
        <v>56</v>
      </c>
      <c r="F2359" s="135">
        <v>230</v>
      </c>
      <c r="G2359" s="115" t="s">
        <v>275</v>
      </c>
      <c r="H2359" s="196" t="s">
        <v>21</v>
      </c>
      <c r="I2359" s="13" t="s">
        <v>22</v>
      </c>
      <c r="J2359" s="13"/>
    </row>
    <row r="2360" spans="1:10" ht="47.25" x14ac:dyDescent="0.25">
      <c r="A2360" s="13">
        <v>27</v>
      </c>
      <c r="B2360" s="15" t="s">
        <v>4977</v>
      </c>
      <c r="C2360" s="15" t="s">
        <v>4993</v>
      </c>
      <c r="D2360" s="13" t="s">
        <v>5024</v>
      </c>
      <c r="E2360" s="135">
        <v>248</v>
      </c>
      <c r="F2360" s="135">
        <v>680</v>
      </c>
      <c r="G2360" s="115" t="s">
        <v>275</v>
      </c>
      <c r="H2360" s="115" t="s">
        <v>243</v>
      </c>
      <c r="I2360" s="13" t="s">
        <v>2801</v>
      </c>
      <c r="J2360" s="13" t="s">
        <v>4984</v>
      </c>
    </row>
    <row r="2361" spans="1:10" ht="47.25" x14ac:dyDescent="0.25">
      <c r="A2361" s="13">
        <v>28</v>
      </c>
      <c r="B2361" s="15" t="s">
        <v>4977</v>
      </c>
      <c r="C2361" s="15" t="s">
        <v>5025</v>
      </c>
      <c r="D2361" s="13" t="s">
        <v>5024</v>
      </c>
      <c r="E2361" s="135">
        <v>100</v>
      </c>
      <c r="F2361" s="135">
        <v>1312</v>
      </c>
      <c r="G2361" s="115" t="s">
        <v>275</v>
      </c>
      <c r="H2361" s="115" t="s">
        <v>243</v>
      </c>
      <c r="I2361" s="13" t="s">
        <v>2801</v>
      </c>
      <c r="J2361" s="13" t="s">
        <v>4984</v>
      </c>
    </row>
    <row r="2362" spans="1:10" ht="47.25" x14ac:dyDescent="0.25">
      <c r="A2362" s="13">
        <v>29</v>
      </c>
      <c r="B2362" s="15" t="s">
        <v>4977</v>
      </c>
      <c r="C2362" s="15" t="s">
        <v>5026</v>
      </c>
      <c r="D2362" s="13" t="s">
        <v>5024</v>
      </c>
      <c r="E2362" s="135">
        <v>100</v>
      </c>
      <c r="F2362" s="135">
        <v>602</v>
      </c>
      <c r="G2362" s="115" t="s">
        <v>275</v>
      </c>
      <c r="H2362" s="115" t="s">
        <v>243</v>
      </c>
      <c r="I2362" s="13" t="s">
        <v>2801</v>
      </c>
      <c r="J2362" s="13" t="s">
        <v>4984</v>
      </c>
    </row>
    <row r="2363" spans="1:10" ht="31.5" x14ac:dyDescent="0.25">
      <c r="A2363" s="13">
        <v>30</v>
      </c>
      <c r="B2363" s="15" t="s">
        <v>4977</v>
      </c>
      <c r="C2363" s="15" t="s">
        <v>5027</v>
      </c>
      <c r="D2363" s="13" t="s">
        <v>4979</v>
      </c>
      <c r="E2363" s="135"/>
      <c r="F2363" s="135">
        <v>3368.4</v>
      </c>
      <c r="G2363" s="115" t="s">
        <v>275</v>
      </c>
      <c r="H2363" s="196" t="s">
        <v>21</v>
      </c>
      <c r="I2363" s="13" t="s">
        <v>22</v>
      </c>
      <c r="J2363" s="13"/>
    </row>
    <row r="2364" spans="1:10" ht="31.5" x14ac:dyDescent="0.25">
      <c r="A2364" s="13">
        <v>31</v>
      </c>
      <c r="B2364" s="15" t="s">
        <v>4977</v>
      </c>
      <c r="C2364" s="15" t="s">
        <v>5028</v>
      </c>
      <c r="D2364" s="13" t="s">
        <v>4979</v>
      </c>
      <c r="E2364" s="135">
        <v>2902</v>
      </c>
      <c r="F2364" s="135">
        <v>5621</v>
      </c>
      <c r="G2364" s="115" t="s">
        <v>275</v>
      </c>
      <c r="H2364" s="196" t="s">
        <v>21</v>
      </c>
      <c r="I2364" s="13" t="s">
        <v>22</v>
      </c>
      <c r="J2364" s="13"/>
    </row>
    <row r="2365" spans="1:10" ht="31.5" x14ac:dyDescent="0.25">
      <c r="A2365" s="13">
        <v>32</v>
      </c>
      <c r="B2365" s="15" t="s">
        <v>4977</v>
      </c>
      <c r="C2365" s="15" t="s">
        <v>5029</v>
      </c>
      <c r="D2365" s="13" t="s">
        <v>4979</v>
      </c>
      <c r="E2365" s="135">
        <v>373</v>
      </c>
      <c r="F2365" s="135">
        <v>2261</v>
      </c>
      <c r="G2365" s="115" t="s">
        <v>275</v>
      </c>
      <c r="H2365" s="196" t="s">
        <v>21</v>
      </c>
      <c r="I2365" s="13" t="s">
        <v>22</v>
      </c>
      <c r="J2365" s="13"/>
    </row>
    <row r="2366" spans="1:10" ht="31.5" x14ac:dyDescent="0.25">
      <c r="A2366" s="13">
        <v>33</v>
      </c>
      <c r="B2366" s="15" t="s">
        <v>4977</v>
      </c>
      <c r="C2366" s="15" t="s">
        <v>5030</v>
      </c>
      <c r="D2366" s="13" t="s">
        <v>5009</v>
      </c>
      <c r="E2366" s="135">
        <v>1364</v>
      </c>
      <c r="F2366" s="135">
        <v>3025</v>
      </c>
      <c r="G2366" s="115" t="s">
        <v>275</v>
      </c>
      <c r="H2366" s="196" t="s">
        <v>21</v>
      </c>
      <c r="I2366" s="13" t="s">
        <v>22</v>
      </c>
      <c r="J2366" s="13"/>
    </row>
    <row r="2367" spans="1:10" ht="31.5" x14ac:dyDescent="0.25">
      <c r="A2367" s="13">
        <v>34</v>
      </c>
      <c r="B2367" s="15" t="s">
        <v>4977</v>
      </c>
      <c r="C2367" s="15" t="s">
        <v>5031</v>
      </c>
      <c r="D2367" s="13" t="s">
        <v>5011</v>
      </c>
      <c r="E2367" s="135">
        <v>220</v>
      </c>
      <c r="F2367" s="135">
        <v>605</v>
      </c>
      <c r="G2367" s="115" t="s">
        <v>275</v>
      </c>
      <c r="H2367" s="196" t="s">
        <v>21</v>
      </c>
      <c r="I2367" s="13" t="s">
        <v>22</v>
      </c>
      <c r="J2367" s="13"/>
    </row>
    <row r="2368" spans="1:10" ht="31.5" x14ac:dyDescent="0.25">
      <c r="A2368" s="13">
        <v>35</v>
      </c>
      <c r="B2368" s="15" t="s">
        <v>4977</v>
      </c>
      <c r="C2368" s="15" t="s">
        <v>5032</v>
      </c>
      <c r="D2368" s="13" t="s">
        <v>5033</v>
      </c>
      <c r="E2368" s="135">
        <v>338</v>
      </c>
      <c r="F2368" s="135">
        <v>974</v>
      </c>
      <c r="G2368" s="115" t="s">
        <v>275</v>
      </c>
      <c r="H2368" s="196" t="s">
        <v>21</v>
      </c>
      <c r="I2368" s="13" t="s">
        <v>22</v>
      </c>
      <c r="J2368" s="13"/>
    </row>
    <row r="2369" spans="1:10" ht="31.5" x14ac:dyDescent="0.25">
      <c r="A2369" s="13">
        <v>36</v>
      </c>
      <c r="B2369" s="15" t="s">
        <v>4977</v>
      </c>
      <c r="C2369" s="15" t="s">
        <v>5034</v>
      </c>
      <c r="D2369" s="13" t="s">
        <v>5015</v>
      </c>
      <c r="E2369" s="135">
        <v>219</v>
      </c>
      <c r="F2369" s="135">
        <v>1660</v>
      </c>
      <c r="G2369" s="115" t="s">
        <v>275</v>
      </c>
      <c r="H2369" s="196" t="s">
        <v>21</v>
      </c>
      <c r="I2369" s="13" t="s">
        <v>22</v>
      </c>
      <c r="J2369" s="13"/>
    </row>
    <row r="2370" spans="1:10" ht="47.25" x14ac:dyDescent="0.25">
      <c r="A2370" s="13">
        <v>37</v>
      </c>
      <c r="B2370" s="15" t="s">
        <v>4977</v>
      </c>
      <c r="C2370" s="15" t="s">
        <v>5034</v>
      </c>
      <c r="D2370" s="13" t="s">
        <v>5015</v>
      </c>
      <c r="E2370" s="135"/>
      <c r="F2370" s="135">
        <v>2169</v>
      </c>
      <c r="G2370" s="115" t="s">
        <v>275</v>
      </c>
      <c r="H2370" s="115" t="s">
        <v>243</v>
      </c>
      <c r="I2370" s="13" t="s">
        <v>2801</v>
      </c>
      <c r="J2370" s="13" t="s">
        <v>4984</v>
      </c>
    </row>
    <row r="2371" spans="1:10" ht="47.25" x14ac:dyDescent="0.25">
      <c r="A2371" s="13">
        <v>38</v>
      </c>
      <c r="B2371" s="15" t="s">
        <v>4977</v>
      </c>
      <c r="C2371" s="15" t="s">
        <v>5035</v>
      </c>
      <c r="D2371" s="13" t="s">
        <v>5009</v>
      </c>
      <c r="E2371" s="135">
        <v>220</v>
      </c>
      <c r="F2371" s="135">
        <v>1389</v>
      </c>
      <c r="G2371" s="115" t="s">
        <v>275</v>
      </c>
      <c r="H2371" s="115" t="s">
        <v>243</v>
      </c>
      <c r="I2371" s="13" t="s">
        <v>2801</v>
      </c>
      <c r="J2371" s="13" t="s">
        <v>4984</v>
      </c>
    </row>
    <row r="2372" spans="1:10" ht="47.25" x14ac:dyDescent="0.25">
      <c r="A2372" s="13">
        <v>39</v>
      </c>
      <c r="B2372" s="15" t="s">
        <v>4977</v>
      </c>
      <c r="C2372" s="15" t="s">
        <v>5036</v>
      </c>
      <c r="D2372" s="13" t="s">
        <v>5037</v>
      </c>
      <c r="E2372" s="135"/>
      <c r="F2372" s="135">
        <v>624</v>
      </c>
      <c r="G2372" s="115" t="s">
        <v>275</v>
      </c>
      <c r="H2372" s="115" t="s">
        <v>243</v>
      </c>
      <c r="I2372" s="13" t="s">
        <v>2801</v>
      </c>
      <c r="J2372" s="13" t="s">
        <v>4984</v>
      </c>
    </row>
    <row r="2373" spans="1:10" ht="47.25" x14ac:dyDescent="0.25">
      <c r="A2373" s="13">
        <v>40</v>
      </c>
      <c r="B2373" s="15" t="s">
        <v>4977</v>
      </c>
      <c r="C2373" s="15" t="s">
        <v>5038</v>
      </c>
      <c r="D2373" s="13" t="s">
        <v>5013</v>
      </c>
      <c r="E2373" s="135"/>
      <c r="F2373" s="135">
        <v>537</v>
      </c>
      <c r="G2373" s="115" t="s">
        <v>275</v>
      </c>
      <c r="H2373" s="115" t="s">
        <v>243</v>
      </c>
      <c r="I2373" s="13" t="s">
        <v>2801</v>
      </c>
      <c r="J2373" s="13" t="s">
        <v>4984</v>
      </c>
    </row>
    <row r="2374" spans="1:10" ht="47.25" x14ac:dyDescent="0.25">
      <c r="A2374" s="13">
        <v>41</v>
      </c>
      <c r="B2374" s="15" t="s">
        <v>4977</v>
      </c>
      <c r="C2374" s="15" t="s">
        <v>5039</v>
      </c>
      <c r="D2374" s="13" t="s">
        <v>5040</v>
      </c>
      <c r="E2374" s="135"/>
      <c r="F2374" s="135">
        <v>299</v>
      </c>
      <c r="G2374" s="115" t="s">
        <v>275</v>
      </c>
      <c r="H2374" s="115" t="s">
        <v>243</v>
      </c>
      <c r="I2374" s="13" t="s">
        <v>2801</v>
      </c>
      <c r="J2374" s="13" t="s">
        <v>4984</v>
      </c>
    </row>
    <row r="2375" spans="1:10" ht="31.5" x14ac:dyDescent="0.25">
      <c r="A2375" s="13">
        <v>42</v>
      </c>
      <c r="B2375" s="15" t="s">
        <v>4977</v>
      </c>
      <c r="C2375" s="15" t="s">
        <v>5041</v>
      </c>
      <c r="D2375" s="13" t="s">
        <v>5042</v>
      </c>
      <c r="E2375" s="135">
        <v>450</v>
      </c>
      <c r="F2375" s="135">
        <v>450</v>
      </c>
      <c r="G2375" s="115" t="s">
        <v>275</v>
      </c>
      <c r="H2375" s="196" t="s">
        <v>21</v>
      </c>
      <c r="I2375" s="13" t="s">
        <v>22</v>
      </c>
      <c r="J2375" s="13"/>
    </row>
    <row r="2376" spans="1:10" ht="31.5" x14ac:dyDescent="0.25">
      <c r="A2376" s="13">
        <v>43</v>
      </c>
      <c r="B2376" s="15" t="s">
        <v>4977</v>
      </c>
      <c r="C2376" s="15" t="s">
        <v>5043</v>
      </c>
      <c r="D2376" s="13" t="s">
        <v>5042</v>
      </c>
      <c r="E2376" s="135">
        <v>637</v>
      </c>
      <c r="F2376" s="135">
        <v>4735</v>
      </c>
      <c r="G2376" s="115" t="s">
        <v>275</v>
      </c>
      <c r="H2376" s="196" t="s">
        <v>21</v>
      </c>
      <c r="I2376" s="13" t="s">
        <v>22</v>
      </c>
      <c r="J2376" s="13"/>
    </row>
    <row r="2377" spans="1:10" ht="31.5" x14ac:dyDescent="0.25">
      <c r="A2377" s="13">
        <v>44</v>
      </c>
      <c r="B2377" s="15" t="s">
        <v>4977</v>
      </c>
      <c r="C2377" s="15" t="s">
        <v>5044</v>
      </c>
      <c r="D2377" s="13" t="s">
        <v>5042</v>
      </c>
      <c r="E2377" s="135">
        <v>446</v>
      </c>
      <c r="F2377" s="135">
        <v>2936</v>
      </c>
      <c r="G2377" s="115" t="s">
        <v>275</v>
      </c>
      <c r="H2377" s="196" t="s">
        <v>21</v>
      </c>
      <c r="I2377" s="13" t="s">
        <v>22</v>
      </c>
      <c r="J2377" s="13"/>
    </row>
    <row r="2378" spans="1:10" ht="31.5" x14ac:dyDescent="0.25">
      <c r="A2378" s="13">
        <v>45</v>
      </c>
      <c r="B2378" s="15" t="s">
        <v>4977</v>
      </c>
      <c r="C2378" s="15" t="s">
        <v>5045</v>
      </c>
      <c r="D2378" s="13" t="s">
        <v>5046</v>
      </c>
      <c r="E2378" s="135">
        <v>620</v>
      </c>
      <c r="F2378" s="135">
        <v>1326</v>
      </c>
      <c r="G2378" s="115" t="s">
        <v>275</v>
      </c>
      <c r="H2378" s="196" t="s">
        <v>21</v>
      </c>
      <c r="I2378" s="13" t="s">
        <v>22</v>
      </c>
      <c r="J2378" s="13"/>
    </row>
    <row r="2379" spans="1:10" ht="31.5" x14ac:dyDescent="0.25">
      <c r="A2379" s="13">
        <v>46</v>
      </c>
      <c r="B2379" s="15" t="s">
        <v>4977</v>
      </c>
      <c r="C2379" s="15" t="s">
        <v>5047</v>
      </c>
      <c r="D2379" s="13" t="s">
        <v>5046</v>
      </c>
      <c r="E2379" s="135">
        <v>136</v>
      </c>
      <c r="F2379" s="135">
        <v>344</v>
      </c>
      <c r="G2379" s="115" t="s">
        <v>275</v>
      </c>
      <c r="H2379" s="196" t="s">
        <v>21</v>
      </c>
      <c r="I2379" s="13" t="s">
        <v>22</v>
      </c>
      <c r="J2379" s="13"/>
    </row>
    <row r="2380" spans="1:10" ht="31.5" x14ac:dyDescent="0.25">
      <c r="A2380" s="13">
        <v>47</v>
      </c>
      <c r="B2380" s="15" t="s">
        <v>4977</v>
      </c>
      <c r="C2380" s="15" t="s">
        <v>5048</v>
      </c>
      <c r="D2380" s="13" t="s">
        <v>5005</v>
      </c>
      <c r="E2380" s="135">
        <v>346</v>
      </c>
      <c r="F2380" s="135">
        <v>1048</v>
      </c>
      <c r="G2380" s="115" t="s">
        <v>275</v>
      </c>
      <c r="H2380" s="196" t="s">
        <v>21</v>
      </c>
      <c r="I2380" s="13" t="s">
        <v>22</v>
      </c>
      <c r="J2380" s="13"/>
    </row>
    <row r="2381" spans="1:10" ht="47.25" x14ac:dyDescent="0.25">
      <c r="A2381" s="13">
        <v>48</v>
      </c>
      <c r="B2381" s="15" t="s">
        <v>4977</v>
      </c>
      <c r="C2381" s="15" t="s">
        <v>5049</v>
      </c>
      <c r="D2381" s="13" t="s">
        <v>5050</v>
      </c>
      <c r="E2381" s="135">
        <v>156</v>
      </c>
      <c r="F2381" s="135">
        <v>818</v>
      </c>
      <c r="G2381" s="115" t="s">
        <v>275</v>
      </c>
      <c r="H2381" s="115" t="s">
        <v>243</v>
      </c>
      <c r="I2381" s="13" t="s">
        <v>2801</v>
      </c>
      <c r="J2381" s="13" t="s">
        <v>4984</v>
      </c>
    </row>
    <row r="2382" spans="1:10" ht="47.25" x14ac:dyDescent="0.25">
      <c r="A2382" s="13">
        <v>49</v>
      </c>
      <c r="B2382" s="15" t="s">
        <v>4977</v>
      </c>
      <c r="C2382" s="15" t="s">
        <v>5051</v>
      </c>
      <c r="D2382" s="13" t="s">
        <v>5003</v>
      </c>
      <c r="E2382" s="135">
        <v>90</v>
      </c>
      <c r="F2382" s="135">
        <v>815</v>
      </c>
      <c r="G2382" s="115" t="s">
        <v>275</v>
      </c>
      <c r="H2382" s="115" t="s">
        <v>243</v>
      </c>
      <c r="I2382" s="13" t="s">
        <v>2801</v>
      </c>
      <c r="J2382" s="13" t="s">
        <v>4984</v>
      </c>
    </row>
    <row r="2383" spans="1:10" ht="47.25" x14ac:dyDescent="0.25">
      <c r="A2383" s="13">
        <v>50</v>
      </c>
      <c r="B2383" s="15" t="s">
        <v>4977</v>
      </c>
      <c r="C2383" s="15" t="s">
        <v>5052</v>
      </c>
      <c r="D2383" s="13" t="s">
        <v>5053</v>
      </c>
      <c r="E2383" s="135">
        <v>139</v>
      </c>
      <c r="F2383" s="135">
        <v>752</v>
      </c>
      <c r="G2383" s="115" t="s">
        <v>275</v>
      </c>
      <c r="H2383" s="115" t="s">
        <v>243</v>
      </c>
      <c r="I2383" s="13" t="s">
        <v>2801</v>
      </c>
      <c r="J2383" s="13" t="s">
        <v>4984</v>
      </c>
    </row>
    <row r="2384" spans="1:10" ht="31.5" x14ac:dyDescent="0.25">
      <c r="A2384" s="13">
        <v>51</v>
      </c>
      <c r="B2384" s="15" t="s">
        <v>4977</v>
      </c>
      <c r="C2384" s="15" t="s">
        <v>5054</v>
      </c>
      <c r="D2384" s="13" t="s">
        <v>4983</v>
      </c>
      <c r="E2384" s="135">
        <v>569.9</v>
      </c>
      <c r="F2384" s="135">
        <v>4016.9</v>
      </c>
      <c r="G2384" s="115" t="s">
        <v>275</v>
      </c>
      <c r="H2384" s="196" t="s">
        <v>21</v>
      </c>
      <c r="I2384" s="13" t="s">
        <v>22</v>
      </c>
      <c r="J2384" s="13"/>
    </row>
    <row r="2385" spans="1:10" ht="31.5" x14ac:dyDescent="0.25">
      <c r="A2385" s="13">
        <v>52</v>
      </c>
      <c r="B2385" s="15" t="s">
        <v>4977</v>
      </c>
      <c r="C2385" s="15" t="s">
        <v>5055</v>
      </c>
      <c r="D2385" s="13" t="s">
        <v>4983</v>
      </c>
      <c r="E2385" s="135">
        <v>505</v>
      </c>
      <c r="F2385" s="135">
        <v>2833.5</v>
      </c>
      <c r="G2385" s="115" t="s">
        <v>275</v>
      </c>
      <c r="H2385" s="196" t="s">
        <v>21</v>
      </c>
      <c r="I2385" s="13" t="s">
        <v>22</v>
      </c>
      <c r="J2385" s="13"/>
    </row>
    <row r="2386" spans="1:10" ht="47.25" x14ac:dyDescent="0.25">
      <c r="A2386" s="13">
        <v>53</v>
      </c>
      <c r="B2386" s="15" t="s">
        <v>4977</v>
      </c>
      <c r="C2386" s="15" t="s">
        <v>5056</v>
      </c>
      <c r="D2386" s="13" t="s">
        <v>5057</v>
      </c>
      <c r="E2386" s="135">
        <v>106</v>
      </c>
      <c r="F2386" s="135">
        <v>271</v>
      </c>
      <c r="G2386" s="115" t="s">
        <v>275</v>
      </c>
      <c r="H2386" s="115" t="s">
        <v>243</v>
      </c>
      <c r="I2386" s="13" t="s">
        <v>2801</v>
      </c>
      <c r="J2386" s="13" t="s">
        <v>4984</v>
      </c>
    </row>
    <row r="2387" spans="1:10" ht="31.5" x14ac:dyDescent="0.25">
      <c r="A2387" s="13">
        <v>54</v>
      </c>
      <c r="B2387" s="15" t="s">
        <v>4977</v>
      </c>
      <c r="C2387" s="15" t="s">
        <v>5058</v>
      </c>
      <c r="D2387" s="13" t="s">
        <v>5009</v>
      </c>
      <c r="E2387" s="135">
        <v>1513.5</v>
      </c>
      <c r="F2387" s="135">
        <v>8307</v>
      </c>
      <c r="G2387" s="115" t="s">
        <v>275</v>
      </c>
      <c r="H2387" s="196" t="s">
        <v>21</v>
      </c>
      <c r="I2387" s="13" t="s">
        <v>22</v>
      </c>
      <c r="J2387" s="13"/>
    </row>
    <row r="2388" spans="1:10" ht="31.5" x14ac:dyDescent="0.25">
      <c r="A2388" s="13">
        <v>55</v>
      </c>
      <c r="B2388" s="15" t="s">
        <v>4977</v>
      </c>
      <c r="C2388" s="15" t="s">
        <v>5059</v>
      </c>
      <c r="D2388" s="13" t="s">
        <v>5060</v>
      </c>
      <c r="E2388" s="135">
        <v>309</v>
      </c>
      <c r="F2388" s="135">
        <v>1475</v>
      </c>
      <c r="G2388" s="115" t="s">
        <v>275</v>
      </c>
      <c r="H2388" s="196" t="s">
        <v>21</v>
      </c>
      <c r="I2388" s="13" t="s">
        <v>22</v>
      </c>
      <c r="J2388" s="13"/>
    </row>
    <row r="2389" spans="1:10" ht="31.5" x14ac:dyDescent="0.25">
      <c r="A2389" s="13">
        <v>56</v>
      </c>
      <c r="B2389" s="15" t="s">
        <v>4977</v>
      </c>
      <c r="C2389" s="15" t="s">
        <v>5061</v>
      </c>
      <c r="D2389" s="13" t="s">
        <v>5060</v>
      </c>
      <c r="E2389" s="135">
        <v>248</v>
      </c>
      <c r="F2389" s="135">
        <v>874</v>
      </c>
      <c r="G2389" s="115" t="s">
        <v>275</v>
      </c>
      <c r="H2389" s="196" t="s">
        <v>21</v>
      </c>
      <c r="I2389" s="13" t="s">
        <v>22</v>
      </c>
      <c r="J2389" s="13"/>
    </row>
    <row r="2390" spans="1:10" ht="31.5" x14ac:dyDescent="0.25">
      <c r="A2390" s="13">
        <v>57</v>
      </c>
      <c r="B2390" s="15" t="s">
        <v>4977</v>
      </c>
      <c r="C2390" s="15" t="s">
        <v>5062</v>
      </c>
      <c r="D2390" s="13" t="s">
        <v>5060</v>
      </c>
      <c r="E2390" s="135"/>
      <c r="F2390" s="135">
        <v>1876</v>
      </c>
      <c r="G2390" s="115" t="s">
        <v>275</v>
      </c>
      <c r="H2390" s="196" t="s">
        <v>21</v>
      </c>
      <c r="I2390" s="13" t="s">
        <v>22</v>
      </c>
      <c r="J2390" s="13"/>
    </row>
    <row r="2391" spans="1:10" ht="47.25" x14ac:dyDescent="0.25">
      <c r="A2391" s="13">
        <v>58</v>
      </c>
      <c r="B2391" s="15" t="s">
        <v>4977</v>
      </c>
      <c r="C2391" s="155" t="s">
        <v>5063</v>
      </c>
      <c r="D2391" s="13" t="s">
        <v>5064</v>
      </c>
      <c r="E2391" s="135">
        <v>854</v>
      </c>
      <c r="F2391" s="135">
        <v>4095</v>
      </c>
      <c r="G2391" s="115" t="s">
        <v>275</v>
      </c>
      <c r="H2391" s="13" t="s">
        <v>245</v>
      </c>
      <c r="I2391" s="13" t="s">
        <v>22</v>
      </c>
      <c r="J2391" s="13" t="s">
        <v>5065</v>
      </c>
    </row>
    <row r="2392" spans="1:10" ht="31.5" x14ac:dyDescent="0.25">
      <c r="A2392" s="13">
        <v>59</v>
      </c>
      <c r="B2392" s="15" t="s">
        <v>4977</v>
      </c>
      <c r="C2392" s="15" t="s">
        <v>5066</v>
      </c>
      <c r="D2392" s="13" t="s">
        <v>5067</v>
      </c>
      <c r="E2392" s="135">
        <v>523.79999999999995</v>
      </c>
      <c r="F2392" s="135">
        <v>1440.8</v>
      </c>
      <c r="G2392" s="102" t="s">
        <v>1272</v>
      </c>
      <c r="H2392" s="196" t="s">
        <v>21</v>
      </c>
      <c r="I2392" s="13" t="s">
        <v>22</v>
      </c>
      <c r="J2392" s="13"/>
    </row>
    <row r="2393" spans="1:10" ht="31.5" x14ac:dyDescent="0.25">
      <c r="A2393" s="13">
        <v>60</v>
      </c>
      <c r="B2393" s="15" t="s">
        <v>4977</v>
      </c>
      <c r="C2393" s="15" t="s">
        <v>5068</v>
      </c>
      <c r="D2393" s="13" t="s">
        <v>5067</v>
      </c>
      <c r="E2393" s="135">
        <v>152</v>
      </c>
      <c r="F2393" s="135">
        <v>1009.4</v>
      </c>
      <c r="G2393" s="102" t="s">
        <v>1272</v>
      </c>
      <c r="H2393" s="102" t="s">
        <v>203</v>
      </c>
      <c r="I2393" s="13" t="s">
        <v>22</v>
      </c>
      <c r="J2393" s="13" t="s">
        <v>5069</v>
      </c>
    </row>
    <row r="2394" spans="1:10" ht="31.5" x14ac:dyDescent="0.25">
      <c r="A2394" s="13">
        <v>61</v>
      </c>
      <c r="B2394" s="15" t="s">
        <v>4977</v>
      </c>
      <c r="C2394" s="15" t="s">
        <v>5070</v>
      </c>
      <c r="D2394" s="13" t="s">
        <v>5042</v>
      </c>
      <c r="E2394" s="135">
        <v>264</v>
      </c>
      <c r="F2394" s="135">
        <v>722</v>
      </c>
      <c r="G2394" s="102" t="s">
        <v>1272</v>
      </c>
      <c r="H2394" s="196" t="s">
        <v>21</v>
      </c>
      <c r="I2394" s="13" t="s">
        <v>22</v>
      </c>
      <c r="J2394" s="13"/>
    </row>
    <row r="2395" spans="1:10" ht="31.5" x14ac:dyDescent="0.25">
      <c r="A2395" s="13">
        <v>62</v>
      </c>
      <c r="B2395" s="15" t="s">
        <v>4977</v>
      </c>
      <c r="C2395" s="15" t="s">
        <v>5071</v>
      </c>
      <c r="D2395" s="13" t="s">
        <v>5009</v>
      </c>
      <c r="E2395" s="135">
        <v>589.70000000000005</v>
      </c>
      <c r="F2395" s="135">
        <v>1330</v>
      </c>
      <c r="G2395" s="102" t="s">
        <v>1272</v>
      </c>
      <c r="H2395" s="196" t="s">
        <v>21</v>
      </c>
      <c r="I2395" s="13" t="s">
        <v>22</v>
      </c>
      <c r="J2395" s="13"/>
    </row>
    <row r="2396" spans="1:10" ht="63" x14ac:dyDescent="0.25">
      <c r="A2396" s="13">
        <v>63</v>
      </c>
      <c r="B2396" s="15" t="s">
        <v>4977</v>
      </c>
      <c r="C2396" s="15" t="s">
        <v>5072</v>
      </c>
      <c r="D2396" s="13" t="s">
        <v>5073</v>
      </c>
      <c r="E2396" s="135">
        <v>245.25</v>
      </c>
      <c r="F2396" s="135">
        <v>2095</v>
      </c>
      <c r="G2396" s="102" t="s">
        <v>2931</v>
      </c>
      <c r="H2396" s="51" t="s">
        <v>3642</v>
      </c>
      <c r="I2396" s="13" t="s">
        <v>22</v>
      </c>
      <c r="J2396" s="13" t="s">
        <v>4805</v>
      </c>
    </row>
    <row r="2397" spans="1:10" x14ac:dyDescent="0.25">
      <c r="A2397" s="251"/>
      <c r="B2397" s="252" t="s">
        <v>5074</v>
      </c>
      <c r="C2397" s="252"/>
      <c r="D2397" s="251"/>
      <c r="E2397" s="266"/>
      <c r="F2397" s="266"/>
      <c r="G2397" s="251"/>
      <c r="H2397" s="251"/>
      <c r="I2397" s="251"/>
      <c r="J2397" s="251"/>
    </row>
    <row r="2398" spans="1:10" ht="31.5" x14ac:dyDescent="0.25">
      <c r="A2398" s="13">
        <v>1</v>
      </c>
      <c r="B2398" s="15" t="s">
        <v>5074</v>
      </c>
      <c r="C2398" s="15" t="s">
        <v>5075</v>
      </c>
      <c r="D2398" s="13" t="s">
        <v>5076</v>
      </c>
      <c r="E2398" s="135">
        <v>515</v>
      </c>
      <c r="F2398" s="135">
        <v>1335</v>
      </c>
      <c r="G2398" s="115" t="s">
        <v>275</v>
      </c>
      <c r="H2398" s="196" t="s">
        <v>21</v>
      </c>
      <c r="I2398" s="13" t="s">
        <v>22</v>
      </c>
      <c r="J2398" s="13"/>
    </row>
    <row r="2399" spans="1:10" ht="31.5" x14ac:dyDescent="0.25">
      <c r="A2399" s="13">
        <v>2</v>
      </c>
      <c r="B2399" s="15" t="s">
        <v>5074</v>
      </c>
      <c r="C2399" s="15" t="s">
        <v>5077</v>
      </c>
      <c r="D2399" s="13" t="s">
        <v>5076</v>
      </c>
      <c r="E2399" s="135">
        <v>106</v>
      </c>
      <c r="F2399" s="135">
        <v>106</v>
      </c>
      <c r="G2399" s="13"/>
      <c r="H2399" s="13"/>
      <c r="I2399" s="13" t="s">
        <v>22</v>
      </c>
      <c r="J2399" s="13"/>
    </row>
    <row r="2400" spans="1:10" ht="31.5" x14ac:dyDescent="0.25">
      <c r="A2400" s="13">
        <v>3</v>
      </c>
      <c r="B2400" s="15" t="s">
        <v>5074</v>
      </c>
      <c r="C2400" s="15" t="s">
        <v>5078</v>
      </c>
      <c r="D2400" s="13" t="s">
        <v>5079</v>
      </c>
      <c r="E2400" s="135">
        <v>402</v>
      </c>
      <c r="F2400" s="135">
        <v>2228</v>
      </c>
      <c r="G2400" s="115" t="s">
        <v>275</v>
      </c>
      <c r="H2400" s="102" t="s">
        <v>203</v>
      </c>
      <c r="I2400" s="13" t="s">
        <v>22</v>
      </c>
      <c r="J2400" s="13" t="s">
        <v>5080</v>
      </c>
    </row>
    <row r="2401" spans="1:10" ht="31.5" x14ac:dyDescent="0.25">
      <c r="A2401" s="13">
        <v>4</v>
      </c>
      <c r="B2401" s="15" t="s">
        <v>5074</v>
      </c>
      <c r="C2401" s="15" t="s">
        <v>5081</v>
      </c>
      <c r="D2401" s="13" t="s">
        <v>5082</v>
      </c>
      <c r="E2401" s="135">
        <v>263</v>
      </c>
      <c r="F2401" s="135">
        <v>532.1</v>
      </c>
      <c r="G2401" s="115" t="s">
        <v>275</v>
      </c>
      <c r="H2401" s="196" t="s">
        <v>21</v>
      </c>
      <c r="I2401" s="13" t="s">
        <v>22</v>
      </c>
      <c r="J2401" s="13"/>
    </row>
    <row r="2402" spans="1:10" ht="31.5" x14ac:dyDescent="0.25">
      <c r="A2402" s="13">
        <v>5</v>
      </c>
      <c r="B2402" s="15" t="s">
        <v>5074</v>
      </c>
      <c r="C2402" s="15" t="s">
        <v>5083</v>
      </c>
      <c r="D2402" s="13" t="s">
        <v>5082</v>
      </c>
      <c r="E2402" s="135">
        <v>631.79999999999995</v>
      </c>
      <c r="F2402" s="135">
        <v>1149.4000000000001</v>
      </c>
      <c r="G2402" s="115" t="s">
        <v>275</v>
      </c>
      <c r="H2402" s="102" t="s">
        <v>203</v>
      </c>
      <c r="I2402" s="13" t="s">
        <v>22</v>
      </c>
      <c r="J2402" s="13" t="s">
        <v>5084</v>
      </c>
    </row>
    <row r="2403" spans="1:10" ht="31.5" x14ac:dyDescent="0.25">
      <c r="A2403" s="13">
        <v>6</v>
      </c>
      <c r="B2403" s="15" t="s">
        <v>5074</v>
      </c>
      <c r="C2403" s="15" t="s">
        <v>5085</v>
      </c>
      <c r="D2403" s="13" t="s">
        <v>5086</v>
      </c>
      <c r="E2403" s="135">
        <v>215</v>
      </c>
      <c r="F2403" s="135">
        <v>396</v>
      </c>
      <c r="G2403" s="115" t="s">
        <v>275</v>
      </c>
      <c r="H2403" s="196" t="s">
        <v>21</v>
      </c>
      <c r="I2403" s="13" t="s">
        <v>22</v>
      </c>
      <c r="J2403" s="13"/>
    </row>
    <row r="2404" spans="1:10" ht="31.5" x14ac:dyDescent="0.25">
      <c r="A2404" s="13">
        <v>7</v>
      </c>
      <c r="B2404" s="15" t="s">
        <v>5074</v>
      </c>
      <c r="C2404" s="15" t="s">
        <v>5087</v>
      </c>
      <c r="D2404" s="13" t="s">
        <v>5088</v>
      </c>
      <c r="E2404" s="135">
        <v>112</v>
      </c>
      <c r="F2404" s="135">
        <v>410.2</v>
      </c>
      <c r="G2404" s="115" t="s">
        <v>275</v>
      </c>
      <c r="H2404" s="196" t="s">
        <v>21</v>
      </c>
      <c r="I2404" s="13" t="s">
        <v>22</v>
      </c>
      <c r="J2404" s="13"/>
    </row>
    <row r="2405" spans="1:10" ht="31.5" x14ac:dyDescent="0.25">
      <c r="A2405" s="13">
        <v>8</v>
      </c>
      <c r="B2405" s="15" t="s">
        <v>5074</v>
      </c>
      <c r="C2405" s="15" t="s">
        <v>5089</v>
      </c>
      <c r="D2405" s="13" t="s">
        <v>5090</v>
      </c>
      <c r="E2405" s="135">
        <v>106</v>
      </c>
      <c r="F2405" s="135">
        <v>352</v>
      </c>
      <c r="G2405" s="115" t="s">
        <v>275</v>
      </c>
      <c r="H2405" s="196" t="s">
        <v>21</v>
      </c>
      <c r="I2405" s="13" t="s">
        <v>22</v>
      </c>
      <c r="J2405" s="13"/>
    </row>
    <row r="2406" spans="1:10" ht="31.5" x14ac:dyDescent="0.25">
      <c r="A2406" s="13">
        <v>9</v>
      </c>
      <c r="B2406" s="15" t="s">
        <v>5074</v>
      </c>
      <c r="C2406" s="15" t="s">
        <v>5091</v>
      </c>
      <c r="D2406" s="13" t="s">
        <v>5092</v>
      </c>
      <c r="E2406" s="135">
        <v>43</v>
      </c>
      <c r="F2406" s="135">
        <v>1000</v>
      </c>
      <c r="G2406" s="115" t="s">
        <v>275</v>
      </c>
      <c r="H2406" s="196" t="s">
        <v>21</v>
      </c>
      <c r="I2406" s="13" t="s">
        <v>22</v>
      </c>
      <c r="J2406" s="13"/>
    </row>
    <row r="2407" spans="1:10" ht="31.5" x14ac:dyDescent="0.25">
      <c r="A2407" s="13">
        <v>10</v>
      </c>
      <c r="B2407" s="15" t="s">
        <v>5074</v>
      </c>
      <c r="C2407" s="15" t="s">
        <v>5093</v>
      </c>
      <c r="D2407" s="13" t="s">
        <v>5076</v>
      </c>
      <c r="E2407" s="135">
        <v>696.4</v>
      </c>
      <c r="F2407" s="135">
        <v>1760.2</v>
      </c>
      <c r="G2407" s="115" t="s">
        <v>275</v>
      </c>
      <c r="H2407" s="196" t="s">
        <v>21</v>
      </c>
      <c r="I2407" s="13" t="s">
        <v>22</v>
      </c>
      <c r="J2407" s="13"/>
    </row>
    <row r="2408" spans="1:10" ht="31.5" x14ac:dyDescent="0.25">
      <c r="A2408" s="13">
        <v>11</v>
      </c>
      <c r="B2408" s="15" t="s">
        <v>5074</v>
      </c>
      <c r="C2408" s="15" t="s">
        <v>5094</v>
      </c>
      <c r="D2408" s="13" t="s">
        <v>5095</v>
      </c>
      <c r="E2408" s="135">
        <v>430.7</v>
      </c>
      <c r="F2408" s="135">
        <v>2553.6</v>
      </c>
      <c r="G2408" s="115" t="s">
        <v>275</v>
      </c>
      <c r="H2408" s="196" t="s">
        <v>21</v>
      </c>
      <c r="I2408" s="13" t="s">
        <v>22</v>
      </c>
      <c r="J2408" s="13"/>
    </row>
    <row r="2409" spans="1:10" ht="31.5" x14ac:dyDescent="0.25">
      <c r="A2409" s="13">
        <v>12</v>
      </c>
      <c r="B2409" s="15" t="s">
        <v>5074</v>
      </c>
      <c r="C2409" s="15" t="s">
        <v>5096</v>
      </c>
      <c r="D2409" s="13" t="s">
        <v>5095</v>
      </c>
      <c r="E2409" s="135">
        <v>232</v>
      </c>
      <c r="F2409" s="135">
        <v>656</v>
      </c>
      <c r="G2409" s="115" t="s">
        <v>275</v>
      </c>
      <c r="H2409" s="115" t="s">
        <v>243</v>
      </c>
      <c r="I2409" s="13" t="s">
        <v>2831</v>
      </c>
      <c r="J2409" s="13" t="s">
        <v>5097</v>
      </c>
    </row>
    <row r="2410" spans="1:10" ht="31.5" x14ac:dyDescent="0.25">
      <c r="A2410" s="13">
        <v>13</v>
      </c>
      <c r="B2410" s="15" t="s">
        <v>5074</v>
      </c>
      <c r="C2410" s="15" t="s">
        <v>5098</v>
      </c>
      <c r="D2410" s="13" t="s">
        <v>5088</v>
      </c>
      <c r="E2410" s="135">
        <v>136.69999999999999</v>
      </c>
      <c r="F2410" s="180">
        <v>345.7</v>
      </c>
      <c r="G2410" s="115" t="s">
        <v>275</v>
      </c>
      <c r="H2410" s="115" t="s">
        <v>243</v>
      </c>
      <c r="I2410" s="13" t="s">
        <v>2831</v>
      </c>
      <c r="J2410" s="13" t="s">
        <v>5097</v>
      </c>
    </row>
    <row r="2411" spans="1:10" ht="31.5" x14ac:dyDescent="0.25">
      <c r="A2411" s="13">
        <v>14</v>
      </c>
      <c r="B2411" s="15" t="s">
        <v>5074</v>
      </c>
      <c r="C2411" s="15" t="s">
        <v>5099</v>
      </c>
      <c r="D2411" s="13" t="s">
        <v>5100</v>
      </c>
      <c r="E2411" s="135">
        <v>120</v>
      </c>
      <c r="F2411" s="180">
        <v>667.9</v>
      </c>
      <c r="G2411" s="115" t="s">
        <v>275</v>
      </c>
      <c r="H2411" s="115" t="s">
        <v>243</v>
      </c>
      <c r="I2411" s="13" t="s">
        <v>2831</v>
      </c>
      <c r="J2411" s="13" t="s">
        <v>5097</v>
      </c>
    </row>
    <row r="2412" spans="1:10" ht="31.5" x14ac:dyDescent="0.25">
      <c r="A2412" s="13">
        <v>15</v>
      </c>
      <c r="B2412" s="15" t="s">
        <v>5074</v>
      </c>
      <c r="C2412" s="15" t="s">
        <v>5101</v>
      </c>
      <c r="D2412" s="13" t="s">
        <v>5102</v>
      </c>
      <c r="E2412" s="135">
        <v>87</v>
      </c>
      <c r="F2412" s="180">
        <v>913</v>
      </c>
      <c r="G2412" s="115" t="s">
        <v>275</v>
      </c>
      <c r="H2412" s="115" t="s">
        <v>243</v>
      </c>
      <c r="I2412" s="13" t="s">
        <v>2831</v>
      </c>
      <c r="J2412" s="13" t="s">
        <v>5097</v>
      </c>
    </row>
    <row r="2413" spans="1:10" ht="31.5" x14ac:dyDescent="0.25">
      <c r="A2413" s="13">
        <v>16</v>
      </c>
      <c r="B2413" s="15" t="s">
        <v>5074</v>
      </c>
      <c r="C2413" s="15" t="s">
        <v>5103</v>
      </c>
      <c r="D2413" s="13" t="s">
        <v>5104</v>
      </c>
      <c r="E2413" s="135">
        <v>327</v>
      </c>
      <c r="F2413" s="181">
        <v>1131.9000000000001</v>
      </c>
      <c r="G2413" s="115" t="s">
        <v>275</v>
      </c>
      <c r="H2413" s="115" t="s">
        <v>243</v>
      </c>
      <c r="I2413" s="13" t="s">
        <v>2831</v>
      </c>
      <c r="J2413" s="13" t="s">
        <v>5097</v>
      </c>
    </row>
    <row r="2414" spans="1:10" ht="31.5" x14ac:dyDescent="0.25">
      <c r="A2414" s="13">
        <v>17</v>
      </c>
      <c r="B2414" s="15" t="s">
        <v>5074</v>
      </c>
      <c r="C2414" s="15" t="s">
        <v>5105</v>
      </c>
      <c r="D2414" s="13" t="s">
        <v>5106</v>
      </c>
      <c r="E2414" s="135">
        <v>260.5</v>
      </c>
      <c r="F2414" s="181">
        <v>1427</v>
      </c>
      <c r="G2414" s="115" t="s">
        <v>275</v>
      </c>
      <c r="H2414" s="115" t="s">
        <v>243</v>
      </c>
      <c r="I2414" s="13" t="s">
        <v>2831</v>
      </c>
      <c r="J2414" s="13" t="s">
        <v>5097</v>
      </c>
    </row>
    <row r="2415" spans="1:10" ht="31.5" x14ac:dyDescent="0.25">
      <c r="A2415" s="13">
        <v>18</v>
      </c>
      <c r="B2415" s="15" t="s">
        <v>5074</v>
      </c>
      <c r="C2415" s="15" t="s">
        <v>5107</v>
      </c>
      <c r="D2415" s="13" t="s">
        <v>5095</v>
      </c>
      <c r="E2415" s="135">
        <v>1173.5</v>
      </c>
      <c r="F2415" s="181">
        <v>4828.5</v>
      </c>
      <c r="G2415" s="115" t="s">
        <v>275</v>
      </c>
      <c r="H2415" s="115" t="s">
        <v>243</v>
      </c>
      <c r="I2415" s="13" t="s">
        <v>2831</v>
      </c>
      <c r="J2415" s="13" t="s">
        <v>5097</v>
      </c>
    </row>
    <row r="2416" spans="1:10" ht="31.5" x14ac:dyDescent="0.25">
      <c r="A2416" s="13">
        <v>19</v>
      </c>
      <c r="B2416" s="15" t="s">
        <v>5074</v>
      </c>
      <c r="C2416" s="15" t="s">
        <v>5108</v>
      </c>
      <c r="D2416" s="13" t="s">
        <v>5109</v>
      </c>
      <c r="E2416" s="135">
        <v>96</v>
      </c>
      <c r="F2416" s="135">
        <v>508</v>
      </c>
      <c r="G2416" s="115" t="s">
        <v>275</v>
      </c>
      <c r="H2416" s="196" t="s">
        <v>21</v>
      </c>
      <c r="I2416" s="13" t="s">
        <v>22</v>
      </c>
      <c r="J2416" s="13"/>
    </row>
    <row r="2417" spans="1:10" ht="31.5" x14ac:dyDescent="0.25">
      <c r="A2417" s="13">
        <v>20</v>
      </c>
      <c r="B2417" s="15" t="s">
        <v>5074</v>
      </c>
      <c r="C2417" s="15" t="s">
        <v>5110</v>
      </c>
      <c r="D2417" s="13" t="s">
        <v>5111</v>
      </c>
      <c r="E2417" s="135">
        <v>142.4</v>
      </c>
      <c r="F2417" s="135">
        <v>1021</v>
      </c>
      <c r="G2417" s="115" t="s">
        <v>275</v>
      </c>
      <c r="H2417" s="196" t="s">
        <v>21</v>
      </c>
      <c r="I2417" s="13" t="s">
        <v>22</v>
      </c>
      <c r="J2417" s="13"/>
    </row>
    <row r="2418" spans="1:10" ht="31.5" x14ac:dyDescent="0.25">
      <c r="A2418" s="13">
        <v>21</v>
      </c>
      <c r="B2418" s="15" t="s">
        <v>5074</v>
      </c>
      <c r="C2418" s="15" t="s">
        <v>5112</v>
      </c>
      <c r="D2418" s="13" t="s">
        <v>5113</v>
      </c>
      <c r="E2418" s="135">
        <v>90</v>
      </c>
      <c r="F2418" s="135">
        <v>1771.7</v>
      </c>
      <c r="G2418" s="115" t="s">
        <v>275</v>
      </c>
      <c r="H2418" s="196" t="s">
        <v>21</v>
      </c>
      <c r="I2418" s="13" t="s">
        <v>22</v>
      </c>
      <c r="J2418" s="13"/>
    </row>
    <row r="2419" spans="1:10" ht="31.5" x14ac:dyDescent="0.25">
      <c r="A2419" s="13">
        <v>22</v>
      </c>
      <c r="B2419" s="15" t="s">
        <v>5074</v>
      </c>
      <c r="C2419" s="15" t="s">
        <v>5114</v>
      </c>
      <c r="D2419" s="13" t="s">
        <v>5115</v>
      </c>
      <c r="E2419" s="135">
        <v>172.8</v>
      </c>
      <c r="F2419" s="135">
        <v>236</v>
      </c>
      <c r="G2419" s="115" t="s">
        <v>275</v>
      </c>
      <c r="H2419" s="196" t="s">
        <v>21</v>
      </c>
      <c r="I2419" s="13" t="s">
        <v>22</v>
      </c>
      <c r="J2419" s="13"/>
    </row>
    <row r="2420" spans="1:10" ht="31.5" x14ac:dyDescent="0.25">
      <c r="A2420" s="13">
        <v>23</v>
      </c>
      <c r="B2420" s="15" t="s">
        <v>5074</v>
      </c>
      <c r="C2420" s="15" t="s">
        <v>5116</v>
      </c>
      <c r="D2420" s="13" t="s">
        <v>5117</v>
      </c>
      <c r="E2420" s="135">
        <v>84</v>
      </c>
      <c r="F2420" s="135">
        <v>160</v>
      </c>
      <c r="G2420" s="115" t="s">
        <v>275</v>
      </c>
      <c r="H2420" s="196" t="s">
        <v>21</v>
      </c>
      <c r="I2420" s="13" t="s">
        <v>22</v>
      </c>
      <c r="J2420" s="13"/>
    </row>
    <row r="2421" spans="1:10" ht="31.5" x14ac:dyDescent="0.25">
      <c r="A2421" s="13">
        <v>24</v>
      </c>
      <c r="B2421" s="15" t="s">
        <v>5074</v>
      </c>
      <c r="C2421" s="15" t="s">
        <v>5118</v>
      </c>
      <c r="D2421" s="13" t="s">
        <v>5082</v>
      </c>
      <c r="E2421" s="135">
        <v>610</v>
      </c>
      <c r="F2421" s="135">
        <v>5805</v>
      </c>
      <c r="G2421" s="115" t="s">
        <v>275</v>
      </c>
      <c r="H2421" s="196" t="s">
        <v>21</v>
      </c>
      <c r="I2421" s="13" t="s">
        <v>22</v>
      </c>
      <c r="J2421" s="13"/>
    </row>
    <row r="2422" spans="1:10" ht="31.5" x14ac:dyDescent="0.25">
      <c r="A2422" s="13">
        <v>25</v>
      </c>
      <c r="B2422" s="15" t="s">
        <v>5074</v>
      </c>
      <c r="C2422" s="15" t="s">
        <v>5119</v>
      </c>
      <c r="D2422" s="13" t="s">
        <v>5082</v>
      </c>
      <c r="E2422" s="135">
        <v>766.4</v>
      </c>
      <c r="F2422" s="135">
        <v>1388.6</v>
      </c>
      <c r="G2422" s="115" t="s">
        <v>275</v>
      </c>
      <c r="H2422" s="196" t="s">
        <v>21</v>
      </c>
      <c r="I2422" s="13" t="s">
        <v>22</v>
      </c>
      <c r="J2422" s="13"/>
    </row>
    <row r="2423" spans="1:10" ht="31.5" x14ac:dyDescent="0.25">
      <c r="A2423" s="13">
        <v>26</v>
      </c>
      <c r="B2423" s="15" t="s">
        <v>5074</v>
      </c>
      <c r="C2423" s="15" t="s">
        <v>5120</v>
      </c>
      <c r="D2423" s="13" t="s">
        <v>5121</v>
      </c>
      <c r="E2423" s="135">
        <v>160.30000000000001</v>
      </c>
      <c r="F2423" s="135">
        <v>876.9</v>
      </c>
      <c r="G2423" s="115" t="s">
        <v>275</v>
      </c>
      <c r="H2423" s="196" t="s">
        <v>21</v>
      </c>
      <c r="I2423" s="13" t="s">
        <v>22</v>
      </c>
      <c r="J2423" s="13"/>
    </row>
    <row r="2424" spans="1:10" ht="31.5" x14ac:dyDescent="0.25">
      <c r="A2424" s="13">
        <v>27</v>
      </c>
      <c r="B2424" s="15" t="s">
        <v>5074</v>
      </c>
      <c r="C2424" s="15" t="s">
        <v>5122</v>
      </c>
      <c r="D2424" s="13" t="s">
        <v>5090</v>
      </c>
      <c r="E2424" s="135">
        <v>240.1</v>
      </c>
      <c r="F2424" s="135">
        <v>738.1</v>
      </c>
      <c r="G2424" s="115" t="s">
        <v>275</v>
      </c>
      <c r="H2424" s="196" t="s">
        <v>21</v>
      </c>
      <c r="I2424" s="13" t="s">
        <v>22</v>
      </c>
      <c r="J2424" s="13"/>
    </row>
    <row r="2425" spans="1:10" ht="31.5" x14ac:dyDescent="0.25">
      <c r="A2425" s="13">
        <v>28</v>
      </c>
      <c r="B2425" s="15" t="s">
        <v>5074</v>
      </c>
      <c r="C2425" s="15" t="s">
        <v>5123</v>
      </c>
      <c r="D2425" s="13" t="s">
        <v>5092</v>
      </c>
      <c r="E2425" s="135">
        <v>99</v>
      </c>
      <c r="F2425" s="135">
        <v>1200</v>
      </c>
      <c r="G2425" s="115" t="s">
        <v>275</v>
      </c>
      <c r="H2425" s="196" t="s">
        <v>21</v>
      </c>
      <c r="I2425" s="13" t="s">
        <v>22</v>
      </c>
      <c r="J2425" s="13"/>
    </row>
    <row r="2426" spans="1:10" ht="31.5" x14ac:dyDescent="0.25">
      <c r="A2426" s="13">
        <v>29</v>
      </c>
      <c r="B2426" s="15" t="s">
        <v>5074</v>
      </c>
      <c r="C2426" s="15" t="s">
        <v>5124</v>
      </c>
      <c r="D2426" s="13" t="s">
        <v>5115</v>
      </c>
      <c r="E2426" s="135">
        <v>1488</v>
      </c>
      <c r="F2426" s="135">
        <v>5608.4</v>
      </c>
      <c r="G2426" s="115" t="s">
        <v>275</v>
      </c>
      <c r="H2426" s="196" t="s">
        <v>21</v>
      </c>
      <c r="I2426" s="13" t="s">
        <v>22</v>
      </c>
      <c r="J2426" s="13"/>
    </row>
    <row r="2427" spans="1:10" ht="31.5" x14ac:dyDescent="0.25">
      <c r="A2427" s="13">
        <v>30</v>
      </c>
      <c r="B2427" s="15" t="s">
        <v>5074</v>
      </c>
      <c r="C2427" s="15" t="s">
        <v>5125</v>
      </c>
      <c r="D2427" s="13" t="s">
        <v>5117</v>
      </c>
      <c r="E2427" s="135">
        <v>208</v>
      </c>
      <c r="F2427" s="135">
        <v>1200</v>
      </c>
      <c r="G2427" s="115" t="s">
        <v>275</v>
      </c>
      <c r="H2427" s="196" t="s">
        <v>21</v>
      </c>
      <c r="I2427" s="13" t="s">
        <v>22</v>
      </c>
      <c r="J2427" s="13"/>
    </row>
    <row r="2428" spans="1:10" ht="31.5" x14ac:dyDescent="0.25">
      <c r="A2428" s="13">
        <v>31</v>
      </c>
      <c r="B2428" s="15" t="s">
        <v>5074</v>
      </c>
      <c r="C2428" s="15" t="s">
        <v>5126</v>
      </c>
      <c r="D2428" s="13" t="s">
        <v>5076</v>
      </c>
      <c r="E2428" s="135">
        <v>3207.3</v>
      </c>
      <c r="F2428" s="135">
        <v>6066</v>
      </c>
      <c r="G2428" s="115" t="s">
        <v>275</v>
      </c>
      <c r="H2428" s="196" t="s">
        <v>21</v>
      </c>
      <c r="I2428" s="13" t="s">
        <v>22</v>
      </c>
      <c r="J2428" s="13"/>
    </row>
    <row r="2429" spans="1:10" ht="31.5" x14ac:dyDescent="0.25">
      <c r="A2429" s="13">
        <v>32</v>
      </c>
      <c r="B2429" s="15" t="s">
        <v>5074</v>
      </c>
      <c r="C2429" s="15" t="s">
        <v>5127</v>
      </c>
      <c r="D2429" s="13" t="s">
        <v>5128</v>
      </c>
      <c r="E2429" s="135">
        <v>455.7</v>
      </c>
      <c r="F2429" s="135">
        <v>998</v>
      </c>
      <c r="G2429" s="115" t="s">
        <v>275</v>
      </c>
      <c r="H2429" s="102" t="s">
        <v>203</v>
      </c>
      <c r="I2429" s="13" t="s">
        <v>22</v>
      </c>
      <c r="J2429" s="13" t="s">
        <v>5084</v>
      </c>
    </row>
    <row r="2430" spans="1:10" ht="31.5" x14ac:dyDescent="0.25">
      <c r="A2430" s="13">
        <v>33</v>
      </c>
      <c r="B2430" s="15" t="s">
        <v>5074</v>
      </c>
      <c r="C2430" s="15" t="s">
        <v>5129</v>
      </c>
      <c r="D2430" s="13" t="s">
        <v>5130</v>
      </c>
      <c r="E2430" s="135">
        <v>160</v>
      </c>
      <c r="F2430" s="135">
        <v>281</v>
      </c>
      <c r="G2430" s="115" t="s">
        <v>275</v>
      </c>
      <c r="H2430" s="196" t="s">
        <v>21</v>
      </c>
      <c r="I2430" s="13" t="s">
        <v>22</v>
      </c>
      <c r="J2430" s="13"/>
    </row>
    <row r="2431" spans="1:10" ht="31.5" x14ac:dyDescent="0.25">
      <c r="A2431" s="13">
        <v>34</v>
      </c>
      <c r="B2431" s="15" t="s">
        <v>5074</v>
      </c>
      <c r="C2431" s="15" t="s">
        <v>5131</v>
      </c>
      <c r="D2431" s="13" t="s">
        <v>5095</v>
      </c>
      <c r="E2431" s="135">
        <v>1808.4</v>
      </c>
      <c r="F2431" s="135">
        <v>5879.1</v>
      </c>
      <c r="G2431" s="115" t="s">
        <v>275</v>
      </c>
      <c r="H2431" s="196" t="s">
        <v>21</v>
      </c>
      <c r="I2431" s="13" t="s">
        <v>22</v>
      </c>
      <c r="J2431" s="13"/>
    </row>
    <row r="2432" spans="1:10" ht="31.5" x14ac:dyDescent="0.25">
      <c r="A2432" s="13">
        <v>35</v>
      </c>
      <c r="B2432" s="15" t="s">
        <v>5074</v>
      </c>
      <c r="C2432" s="15" t="s">
        <v>5132</v>
      </c>
      <c r="D2432" s="13" t="s">
        <v>5076</v>
      </c>
      <c r="E2432" s="135">
        <v>574</v>
      </c>
      <c r="F2432" s="135">
        <v>1685</v>
      </c>
      <c r="G2432" s="102" t="s">
        <v>1272</v>
      </c>
      <c r="H2432" s="196" t="s">
        <v>21</v>
      </c>
      <c r="I2432" s="13" t="s">
        <v>22</v>
      </c>
      <c r="J2432" s="13"/>
    </row>
    <row r="2433" spans="1:10" ht="31.5" x14ac:dyDescent="0.25">
      <c r="A2433" s="13">
        <v>36</v>
      </c>
      <c r="B2433" s="15" t="s">
        <v>5074</v>
      </c>
      <c r="C2433" s="15" t="s">
        <v>5133</v>
      </c>
      <c r="D2433" s="13" t="s">
        <v>5082</v>
      </c>
      <c r="E2433" s="135">
        <v>326.2</v>
      </c>
      <c r="F2433" s="135">
        <v>1252</v>
      </c>
      <c r="G2433" s="102" t="s">
        <v>1272</v>
      </c>
      <c r="H2433" s="196" t="s">
        <v>21</v>
      </c>
      <c r="I2433" s="13" t="s">
        <v>22</v>
      </c>
      <c r="J2433" s="13"/>
    </row>
    <row r="2434" spans="1:10" ht="31.5" x14ac:dyDescent="0.25">
      <c r="A2434" s="13">
        <v>37</v>
      </c>
      <c r="B2434" s="15" t="s">
        <v>5074</v>
      </c>
      <c r="C2434" s="15" t="s">
        <v>5134</v>
      </c>
      <c r="D2434" s="13" t="s">
        <v>5135</v>
      </c>
      <c r="E2434" s="135">
        <v>581.79999999999995</v>
      </c>
      <c r="F2434" s="135">
        <v>1624</v>
      </c>
      <c r="G2434" s="102" t="s">
        <v>1272</v>
      </c>
      <c r="H2434" s="196" t="s">
        <v>21</v>
      </c>
      <c r="I2434" s="13" t="s">
        <v>22</v>
      </c>
      <c r="J2434" s="13"/>
    </row>
    <row r="2435" spans="1:10" ht="63" x14ac:dyDescent="0.25">
      <c r="A2435" s="13">
        <v>38</v>
      </c>
      <c r="B2435" s="15" t="s">
        <v>5074</v>
      </c>
      <c r="C2435" s="15" t="s">
        <v>5136</v>
      </c>
      <c r="D2435" s="13" t="s">
        <v>5137</v>
      </c>
      <c r="E2435" s="135"/>
      <c r="F2435" s="135">
        <v>570</v>
      </c>
      <c r="G2435" s="102" t="s">
        <v>2931</v>
      </c>
      <c r="H2435" s="51" t="s">
        <v>3642</v>
      </c>
      <c r="I2435" s="13" t="s">
        <v>37</v>
      </c>
      <c r="J2435" s="13" t="s">
        <v>4805</v>
      </c>
    </row>
    <row r="2436" spans="1:10" x14ac:dyDescent="0.25">
      <c r="A2436" s="251"/>
      <c r="B2436" s="252" t="s">
        <v>5138</v>
      </c>
      <c r="C2436" s="252"/>
      <c r="D2436" s="251"/>
      <c r="E2436" s="267"/>
      <c r="F2436" s="267"/>
      <c r="G2436" s="268"/>
      <c r="H2436" s="251"/>
      <c r="I2436" s="251"/>
      <c r="J2436" s="251"/>
    </row>
    <row r="2437" spans="1:10" ht="31.5" x14ac:dyDescent="0.25">
      <c r="A2437" s="51">
        <v>1</v>
      </c>
      <c r="B2437" s="15" t="s">
        <v>5138</v>
      </c>
      <c r="C2437" s="54" t="s">
        <v>5139</v>
      </c>
      <c r="D2437" s="51" t="s">
        <v>5140</v>
      </c>
      <c r="E2437" s="137">
        <v>515</v>
      </c>
      <c r="F2437" s="137">
        <v>2548</v>
      </c>
      <c r="G2437" s="115" t="s">
        <v>275</v>
      </c>
      <c r="H2437" s="196" t="s">
        <v>21</v>
      </c>
      <c r="I2437" s="13" t="s">
        <v>22</v>
      </c>
      <c r="J2437" s="51"/>
    </row>
    <row r="2438" spans="1:10" ht="31.5" x14ac:dyDescent="0.25">
      <c r="A2438" s="51">
        <v>2</v>
      </c>
      <c r="B2438" s="15" t="s">
        <v>5138</v>
      </c>
      <c r="C2438" s="54" t="s">
        <v>5141</v>
      </c>
      <c r="D2438" s="51" t="s">
        <v>5142</v>
      </c>
      <c r="E2438" s="137">
        <v>336</v>
      </c>
      <c r="F2438" s="137">
        <v>4276</v>
      </c>
      <c r="G2438" s="115" t="s">
        <v>275</v>
      </c>
      <c r="H2438" s="196" t="s">
        <v>21</v>
      </c>
      <c r="I2438" s="13" t="s">
        <v>22</v>
      </c>
      <c r="J2438" s="51"/>
    </row>
    <row r="2439" spans="1:10" ht="63" x14ac:dyDescent="0.25">
      <c r="A2439" s="51">
        <v>3</v>
      </c>
      <c r="B2439" s="15" t="s">
        <v>5138</v>
      </c>
      <c r="C2439" s="54" t="s">
        <v>5143</v>
      </c>
      <c r="D2439" s="51" t="s">
        <v>5142</v>
      </c>
      <c r="E2439" s="137">
        <v>326</v>
      </c>
      <c r="F2439" s="137">
        <v>687</v>
      </c>
      <c r="G2439" s="115" t="s">
        <v>275</v>
      </c>
      <c r="H2439" s="115" t="s">
        <v>243</v>
      </c>
      <c r="I2439" s="13" t="s">
        <v>22</v>
      </c>
      <c r="J2439" s="51" t="s">
        <v>5144</v>
      </c>
    </row>
    <row r="2440" spans="1:10" ht="63" x14ac:dyDescent="0.25">
      <c r="A2440" s="51">
        <v>4</v>
      </c>
      <c r="B2440" s="15" t="s">
        <v>5138</v>
      </c>
      <c r="C2440" s="182" t="s">
        <v>5145</v>
      </c>
      <c r="D2440" s="183" t="s">
        <v>5142</v>
      </c>
      <c r="E2440" s="135">
        <v>151</v>
      </c>
      <c r="F2440" s="135">
        <v>919</v>
      </c>
      <c r="G2440" s="115" t="s">
        <v>275</v>
      </c>
      <c r="H2440" s="115" t="s">
        <v>243</v>
      </c>
      <c r="I2440" s="183" t="s">
        <v>2801</v>
      </c>
      <c r="J2440" s="183" t="s">
        <v>5146</v>
      </c>
    </row>
    <row r="2441" spans="1:10" ht="31.5" x14ac:dyDescent="0.25">
      <c r="A2441" s="51">
        <v>5</v>
      </c>
      <c r="B2441" s="15" t="s">
        <v>5138</v>
      </c>
      <c r="C2441" s="15" t="s">
        <v>5147</v>
      </c>
      <c r="D2441" s="13" t="s">
        <v>5148</v>
      </c>
      <c r="E2441" s="135">
        <v>471</v>
      </c>
      <c r="F2441" s="135">
        <v>6522</v>
      </c>
      <c r="G2441" s="115" t="s">
        <v>275</v>
      </c>
      <c r="H2441" s="115" t="s">
        <v>243</v>
      </c>
      <c r="I2441" s="13" t="s">
        <v>37</v>
      </c>
      <c r="J2441" s="13"/>
    </row>
    <row r="2442" spans="1:10" ht="31.5" x14ac:dyDescent="0.25">
      <c r="A2442" s="51">
        <v>6</v>
      </c>
      <c r="B2442" s="15" t="s">
        <v>5138</v>
      </c>
      <c r="C2442" s="15" t="s">
        <v>5149</v>
      </c>
      <c r="D2442" s="13" t="s">
        <v>5148</v>
      </c>
      <c r="E2442" s="135">
        <v>326</v>
      </c>
      <c r="F2442" s="135">
        <v>416.8</v>
      </c>
      <c r="G2442" s="115" t="s">
        <v>275</v>
      </c>
      <c r="H2442" s="115" t="s">
        <v>243</v>
      </c>
      <c r="I2442" s="13" t="s">
        <v>37</v>
      </c>
      <c r="J2442" s="13"/>
    </row>
    <row r="2443" spans="1:10" ht="31.5" x14ac:dyDescent="0.25">
      <c r="A2443" s="51">
        <v>7</v>
      </c>
      <c r="B2443" s="15" t="s">
        <v>5138</v>
      </c>
      <c r="C2443" s="15" t="s">
        <v>5150</v>
      </c>
      <c r="D2443" s="13" t="s">
        <v>5151</v>
      </c>
      <c r="E2443" s="135">
        <v>801</v>
      </c>
      <c r="F2443" s="135">
        <v>3509</v>
      </c>
      <c r="G2443" s="115" t="s">
        <v>275</v>
      </c>
      <c r="H2443" s="196" t="s">
        <v>21</v>
      </c>
      <c r="I2443" s="13" t="s">
        <v>22</v>
      </c>
      <c r="J2443" s="13" t="s">
        <v>5152</v>
      </c>
    </row>
    <row r="2444" spans="1:10" ht="31.5" x14ac:dyDescent="0.25">
      <c r="A2444" s="51">
        <v>8</v>
      </c>
      <c r="B2444" s="15" t="s">
        <v>5138</v>
      </c>
      <c r="C2444" s="15" t="s">
        <v>5153</v>
      </c>
      <c r="D2444" s="13" t="s">
        <v>5142</v>
      </c>
      <c r="E2444" s="135">
        <v>1045</v>
      </c>
      <c r="F2444" s="135">
        <v>2825</v>
      </c>
      <c r="G2444" s="115" t="s">
        <v>275</v>
      </c>
      <c r="H2444" s="196" t="s">
        <v>21</v>
      </c>
      <c r="I2444" s="13" t="s">
        <v>22</v>
      </c>
      <c r="J2444" s="13"/>
    </row>
    <row r="2445" spans="1:10" ht="31.5" x14ac:dyDescent="0.25">
      <c r="A2445" s="51">
        <v>9</v>
      </c>
      <c r="B2445" s="15" t="s">
        <v>5138</v>
      </c>
      <c r="C2445" s="15" t="s">
        <v>5154</v>
      </c>
      <c r="D2445" s="13" t="s">
        <v>5155</v>
      </c>
      <c r="E2445" s="135">
        <v>247</v>
      </c>
      <c r="F2445" s="135">
        <v>644</v>
      </c>
      <c r="G2445" s="115" t="s">
        <v>275</v>
      </c>
      <c r="H2445" s="196" t="s">
        <v>21</v>
      </c>
      <c r="I2445" s="13" t="s">
        <v>22</v>
      </c>
      <c r="J2445" s="13"/>
    </row>
    <row r="2446" spans="1:10" ht="31.5" x14ac:dyDescent="0.25">
      <c r="A2446" s="51">
        <v>10</v>
      </c>
      <c r="B2446" s="15" t="s">
        <v>5138</v>
      </c>
      <c r="C2446" s="15" t="s">
        <v>5156</v>
      </c>
      <c r="D2446" s="13" t="s">
        <v>5157</v>
      </c>
      <c r="E2446" s="135">
        <v>184</v>
      </c>
      <c r="F2446" s="135">
        <v>735</v>
      </c>
      <c r="G2446" s="115" t="s">
        <v>275</v>
      </c>
      <c r="H2446" s="196" t="s">
        <v>21</v>
      </c>
      <c r="I2446" s="13" t="s">
        <v>22</v>
      </c>
      <c r="J2446" s="13"/>
    </row>
    <row r="2447" spans="1:10" ht="31.5" x14ac:dyDescent="0.25">
      <c r="A2447" s="51">
        <v>11</v>
      </c>
      <c r="B2447" s="15" t="s">
        <v>5138</v>
      </c>
      <c r="C2447" s="15" t="s">
        <v>6207</v>
      </c>
      <c r="D2447" s="13" t="s">
        <v>5157</v>
      </c>
      <c r="E2447" s="135">
        <v>90</v>
      </c>
      <c r="F2447" s="135">
        <v>379</v>
      </c>
      <c r="G2447" s="102" t="s">
        <v>1436</v>
      </c>
      <c r="H2447" s="115" t="s">
        <v>243</v>
      </c>
      <c r="I2447" s="13" t="s">
        <v>37</v>
      </c>
      <c r="J2447" s="13"/>
    </row>
    <row r="2448" spans="1:10" ht="31.5" x14ac:dyDescent="0.25">
      <c r="A2448" s="51">
        <v>12</v>
      </c>
      <c r="B2448" s="15" t="s">
        <v>5138</v>
      </c>
      <c r="C2448" s="15" t="s">
        <v>5159</v>
      </c>
      <c r="D2448" s="13" t="s">
        <v>5160</v>
      </c>
      <c r="E2448" s="135">
        <v>164</v>
      </c>
      <c r="F2448" s="135">
        <v>1077</v>
      </c>
      <c r="G2448" s="115" t="s">
        <v>275</v>
      </c>
      <c r="H2448" s="196" t="s">
        <v>21</v>
      </c>
      <c r="I2448" s="13" t="s">
        <v>22</v>
      </c>
      <c r="J2448" s="13"/>
    </row>
    <row r="2449" spans="1:10" ht="31.5" x14ac:dyDescent="0.25">
      <c r="A2449" s="51">
        <v>13</v>
      </c>
      <c r="B2449" s="15" t="s">
        <v>5138</v>
      </c>
      <c r="C2449" s="15" t="s">
        <v>5161</v>
      </c>
      <c r="D2449" s="13" t="s">
        <v>5162</v>
      </c>
      <c r="E2449" s="135">
        <v>144</v>
      </c>
      <c r="F2449" s="135">
        <v>414</v>
      </c>
      <c r="G2449" s="115" t="s">
        <v>275</v>
      </c>
      <c r="H2449" s="115" t="s">
        <v>243</v>
      </c>
      <c r="I2449" s="13" t="s">
        <v>37</v>
      </c>
      <c r="J2449" s="13"/>
    </row>
    <row r="2450" spans="1:10" ht="31.5" x14ac:dyDescent="0.25">
      <c r="A2450" s="51">
        <v>14</v>
      </c>
      <c r="B2450" s="15" t="s">
        <v>5138</v>
      </c>
      <c r="C2450" s="15" t="s">
        <v>5163</v>
      </c>
      <c r="D2450" s="13" t="s">
        <v>5162</v>
      </c>
      <c r="E2450" s="135">
        <v>121</v>
      </c>
      <c r="F2450" s="135">
        <v>403</v>
      </c>
      <c r="G2450" s="115" t="s">
        <v>275</v>
      </c>
      <c r="H2450" s="102" t="s">
        <v>203</v>
      </c>
      <c r="I2450" s="13" t="s">
        <v>22</v>
      </c>
      <c r="J2450" s="13"/>
    </row>
    <row r="2451" spans="1:10" ht="31.5" x14ac:dyDescent="0.25">
      <c r="A2451" s="51">
        <v>15</v>
      </c>
      <c r="B2451" s="15" t="s">
        <v>5138</v>
      </c>
      <c r="C2451" s="15" t="s">
        <v>5164</v>
      </c>
      <c r="D2451" s="13" t="s">
        <v>5162</v>
      </c>
      <c r="E2451" s="135">
        <v>260</v>
      </c>
      <c r="F2451" s="135">
        <v>569</v>
      </c>
      <c r="G2451" s="115" t="s">
        <v>275</v>
      </c>
      <c r="H2451" s="102" t="s">
        <v>203</v>
      </c>
      <c r="I2451" s="13" t="s">
        <v>22</v>
      </c>
      <c r="J2451" s="13"/>
    </row>
    <row r="2452" spans="1:10" ht="47.25" x14ac:dyDescent="0.25">
      <c r="A2452" s="51">
        <v>16</v>
      </c>
      <c r="B2452" s="15" t="s">
        <v>5138</v>
      </c>
      <c r="C2452" s="15" t="s">
        <v>5165</v>
      </c>
      <c r="D2452" s="13" t="s">
        <v>5151</v>
      </c>
      <c r="E2452" s="135">
        <v>619</v>
      </c>
      <c r="F2452" s="135">
        <v>4721</v>
      </c>
      <c r="G2452" s="115" t="s">
        <v>275</v>
      </c>
      <c r="H2452" s="196" t="s">
        <v>21</v>
      </c>
      <c r="I2452" s="13" t="s">
        <v>22</v>
      </c>
      <c r="J2452" s="13"/>
    </row>
    <row r="2453" spans="1:10" ht="31.5" x14ac:dyDescent="0.25">
      <c r="A2453" s="51">
        <v>17</v>
      </c>
      <c r="B2453" s="15" t="s">
        <v>5138</v>
      </c>
      <c r="C2453" s="15" t="s">
        <v>5166</v>
      </c>
      <c r="D2453" s="13" t="s">
        <v>5151</v>
      </c>
      <c r="E2453" s="135">
        <v>724</v>
      </c>
      <c r="F2453" s="135">
        <v>1789</v>
      </c>
      <c r="G2453" s="115" t="s">
        <v>275</v>
      </c>
      <c r="H2453" s="196" t="s">
        <v>21</v>
      </c>
      <c r="I2453" s="13" t="s">
        <v>22</v>
      </c>
      <c r="J2453" s="13"/>
    </row>
    <row r="2454" spans="1:10" ht="31.5" x14ac:dyDescent="0.25">
      <c r="A2454" s="51">
        <v>18</v>
      </c>
      <c r="B2454" s="15" t="s">
        <v>5138</v>
      </c>
      <c r="C2454" s="15" t="s">
        <v>5167</v>
      </c>
      <c r="D2454" s="13" t="s">
        <v>5168</v>
      </c>
      <c r="E2454" s="135">
        <v>277</v>
      </c>
      <c r="F2454" s="135">
        <v>1840</v>
      </c>
      <c r="G2454" s="115" t="s">
        <v>275</v>
      </c>
      <c r="H2454" s="115" t="s">
        <v>243</v>
      </c>
      <c r="I2454" s="13" t="s">
        <v>37</v>
      </c>
      <c r="J2454" s="13"/>
    </row>
    <row r="2455" spans="1:10" ht="47.25" x14ac:dyDescent="0.25">
      <c r="A2455" s="51">
        <v>19</v>
      </c>
      <c r="B2455" s="15" t="s">
        <v>5138</v>
      </c>
      <c r="C2455" s="15" t="s">
        <v>5169</v>
      </c>
      <c r="D2455" s="13" t="s">
        <v>5170</v>
      </c>
      <c r="E2455" s="135"/>
      <c r="F2455" s="135">
        <v>550</v>
      </c>
      <c r="G2455" s="115" t="s">
        <v>275</v>
      </c>
      <c r="H2455" s="115" t="s">
        <v>243</v>
      </c>
      <c r="I2455" s="13" t="s">
        <v>2801</v>
      </c>
      <c r="J2455" s="13" t="s">
        <v>5171</v>
      </c>
    </row>
    <row r="2456" spans="1:10" s="587" customFormat="1" ht="31.5" x14ac:dyDescent="0.25">
      <c r="A2456" s="581">
        <v>20</v>
      </c>
      <c r="B2456" s="583" t="s">
        <v>5138</v>
      </c>
      <c r="C2456" s="583" t="s">
        <v>5172</v>
      </c>
      <c r="D2456" s="582" t="s">
        <v>5173</v>
      </c>
      <c r="E2456" s="584">
        <v>69</v>
      </c>
      <c r="F2456" s="584">
        <v>692</v>
      </c>
      <c r="G2456" s="585" t="s">
        <v>275</v>
      </c>
      <c r="H2456" s="586" t="s">
        <v>21</v>
      </c>
      <c r="I2456" s="582" t="s">
        <v>22</v>
      </c>
      <c r="J2456" s="582"/>
    </row>
    <row r="2457" spans="1:10" ht="31.5" x14ac:dyDescent="0.25">
      <c r="A2457" s="51">
        <v>21</v>
      </c>
      <c r="B2457" s="15" t="s">
        <v>5138</v>
      </c>
      <c r="C2457" s="15" t="s">
        <v>5174</v>
      </c>
      <c r="D2457" s="13" t="s">
        <v>5173</v>
      </c>
      <c r="E2457" s="135"/>
      <c r="F2457" s="135">
        <v>675</v>
      </c>
      <c r="G2457" s="115" t="s">
        <v>275</v>
      </c>
      <c r="H2457" s="115" t="s">
        <v>243</v>
      </c>
      <c r="I2457" s="13" t="s">
        <v>37</v>
      </c>
      <c r="J2457" s="13"/>
    </row>
    <row r="2458" spans="1:10" ht="31.5" x14ac:dyDescent="0.25">
      <c r="A2458" s="51">
        <v>22</v>
      </c>
      <c r="B2458" s="15" t="s">
        <v>5138</v>
      </c>
      <c r="C2458" s="15" t="s">
        <v>5175</v>
      </c>
      <c r="D2458" s="13" t="s">
        <v>5176</v>
      </c>
      <c r="E2458" s="135"/>
      <c r="F2458" s="135">
        <v>259</v>
      </c>
      <c r="G2458" s="115" t="s">
        <v>275</v>
      </c>
      <c r="H2458" s="196" t="s">
        <v>21</v>
      </c>
      <c r="I2458" s="13" t="s">
        <v>22</v>
      </c>
      <c r="J2458" s="13"/>
    </row>
    <row r="2459" spans="1:10" ht="47.25" x14ac:dyDescent="0.25">
      <c r="A2459" s="51">
        <v>23</v>
      </c>
      <c r="B2459" s="15" t="s">
        <v>5138</v>
      </c>
      <c r="C2459" s="15" t="s">
        <v>5175</v>
      </c>
      <c r="D2459" s="13" t="s">
        <v>5176</v>
      </c>
      <c r="E2459" s="135"/>
      <c r="F2459" s="135">
        <v>384.8</v>
      </c>
      <c r="G2459" s="115" t="s">
        <v>275</v>
      </c>
      <c r="H2459" s="115" t="s">
        <v>243</v>
      </c>
      <c r="I2459" s="13" t="s">
        <v>2801</v>
      </c>
      <c r="J2459" s="13" t="s">
        <v>5171</v>
      </c>
    </row>
    <row r="2460" spans="1:10" ht="47.25" x14ac:dyDescent="0.25">
      <c r="A2460" s="51">
        <v>24</v>
      </c>
      <c r="B2460" s="15" t="s">
        <v>5138</v>
      </c>
      <c r="C2460" s="15" t="s">
        <v>5177</v>
      </c>
      <c r="D2460" s="13" t="s">
        <v>5176</v>
      </c>
      <c r="E2460" s="135"/>
      <c r="F2460" s="135">
        <v>660</v>
      </c>
      <c r="G2460" s="115" t="s">
        <v>275</v>
      </c>
      <c r="H2460" s="115" t="s">
        <v>243</v>
      </c>
      <c r="I2460" s="13" t="s">
        <v>2801</v>
      </c>
      <c r="J2460" s="13" t="s">
        <v>5171</v>
      </c>
    </row>
    <row r="2461" spans="1:10" ht="47.25" x14ac:dyDescent="0.25">
      <c r="A2461" s="51">
        <v>25</v>
      </c>
      <c r="B2461" s="15" t="s">
        <v>5138</v>
      </c>
      <c r="C2461" s="15" t="s">
        <v>5178</v>
      </c>
      <c r="D2461" s="13" t="s">
        <v>5179</v>
      </c>
      <c r="E2461" s="135">
        <v>107</v>
      </c>
      <c r="F2461" s="135">
        <v>345.7</v>
      </c>
      <c r="G2461" s="115" t="s">
        <v>275</v>
      </c>
      <c r="H2461" s="115" t="s">
        <v>243</v>
      </c>
      <c r="I2461" s="13" t="s">
        <v>2801</v>
      </c>
      <c r="J2461" s="13" t="s">
        <v>5171</v>
      </c>
    </row>
    <row r="2462" spans="1:10" ht="47.25" x14ac:dyDescent="0.25">
      <c r="A2462" s="51">
        <v>26</v>
      </c>
      <c r="B2462" s="15" t="s">
        <v>5138</v>
      </c>
      <c r="C2462" s="15" t="s">
        <v>5180</v>
      </c>
      <c r="D2462" s="13" t="s">
        <v>5181</v>
      </c>
      <c r="E2462" s="135">
        <v>147</v>
      </c>
      <c r="F2462" s="135">
        <v>786</v>
      </c>
      <c r="G2462" s="115" t="s">
        <v>275</v>
      </c>
      <c r="H2462" s="115" t="s">
        <v>243</v>
      </c>
      <c r="I2462" s="13" t="s">
        <v>2801</v>
      </c>
      <c r="J2462" s="13" t="s">
        <v>5171</v>
      </c>
    </row>
    <row r="2463" spans="1:10" ht="31.5" x14ac:dyDescent="0.25">
      <c r="A2463" s="51">
        <v>27</v>
      </c>
      <c r="B2463" s="15" t="s">
        <v>5138</v>
      </c>
      <c r="C2463" s="15" t="s">
        <v>5182</v>
      </c>
      <c r="D2463" s="13" t="s">
        <v>5183</v>
      </c>
      <c r="E2463" s="135">
        <v>150</v>
      </c>
      <c r="F2463" s="135">
        <v>425</v>
      </c>
      <c r="G2463" s="115" t="s">
        <v>275</v>
      </c>
      <c r="H2463" s="196" t="s">
        <v>21</v>
      </c>
      <c r="I2463" s="13" t="s">
        <v>22</v>
      </c>
      <c r="J2463" s="13"/>
    </row>
    <row r="2464" spans="1:10" ht="31.5" x14ac:dyDescent="0.25">
      <c r="A2464" s="51">
        <v>28</v>
      </c>
      <c r="B2464" s="15" t="s">
        <v>5138</v>
      </c>
      <c r="C2464" s="15" t="s">
        <v>5184</v>
      </c>
      <c r="D2464" s="13" t="s">
        <v>5185</v>
      </c>
      <c r="E2464" s="135">
        <v>193</v>
      </c>
      <c r="F2464" s="135">
        <v>455</v>
      </c>
      <c r="G2464" s="115" t="s">
        <v>275</v>
      </c>
      <c r="H2464" s="196" t="s">
        <v>21</v>
      </c>
      <c r="I2464" s="13" t="s">
        <v>22</v>
      </c>
      <c r="J2464" s="13"/>
    </row>
    <row r="2465" spans="1:10" ht="31.5" x14ac:dyDescent="0.25">
      <c r="A2465" s="51">
        <v>29</v>
      </c>
      <c r="B2465" s="15" t="s">
        <v>5138</v>
      </c>
      <c r="C2465" s="15" t="s">
        <v>5186</v>
      </c>
      <c r="D2465" s="13" t="s">
        <v>5140</v>
      </c>
      <c r="E2465" s="135">
        <v>961</v>
      </c>
      <c r="F2465" s="135">
        <v>5162</v>
      </c>
      <c r="G2465" s="115" t="s">
        <v>275</v>
      </c>
      <c r="H2465" s="196" t="s">
        <v>21</v>
      </c>
      <c r="I2465" s="13" t="s">
        <v>22</v>
      </c>
      <c r="J2465" s="13"/>
    </row>
    <row r="2466" spans="1:10" ht="31.5" x14ac:dyDescent="0.25">
      <c r="A2466" s="51">
        <v>30</v>
      </c>
      <c r="B2466" s="15" t="s">
        <v>5138</v>
      </c>
      <c r="C2466" s="15" t="s">
        <v>5187</v>
      </c>
      <c r="D2466" s="13" t="s">
        <v>5140</v>
      </c>
      <c r="E2466" s="135">
        <v>934</v>
      </c>
      <c r="F2466" s="135">
        <v>1799</v>
      </c>
      <c r="G2466" s="115" t="s">
        <v>275</v>
      </c>
      <c r="H2466" s="196" t="s">
        <v>21</v>
      </c>
      <c r="I2466" s="13" t="s">
        <v>22</v>
      </c>
      <c r="J2466" s="13"/>
    </row>
    <row r="2467" spans="1:10" ht="31.5" x14ac:dyDescent="0.25">
      <c r="A2467" s="51">
        <v>31</v>
      </c>
      <c r="B2467" s="15" t="s">
        <v>5138</v>
      </c>
      <c r="C2467" s="15" t="s">
        <v>5188</v>
      </c>
      <c r="D2467" s="13" t="s">
        <v>5189</v>
      </c>
      <c r="E2467" s="135">
        <v>637</v>
      </c>
      <c r="F2467" s="135">
        <v>4089</v>
      </c>
      <c r="G2467" s="115" t="s">
        <v>275</v>
      </c>
      <c r="H2467" s="196" t="s">
        <v>21</v>
      </c>
      <c r="I2467" s="13" t="s">
        <v>22</v>
      </c>
      <c r="J2467" s="13"/>
    </row>
    <row r="2468" spans="1:10" ht="47.25" x14ac:dyDescent="0.25">
      <c r="A2468" s="51">
        <v>32</v>
      </c>
      <c r="B2468" s="15" t="s">
        <v>5138</v>
      </c>
      <c r="C2468" s="15" t="s">
        <v>5190</v>
      </c>
      <c r="D2468" s="13" t="s">
        <v>5148</v>
      </c>
      <c r="E2468" s="135">
        <v>334</v>
      </c>
      <c r="F2468" s="135">
        <v>1202</v>
      </c>
      <c r="G2468" s="115" t="s">
        <v>275</v>
      </c>
      <c r="H2468" s="115" t="s">
        <v>243</v>
      </c>
      <c r="I2468" s="13" t="s">
        <v>37</v>
      </c>
      <c r="J2468" s="13"/>
    </row>
    <row r="2469" spans="1:10" ht="47.25" x14ac:dyDescent="0.25">
      <c r="A2469" s="51">
        <v>33</v>
      </c>
      <c r="B2469" s="15" t="s">
        <v>5138</v>
      </c>
      <c r="C2469" s="15" t="s">
        <v>6208</v>
      </c>
      <c r="D2469" s="13" t="s">
        <v>5148</v>
      </c>
      <c r="E2469" s="135">
        <v>190</v>
      </c>
      <c r="F2469" s="135">
        <v>704</v>
      </c>
      <c r="G2469" s="102" t="s">
        <v>1436</v>
      </c>
      <c r="H2469" s="115" t="s">
        <v>243</v>
      </c>
      <c r="I2469" s="13" t="s">
        <v>37</v>
      </c>
      <c r="J2469" s="13"/>
    </row>
    <row r="2470" spans="1:10" ht="31.5" x14ac:dyDescent="0.25">
      <c r="A2470" s="51">
        <v>34</v>
      </c>
      <c r="B2470" s="15" t="s">
        <v>5138</v>
      </c>
      <c r="C2470" s="15" t="s">
        <v>5191</v>
      </c>
      <c r="D2470" s="13" t="s">
        <v>5192</v>
      </c>
      <c r="E2470" s="135">
        <v>142</v>
      </c>
      <c r="F2470" s="135">
        <v>168</v>
      </c>
      <c r="G2470" s="115" t="s">
        <v>275</v>
      </c>
      <c r="H2470" s="115" t="s">
        <v>243</v>
      </c>
      <c r="I2470" s="13" t="s">
        <v>37</v>
      </c>
      <c r="J2470" s="13"/>
    </row>
    <row r="2471" spans="1:10" ht="31.5" x14ac:dyDescent="0.25">
      <c r="A2471" s="51">
        <v>35</v>
      </c>
      <c r="B2471" s="15" t="s">
        <v>5138</v>
      </c>
      <c r="C2471" s="15" t="s">
        <v>5193</v>
      </c>
      <c r="D2471" s="13" t="s">
        <v>5194</v>
      </c>
      <c r="E2471" s="135"/>
      <c r="F2471" s="135">
        <v>221</v>
      </c>
      <c r="G2471" s="115" t="s">
        <v>275</v>
      </c>
      <c r="H2471" s="115" t="s">
        <v>243</v>
      </c>
      <c r="I2471" s="13" t="s">
        <v>37</v>
      </c>
      <c r="J2471" s="13"/>
    </row>
    <row r="2472" spans="1:10" ht="31.5" x14ac:dyDescent="0.25">
      <c r="A2472" s="51">
        <v>36</v>
      </c>
      <c r="B2472" s="15" t="s">
        <v>5138</v>
      </c>
      <c r="C2472" s="15" t="s">
        <v>5195</v>
      </c>
      <c r="D2472" s="13" t="s">
        <v>5196</v>
      </c>
      <c r="E2472" s="135">
        <v>112</v>
      </c>
      <c r="F2472" s="135">
        <v>168</v>
      </c>
      <c r="G2472" s="115" t="s">
        <v>275</v>
      </c>
      <c r="H2472" s="115" t="s">
        <v>243</v>
      </c>
      <c r="I2472" s="13" t="s">
        <v>37</v>
      </c>
      <c r="J2472" s="13"/>
    </row>
    <row r="2473" spans="1:10" ht="31.5" x14ac:dyDescent="0.25">
      <c r="A2473" s="51">
        <v>37</v>
      </c>
      <c r="B2473" s="15" t="s">
        <v>5138</v>
      </c>
      <c r="C2473" s="15" t="s">
        <v>5197</v>
      </c>
      <c r="D2473" s="13" t="s">
        <v>5198</v>
      </c>
      <c r="E2473" s="135"/>
      <c r="F2473" s="135">
        <v>132</v>
      </c>
      <c r="G2473" s="115" t="s">
        <v>275</v>
      </c>
      <c r="H2473" s="115" t="s">
        <v>243</v>
      </c>
      <c r="I2473" s="13" t="s">
        <v>37</v>
      </c>
      <c r="J2473" s="13"/>
    </row>
    <row r="2474" spans="1:10" ht="31.5" x14ac:dyDescent="0.25">
      <c r="A2474" s="51">
        <v>38</v>
      </c>
      <c r="B2474" s="15" t="s">
        <v>5138</v>
      </c>
      <c r="C2474" s="15" t="s">
        <v>5199</v>
      </c>
      <c r="D2474" s="13" t="s">
        <v>5142</v>
      </c>
      <c r="E2474" s="135">
        <v>771</v>
      </c>
      <c r="F2474" s="135">
        <v>3525</v>
      </c>
      <c r="G2474" s="115" t="s">
        <v>275</v>
      </c>
      <c r="H2474" s="196" t="s">
        <v>21</v>
      </c>
      <c r="I2474" s="13" t="s">
        <v>22</v>
      </c>
      <c r="J2474" s="13"/>
    </row>
    <row r="2475" spans="1:10" ht="31.5" x14ac:dyDescent="0.25">
      <c r="A2475" s="51">
        <v>39</v>
      </c>
      <c r="B2475" s="15" t="s">
        <v>5138</v>
      </c>
      <c r="C2475" s="15" t="s">
        <v>5200</v>
      </c>
      <c r="D2475" s="13" t="s">
        <v>5201</v>
      </c>
      <c r="E2475" s="135">
        <v>150</v>
      </c>
      <c r="F2475" s="135">
        <v>580</v>
      </c>
      <c r="G2475" s="115" t="s">
        <v>275</v>
      </c>
      <c r="H2475" s="196" t="s">
        <v>21</v>
      </c>
      <c r="I2475" s="13" t="s">
        <v>22</v>
      </c>
      <c r="J2475" s="13"/>
    </row>
    <row r="2476" spans="1:10" ht="31.5" x14ac:dyDescent="0.25">
      <c r="A2476" s="51">
        <v>40</v>
      </c>
      <c r="B2476" s="15" t="s">
        <v>5138</v>
      </c>
      <c r="C2476" s="15" t="s">
        <v>5202</v>
      </c>
      <c r="D2476" s="13" t="s">
        <v>5160</v>
      </c>
      <c r="E2476" s="135">
        <v>187</v>
      </c>
      <c r="F2476" s="135">
        <v>738</v>
      </c>
      <c r="G2476" s="115" t="s">
        <v>275</v>
      </c>
      <c r="H2476" s="196" t="s">
        <v>21</v>
      </c>
      <c r="I2476" s="13" t="s">
        <v>22</v>
      </c>
      <c r="J2476" s="13"/>
    </row>
    <row r="2477" spans="1:10" ht="31.5" x14ac:dyDescent="0.25">
      <c r="A2477" s="51">
        <v>41</v>
      </c>
      <c r="B2477" s="15" t="s">
        <v>5138</v>
      </c>
      <c r="C2477" s="15" t="s">
        <v>5203</v>
      </c>
      <c r="D2477" s="13" t="s">
        <v>5204</v>
      </c>
      <c r="E2477" s="135">
        <v>98</v>
      </c>
      <c r="F2477" s="135">
        <v>430</v>
      </c>
      <c r="G2477" s="115" t="s">
        <v>275</v>
      </c>
      <c r="H2477" s="196" t="s">
        <v>21</v>
      </c>
      <c r="I2477" s="13" t="s">
        <v>22</v>
      </c>
      <c r="J2477" s="13"/>
    </row>
    <row r="2478" spans="1:10" ht="31.5" x14ac:dyDescent="0.25">
      <c r="A2478" s="51">
        <v>42</v>
      </c>
      <c r="B2478" s="15" t="s">
        <v>5138</v>
      </c>
      <c r="C2478" s="15" t="s">
        <v>5205</v>
      </c>
      <c r="D2478" s="13" t="s">
        <v>5206</v>
      </c>
      <c r="E2478" s="135">
        <v>95</v>
      </c>
      <c r="F2478" s="135">
        <v>239</v>
      </c>
      <c r="G2478" s="115" t="s">
        <v>275</v>
      </c>
      <c r="H2478" s="196" t="s">
        <v>21</v>
      </c>
      <c r="I2478" s="13" t="s">
        <v>22</v>
      </c>
      <c r="J2478" s="13"/>
    </row>
    <row r="2479" spans="1:10" ht="31.5" x14ac:dyDescent="0.25">
      <c r="A2479" s="51">
        <v>43</v>
      </c>
      <c r="B2479" s="15" t="s">
        <v>5138</v>
      </c>
      <c r="C2479" s="15" t="s">
        <v>5207</v>
      </c>
      <c r="D2479" s="13" t="s">
        <v>5162</v>
      </c>
      <c r="E2479" s="135">
        <v>110</v>
      </c>
      <c r="F2479" s="135">
        <v>325</v>
      </c>
      <c r="G2479" s="115" t="s">
        <v>275</v>
      </c>
      <c r="H2479" s="196" t="s">
        <v>21</v>
      </c>
      <c r="I2479" s="13" t="s">
        <v>22</v>
      </c>
      <c r="J2479" s="13"/>
    </row>
    <row r="2480" spans="1:10" ht="31.5" x14ac:dyDescent="0.25">
      <c r="A2480" s="51">
        <v>44</v>
      </c>
      <c r="B2480" s="15" t="s">
        <v>5138</v>
      </c>
      <c r="C2480" s="15" t="s">
        <v>5208</v>
      </c>
      <c r="D2480" s="13" t="s">
        <v>5162</v>
      </c>
      <c r="E2480" s="135">
        <v>122</v>
      </c>
      <c r="F2480" s="135">
        <v>294</v>
      </c>
      <c r="G2480" s="115" t="s">
        <v>275</v>
      </c>
      <c r="H2480" s="102" t="s">
        <v>203</v>
      </c>
      <c r="I2480" s="13" t="s">
        <v>22</v>
      </c>
      <c r="J2480" s="13"/>
    </row>
    <row r="2481" spans="1:10" ht="31.5" x14ac:dyDescent="0.25">
      <c r="A2481" s="51">
        <v>45</v>
      </c>
      <c r="B2481" s="15" t="s">
        <v>5138</v>
      </c>
      <c r="C2481" s="15" t="s">
        <v>5209</v>
      </c>
      <c r="D2481" s="13" t="s">
        <v>5162</v>
      </c>
      <c r="E2481" s="135">
        <v>75</v>
      </c>
      <c r="F2481" s="135">
        <v>305</v>
      </c>
      <c r="G2481" s="115" t="s">
        <v>275</v>
      </c>
      <c r="H2481" s="102" t="s">
        <v>203</v>
      </c>
      <c r="I2481" s="13" t="s">
        <v>22</v>
      </c>
      <c r="J2481" s="13"/>
    </row>
    <row r="2482" spans="1:10" ht="31.5" x14ac:dyDescent="0.25">
      <c r="A2482" s="51">
        <v>46</v>
      </c>
      <c r="B2482" s="15" t="s">
        <v>5138</v>
      </c>
      <c r="C2482" s="15" t="s">
        <v>5210</v>
      </c>
      <c r="D2482" s="13" t="s">
        <v>5151</v>
      </c>
      <c r="E2482" s="135">
        <v>744</v>
      </c>
      <c r="F2482" s="135">
        <v>2491</v>
      </c>
      <c r="G2482" s="115" t="s">
        <v>275</v>
      </c>
      <c r="H2482" s="196" t="s">
        <v>21</v>
      </c>
      <c r="I2482" s="13" t="s">
        <v>22</v>
      </c>
      <c r="J2482" s="13"/>
    </row>
    <row r="2483" spans="1:10" ht="31.5" x14ac:dyDescent="0.25">
      <c r="A2483" s="51">
        <v>47</v>
      </c>
      <c r="B2483" s="15" t="s">
        <v>5138</v>
      </c>
      <c r="C2483" s="15" t="s">
        <v>5211</v>
      </c>
      <c r="D2483" s="13" t="s">
        <v>5168</v>
      </c>
      <c r="E2483" s="135">
        <v>243</v>
      </c>
      <c r="F2483" s="135">
        <v>826</v>
      </c>
      <c r="G2483" s="115" t="s">
        <v>275</v>
      </c>
      <c r="H2483" s="196" t="s">
        <v>21</v>
      </c>
      <c r="I2483" s="13" t="s">
        <v>22</v>
      </c>
      <c r="J2483" s="13"/>
    </row>
    <row r="2484" spans="1:10" ht="31.5" x14ac:dyDescent="0.25">
      <c r="A2484" s="51">
        <v>48</v>
      </c>
      <c r="B2484" s="15" t="s">
        <v>5138</v>
      </c>
      <c r="C2484" s="15" t="s">
        <v>5212</v>
      </c>
      <c r="D2484" s="13" t="s">
        <v>5173</v>
      </c>
      <c r="E2484" s="135">
        <v>85</v>
      </c>
      <c r="F2484" s="135">
        <v>430</v>
      </c>
      <c r="G2484" s="115" t="s">
        <v>275</v>
      </c>
      <c r="H2484" s="115" t="s">
        <v>243</v>
      </c>
      <c r="I2484" s="13" t="s">
        <v>37</v>
      </c>
      <c r="J2484" s="13"/>
    </row>
    <row r="2485" spans="1:10" ht="31.5" x14ac:dyDescent="0.25">
      <c r="A2485" s="51">
        <v>49</v>
      </c>
      <c r="B2485" s="15" t="s">
        <v>5138</v>
      </c>
      <c r="C2485" s="15" t="s">
        <v>5213</v>
      </c>
      <c r="D2485" s="13" t="s">
        <v>5170</v>
      </c>
      <c r="E2485" s="135">
        <v>85</v>
      </c>
      <c r="F2485" s="135">
        <v>400</v>
      </c>
      <c r="G2485" s="115" t="s">
        <v>275</v>
      </c>
      <c r="H2485" s="196" t="s">
        <v>21</v>
      </c>
      <c r="I2485" s="13" t="s">
        <v>22</v>
      </c>
      <c r="J2485" s="13"/>
    </row>
    <row r="2486" spans="1:10" ht="31.5" x14ac:dyDescent="0.25">
      <c r="A2486" s="51">
        <v>50</v>
      </c>
      <c r="B2486" s="15" t="s">
        <v>5138</v>
      </c>
      <c r="C2486" s="15" t="s">
        <v>5214</v>
      </c>
      <c r="D2486" s="13" t="s">
        <v>5215</v>
      </c>
      <c r="E2486" s="135">
        <v>129</v>
      </c>
      <c r="F2486" s="135">
        <v>1472</v>
      </c>
      <c r="G2486" s="115" t="s">
        <v>275</v>
      </c>
      <c r="H2486" s="115" t="s">
        <v>243</v>
      </c>
      <c r="I2486" s="13" t="s">
        <v>37</v>
      </c>
      <c r="J2486" s="13"/>
    </row>
    <row r="2487" spans="1:10" ht="47.25" x14ac:dyDescent="0.25">
      <c r="A2487" s="51">
        <v>51</v>
      </c>
      <c r="B2487" s="15" t="s">
        <v>5138</v>
      </c>
      <c r="C2487" s="15" t="s">
        <v>5216</v>
      </c>
      <c r="D2487" s="13" t="s">
        <v>5217</v>
      </c>
      <c r="E2487" s="135">
        <v>129</v>
      </c>
      <c r="F2487" s="135">
        <v>385</v>
      </c>
      <c r="G2487" s="115" t="s">
        <v>275</v>
      </c>
      <c r="H2487" s="115" t="s">
        <v>243</v>
      </c>
      <c r="I2487" s="13" t="s">
        <v>2801</v>
      </c>
      <c r="J2487" s="13" t="s">
        <v>5171</v>
      </c>
    </row>
    <row r="2488" spans="1:10" ht="31.5" x14ac:dyDescent="0.25">
      <c r="A2488" s="51">
        <v>52</v>
      </c>
      <c r="B2488" s="15" t="s">
        <v>5138</v>
      </c>
      <c r="C2488" s="15" t="s">
        <v>5218</v>
      </c>
      <c r="D2488" s="13" t="s">
        <v>5148</v>
      </c>
      <c r="E2488" s="135">
        <v>423</v>
      </c>
      <c r="F2488" s="135">
        <v>803</v>
      </c>
      <c r="G2488" s="115" t="s">
        <v>275</v>
      </c>
      <c r="H2488" s="196" t="s">
        <v>21</v>
      </c>
      <c r="I2488" s="13" t="s">
        <v>22</v>
      </c>
      <c r="J2488" s="13"/>
    </row>
    <row r="2489" spans="1:10" ht="31.5" x14ac:dyDescent="0.25">
      <c r="A2489" s="51">
        <v>53</v>
      </c>
      <c r="B2489" s="15" t="s">
        <v>5138</v>
      </c>
      <c r="C2489" s="15" t="s">
        <v>5219</v>
      </c>
      <c r="D2489" s="13" t="s">
        <v>5220</v>
      </c>
      <c r="E2489" s="135"/>
      <c r="F2489" s="135">
        <v>539</v>
      </c>
      <c r="G2489" s="115" t="s">
        <v>275</v>
      </c>
      <c r="H2489" s="115" t="s">
        <v>243</v>
      </c>
      <c r="I2489" s="13" t="s">
        <v>37</v>
      </c>
      <c r="J2489" s="13"/>
    </row>
    <row r="2490" spans="1:10" ht="31.5" x14ac:dyDescent="0.25">
      <c r="A2490" s="51">
        <v>54</v>
      </c>
      <c r="B2490" s="15" t="s">
        <v>5138</v>
      </c>
      <c r="C2490" s="15" t="s">
        <v>5221</v>
      </c>
      <c r="D2490" s="13" t="s">
        <v>5222</v>
      </c>
      <c r="E2490" s="135"/>
      <c r="F2490" s="135">
        <v>467</v>
      </c>
      <c r="G2490" s="115" t="s">
        <v>275</v>
      </c>
      <c r="H2490" s="115" t="s">
        <v>243</v>
      </c>
      <c r="I2490" s="13" t="s">
        <v>37</v>
      </c>
      <c r="J2490" s="13"/>
    </row>
    <row r="2491" spans="1:10" ht="31.5" x14ac:dyDescent="0.25">
      <c r="A2491" s="51">
        <v>55</v>
      </c>
      <c r="B2491" s="15" t="s">
        <v>5138</v>
      </c>
      <c r="C2491" s="15" t="s">
        <v>5223</v>
      </c>
      <c r="D2491" s="13" t="s">
        <v>5224</v>
      </c>
      <c r="E2491" s="135">
        <v>81</v>
      </c>
      <c r="F2491" s="135">
        <v>200</v>
      </c>
      <c r="G2491" s="115" t="s">
        <v>275</v>
      </c>
      <c r="H2491" s="115" t="s">
        <v>243</v>
      </c>
      <c r="I2491" s="13" t="s">
        <v>37</v>
      </c>
      <c r="J2491" s="13"/>
    </row>
    <row r="2492" spans="1:10" ht="31.5" x14ac:dyDescent="0.25">
      <c r="A2492" s="51">
        <v>56</v>
      </c>
      <c r="B2492" s="15" t="s">
        <v>5138</v>
      </c>
      <c r="C2492" s="15" t="s">
        <v>5225</v>
      </c>
      <c r="D2492" s="13" t="s">
        <v>5198</v>
      </c>
      <c r="E2492" s="135">
        <v>25</v>
      </c>
      <c r="F2492" s="135">
        <v>500</v>
      </c>
      <c r="G2492" s="115" t="s">
        <v>275</v>
      </c>
      <c r="H2492" s="115" t="s">
        <v>243</v>
      </c>
      <c r="I2492" s="13" t="s">
        <v>37</v>
      </c>
      <c r="J2492" s="13"/>
    </row>
    <row r="2493" spans="1:10" ht="31.5" x14ac:dyDescent="0.25">
      <c r="A2493" s="51">
        <v>57</v>
      </c>
      <c r="B2493" s="15" t="s">
        <v>5138</v>
      </c>
      <c r="C2493" s="15" t="s">
        <v>5226</v>
      </c>
      <c r="D2493" s="13" t="s">
        <v>5140</v>
      </c>
      <c r="E2493" s="135">
        <v>1434</v>
      </c>
      <c r="F2493" s="135">
        <v>4845</v>
      </c>
      <c r="G2493" s="115" t="s">
        <v>275</v>
      </c>
      <c r="H2493" s="196" t="s">
        <v>21</v>
      </c>
      <c r="I2493" s="13" t="s">
        <v>22</v>
      </c>
      <c r="J2493" s="13"/>
    </row>
    <row r="2494" spans="1:10" ht="31.5" x14ac:dyDescent="0.25">
      <c r="A2494" s="51">
        <v>58</v>
      </c>
      <c r="B2494" s="15" t="s">
        <v>5138</v>
      </c>
      <c r="C2494" s="15" t="s">
        <v>5227</v>
      </c>
      <c r="D2494" s="13" t="s">
        <v>5228</v>
      </c>
      <c r="E2494" s="135">
        <v>280</v>
      </c>
      <c r="F2494" s="135">
        <v>647</v>
      </c>
      <c r="G2494" s="115" t="s">
        <v>275</v>
      </c>
      <c r="H2494" s="196" t="s">
        <v>21</v>
      </c>
      <c r="I2494" s="13" t="s">
        <v>22</v>
      </c>
      <c r="J2494" s="13"/>
    </row>
    <row r="2495" spans="1:10" ht="31.5" x14ac:dyDescent="0.25">
      <c r="A2495" s="51">
        <v>59</v>
      </c>
      <c r="B2495" s="15" t="s">
        <v>5138</v>
      </c>
      <c r="C2495" s="15" t="s">
        <v>5229</v>
      </c>
      <c r="D2495" s="13" t="s">
        <v>5183</v>
      </c>
      <c r="E2495" s="135">
        <v>141</v>
      </c>
      <c r="F2495" s="135">
        <v>327</v>
      </c>
      <c r="G2495" s="115" t="s">
        <v>275</v>
      </c>
      <c r="H2495" s="196" t="s">
        <v>21</v>
      </c>
      <c r="I2495" s="13" t="s">
        <v>22</v>
      </c>
      <c r="J2495" s="13"/>
    </row>
    <row r="2496" spans="1:10" ht="31.5" x14ac:dyDescent="0.25">
      <c r="A2496" s="51">
        <v>60</v>
      </c>
      <c r="B2496" s="15" t="s">
        <v>5138</v>
      </c>
      <c r="C2496" s="15" t="s">
        <v>5230</v>
      </c>
      <c r="D2496" s="13" t="s">
        <v>5185</v>
      </c>
      <c r="E2496" s="135">
        <v>166</v>
      </c>
      <c r="F2496" s="135">
        <v>559</v>
      </c>
      <c r="G2496" s="115" t="s">
        <v>275</v>
      </c>
      <c r="H2496" s="196" t="s">
        <v>21</v>
      </c>
      <c r="I2496" s="13" t="s">
        <v>22</v>
      </c>
      <c r="J2496" s="13"/>
    </row>
    <row r="2497" spans="1:10" ht="31.5" x14ac:dyDescent="0.25">
      <c r="A2497" s="51">
        <v>61</v>
      </c>
      <c r="B2497" s="15" t="s">
        <v>5138</v>
      </c>
      <c r="C2497" s="15" t="s">
        <v>5231</v>
      </c>
      <c r="D2497" s="13" t="s">
        <v>5232</v>
      </c>
      <c r="E2497" s="135">
        <v>83</v>
      </c>
      <c r="F2497" s="135">
        <v>231</v>
      </c>
      <c r="G2497" s="115" t="s">
        <v>275</v>
      </c>
      <c r="H2497" s="196" t="s">
        <v>21</v>
      </c>
      <c r="I2497" s="13" t="s">
        <v>22</v>
      </c>
      <c r="J2497" s="13"/>
    </row>
    <row r="2498" spans="1:10" ht="31.5" x14ac:dyDescent="0.25">
      <c r="A2498" s="51">
        <v>62</v>
      </c>
      <c r="B2498" s="15" t="s">
        <v>5138</v>
      </c>
      <c r="C2498" s="15" t="s">
        <v>5233</v>
      </c>
      <c r="D2498" s="13" t="s">
        <v>5179</v>
      </c>
      <c r="E2498" s="135">
        <v>110</v>
      </c>
      <c r="F2498" s="135">
        <v>212</v>
      </c>
      <c r="G2498" s="115" t="s">
        <v>275</v>
      </c>
      <c r="H2498" s="196" t="s">
        <v>21</v>
      </c>
      <c r="I2498" s="13" t="s">
        <v>22</v>
      </c>
      <c r="J2498" s="13"/>
    </row>
    <row r="2499" spans="1:10" ht="31.5" x14ac:dyDescent="0.25">
      <c r="A2499" s="51">
        <v>63</v>
      </c>
      <c r="B2499" s="15" t="s">
        <v>5138</v>
      </c>
      <c r="C2499" s="15" t="s">
        <v>5234</v>
      </c>
      <c r="D2499" s="13" t="s">
        <v>5142</v>
      </c>
      <c r="E2499" s="135">
        <v>1221</v>
      </c>
      <c r="F2499" s="135">
        <v>6835</v>
      </c>
      <c r="G2499" s="115" t="s">
        <v>275</v>
      </c>
      <c r="H2499" s="196" t="s">
        <v>21</v>
      </c>
      <c r="I2499" s="13" t="s">
        <v>22</v>
      </c>
      <c r="J2499" s="13"/>
    </row>
    <row r="2500" spans="1:10" ht="31.5" x14ac:dyDescent="0.25">
      <c r="A2500" s="51">
        <v>64</v>
      </c>
      <c r="B2500" s="15" t="s">
        <v>5138</v>
      </c>
      <c r="C2500" s="15" t="s">
        <v>5235</v>
      </c>
      <c r="D2500" s="13" t="s">
        <v>5142</v>
      </c>
      <c r="E2500" s="135">
        <v>460.1</v>
      </c>
      <c r="F2500" s="135">
        <v>1204</v>
      </c>
      <c r="G2500" s="102" t="s">
        <v>1272</v>
      </c>
      <c r="H2500" s="196" t="s">
        <v>21</v>
      </c>
      <c r="I2500" s="13" t="s">
        <v>22</v>
      </c>
      <c r="J2500" s="13"/>
    </row>
    <row r="2501" spans="1:10" ht="31.5" x14ac:dyDescent="0.25">
      <c r="A2501" s="51">
        <v>65</v>
      </c>
      <c r="B2501" s="15" t="s">
        <v>5138</v>
      </c>
      <c r="C2501" s="15" t="s">
        <v>5236</v>
      </c>
      <c r="D2501" s="13" t="s">
        <v>5237</v>
      </c>
      <c r="E2501" s="135">
        <v>512.4</v>
      </c>
      <c r="F2501" s="135">
        <v>1149</v>
      </c>
      <c r="G2501" s="102" t="s">
        <v>1272</v>
      </c>
      <c r="H2501" s="196" t="s">
        <v>21</v>
      </c>
      <c r="I2501" s="13" t="s">
        <v>22</v>
      </c>
      <c r="J2501" s="13"/>
    </row>
    <row r="2502" spans="1:10" ht="31.5" x14ac:dyDescent="0.25">
      <c r="A2502" s="51">
        <v>66</v>
      </c>
      <c r="B2502" s="15" t="s">
        <v>5138</v>
      </c>
      <c r="C2502" s="15" t="s">
        <v>5238</v>
      </c>
      <c r="D2502" s="13" t="s">
        <v>5151</v>
      </c>
      <c r="E2502" s="135">
        <v>500.4</v>
      </c>
      <c r="F2502" s="135">
        <v>1062</v>
      </c>
      <c r="G2502" s="102" t="s">
        <v>1272</v>
      </c>
      <c r="H2502" s="196" t="s">
        <v>21</v>
      </c>
      <c r="I2502" s="13" t="s">
        <v>22</v>
      </c>
      <c r="J2502" s="13"/>
    </row>
    <row r="2503" spans="1:10" ht="47.25" x14ac:dyDescent="0.25">
      <c r="A2503" s="51">
        <v>67</v>
      </c>
      <c r="B2503" s="15" t="s">
        <v>5138</v>
      </c>
      <c r="C2503" s="15" t="s">
        <v>5239</v>
      </c>
      <c r="D2503" s="13" t="s">
        <v>5240</v>
      </c>
      <c r="E2503" s="135">
        <v>589.4</v>
      </c>
      <c r="F2503" s="135">
        <v>1347</v>
      </c>
      <c r="G2503" s="102" t="s">
        <v>1272</v>
      </c>
      <c r="H2503" s="196" t="s">
        <v>21</v>
      </c>
      <c r="I2503" s="13" t="s">
        <v>22</v>
      </c>
      <c r="J2503" s="13"/>
    </row>
    <row r="2504" spans="1:10" ht="31.5" x14ac:dyDescent="0.25">
      <c r="A2504" s="51">
        <v>68</v>
      </c>
      <c r="B2504" s="15" t="s">
        <v>5138</v>
      </c>
      <c r="C2504" s="15" t="s">
        <v>6209</v>
      </c>
      <c r="D2504" s="13" t="s">
        <v>5241</v>
      </c>
      <c r="E2504" s="135"/>
      <c r="F2504" s="135">
        <v>1147</v>
      </c>
      <c r="G2504" s="102" t="s">
        <v>1272</v>
      </c>
      <c r="H2504" s="115" t="s">
        <v>243</v>
      </c>
      <c r="I2504" s="13" t="s">
        <v>37</v>
      </c>
      <c r="J2504" s="13"/>
    </row>
    <row r="2505" spans="1:10" ht="31.5" x14ac:dyDescent="0.25">
      <c r="A2505" s="51">
        <v>69</v>
      </c>
      <c r="B2505" s="15" t="s">
        <v>5138</v>
      </c>
      <c r="C2505" s="15" t="s">
        <v>6210</v>
      </c>
      <c r="D2505" s="13" t="s">
        <v>5151</v>
      </c>
      <c r="E2505" s="135">
        <v>75</v>
      </c>
      <c r="F2505" s="135">
        <v>1557.5</v>
      </c>
      <c r="G2505" s="102" t="s">
        <v>1272</v>
      </c>
      <c r="H2505" s="102" t="s">
        <v>203</v>
      </c>
      <c r="I2505" s="13" t="s">
        <v>22</v>
      </c>
      <c r="J2505" s="13"/>
    </row>
    <row r="2506" spans="1:10" ht="31.5" x14ac:dyDescent="0.25">
      <c r="A2506" s="51">
        <v>70</v>
      </c>
      <c r="B2506" s="15" t="s">
        <v>5138</v>
      </c>
      <c r="C2506" s="15" t="s">
        <v>5242</v>
      </c>
      <c r="D2506" s="13" t="s">
        <v>5148</v>
      </c>
      <c r="E2506" s="135">
        <v>73</v>
      </c>
      <c r="F2506" s="135">
        <v>249</v>
      </c>
      <c r="G2506" s="102" t="s">
        <v>1272</v>
      </c>
      <c r="H2506" s="115" t="s">
        <v>243</v>
      </c>
      <c r="I2506" s="13" t="s">
        <v>37</v>
      </c>
      <c r="J2506" s="13"/>
    </row>
    <row r="2507" spans="1:10" x14ac:dyDescent="0.25">
      <c r="A2507" s="251"/>
      <c r="B2507" s="252" t="s">
        <v>5243</v>
      </c>
      <c r="C2507" s="252"/>
      <c r="D2507" s="251"/>
      <c r="E2507" s="267"/>
      <c r="F2507" s="267"/>
      <c r="G2507" s="268"/>
      <c r="H2507" s="251"/>
      <c r="I2507" s="251"/>
      <c r="J2507" s="251"/>
    </row>
    <row r="2508" spans="1:10" ht="31.5" x14ac:dyDescent="0.25">
      <c r="A2508" s="13">
        <v>1</v>
      </c>
      <c r="B2508" s="15" t="s">
        <v>5243</v>
      </c>
      <c r="C2508" s="15" t="s">
        <v>5141</v>
      </c>
      <c r="D2508" s="13" t="s">
        <v>5244</v>
      </c>
      <c r="E2508" s="135">
        <v>1212</v>
      </c>
      <c r="F2508" s="135">
        <v>5760</v>
      </c>
      <c r="G2508" s="115" t="s">
        <v>275</v>
      </c>
      <c r="H2508" s="196" t="s">
        <v>21</v>
      </c>
      <c r="I2508" s="13" t="s">
        <v>22</v>
      </c>
      <c r="J2508" s="13" t="s">
        <v>5245</v>
      </c>
    </row>
    <row r="2509" spans="1:10" ht="31.5" x14ac:dyDescent="0.25">
      <c r="A2509" s="13">
        <v>2</v>
      </c>
      <c r="B2509" s="15" t="s">
        <v>5243</v>
      </c>
      <c r="C2509" s="15" t="s">
        <v>1184</v>
      </c>
      <c r="D2509" s="13" t="s">
        <v>5246</v>
      </c>
      <c r="E2509" s="135">
        <v>1477</v>
      </c>
      <c r="F2509" s="135">
        <v>3581.1</v>
      </c>
      <c r="G2509" s="115" t="s">
        <v>275</v>
      </c>
      <c r="H2509" s="196" t="s">
        <v>21</v>
      </c>
      <c r="I2509" s="13" t="s">
        <v>22</v>
      </c>
      <c r="J2509" s="13" t="s">
        <v>5247</v>
      </c>
    </row>
    <row r="2510" spans="1:10" ht="31.5" x14ac:dyDescent="0.25">
      <c r="A2510" s="13">
        <v>3</v>
      </c>
      <c r="B2510" s="15" t="s">
        <v>5243</v>
      </c>
      <c r="C2510" s="15" t="s">
        <v>5248</v>
      </c>
      <c r="D2510" s="13" t="s">
        <v>5249</v>
      </c>
      <c r="E2510" s="135">
        <v>830.1</v>
      </c>
      <c r="F2510" s="135">
        <v>2869</v>
      </c>
      <c r="G2510" s="115" t="s">
        <v>275</v>
      </c>
      <c r="H2510" s="196" t="s">
        <v>21</v>
      </c>
      <c r="I2510" s="13" t="s">
        <v>22</v>
      </c>
      <c r="J2510" s="13" t="s">
        <v>5250</v>
      </c>
    </row>
    <row r="2511" spans="1:10" ht="31.5" x14ac:dyDescent="0.25">
      <c r="A2511" s="13">
        <v>4</v>
      </c>
      <c r="B2511" s="15" t="s">
        <v>5243</v>
      </c>
      <c r="C2511" s="15" t="s">
        <v>5251</v>
      </c>
      <c r="D2511" s="13" t="s">
        <v>5249</v>
      </c>
      <c r="E2511" s="135">
        <v>1264.0999999999999</v>
      </c>
      <c r="F2511" s="135">
        <v>4425</v>
      </c>
      <c r="G2511" s="115" t="s">
        <v>275</v>
      </c>
      <c r="H2511" s="196" t="s">
        <v>21</v>
      </c>
      <c r="I2511" s="13" t="s">
        <v>22</v>
      </c>
      <c r="J2511" s="13"/>
    </row>
    <row r="2512" spans="1:10" ht="31.5" x14ac:dyDescent="0.25">
      <c r="A2512" s="13">
        <v>5</v>
      </c>
      <c r="B2512" s="15" t="s">
        <v>5243</v>
      </c>
      <c r="C2512" s="15" t="s">
        <v>5252</v>
      </c>
      <c r="D2512" s="13" t="s">
        <v>5253</v>
      </c>
      <c r="E2512" s="135">
        <v>1035.9000000000001</v>
      </c>
      <c r="F2512" s="135">
        <v>4102</v>
      </c>
      <c r="G2512" s="115" t="s">
        <v>275</v>
      </c>
      <c r="H2512" s="196" t="s">
        <v>21</v>
      </c>
      <c r="I2512" s="13" t="s">
        <v>22</v>
      </c>
      <c r="J2512" s="13"/>
    </row>
    <row r="2513" spans="1:10" ht="31.5" x14ac:dyDescent="0.25">
      <c r="A2513" s="13">
        <v>6</v>
      </c>
      <c r="B2513" s="15" t="s">
        <v>5243</v>
      </c>
      <c r="C2513" s="15" t="s">
        <v>5254</v>
      </c>
      <c r="D2513" s="13" t="s">
        <v>5246</v>
      </c>
      <c r="E2513" s="135">
        <v>1212.8</v>
      </c>
      <c r="F2513" s="135">
        <v>3015</v>
      </c>
      <c r="G2513" s="115" t="s">
        <v>275</v>
      </c>
      <c r="H2513" s="196" t="s">
        <v>21</v>
      </c>
      <c r="I2513" s="13" t="s">
        <v>22</v>
      </c>
      <c r="J2513" s="13"/>
    </row>
    <row r="2514" spans="1:10" ht="31.5" x14ac:dyDescent="0.25">
      <c r="A2514" s="13">
        <v>7</v>
      </c>
      <c r="B2514" s="15" t="s">
        <v>5243</v>
      </c>
      <c r="C2514" s="15" t="s">
        <v>5255</v>
      </c>
      <c r="D2514" s="13" t="s">
        <v>5249</v>
      </c>
      <c r="E2514" s="135">
        <v>1556.7</v>
      </c>
      <c r="F2514" s="135">
        <v>3326</v>
      </c>
      <c r="G2514" s="115" t="s">
        <v>275</v>
      </c>
      <c r="H2514" s="196" t="s">
        <v>21</v>
      </c>
      <c r="I2514" s="13" t="s">
        <v>22</v>
      </c>
      <c r="J2514" s="13"/>
    </row>
    <row r="2515" spans="1:10" ht="31.5" x14ac:dyDescent="0.25">
      <c r="A2515" s="13">
        <v>8</v>
      </c>
      <c r="B2515" s="15" t="s">
        <v>5243</v>
      </c>
      <c r="C2515" s="15" t="s">
        <v>5256</v>
      </c>
      <c r="D2515" s="13" t="s">
        <v>5257</v>
      </c>
      <c r="E2515" s="135">
        <v>144</v>
      </c>
      <c r="F2515" s="135">
        <v>524</v>
      </c>
      <c r="G2515" s="115" t="s">
        <v>275</v>
      </c>
      <c r="H2515" s="115" t="s">
        <v>243</v>
      </c>
      <c r="I2515" s="13" t="s">
        <v>22</v>
      </c>
      <c r="J2515" s="13" t="s">
        <v>5258</v>
      </c>
    </row>
    <row r="2516" spans="1:10" ht="31.5" x14ac:dyDescent="0.25">
      <c r="A2516" s="13">
        <v>9</v>
      </c>
      <c r="B2516" s="15" t="s">
        <v>5243</v>
      </c>
      <c r="C2516" s="15" t="s">
        <v>5259</v>
      </c>
      <c r="D2516" s="13" t="s">
        <v>5260</v>
      </c>
      <c r="E2516" s="135"/>
      <c r="F2516" s="135">
        <v>710</v>
      </c>
      <c r="G2516" s="115" t="s">
        <v>275</v>
      </c>
      <c r="H2516" s="115" t="s">
        <v>243</v>
      </c>
      <c r="I2516" s="13" t="s">
        <v>22</v>
      </c>
      <c r="J2516" s="13"/>
    </row>
    <row r="2517" spans="1:10" ht="31.5" x14ac:dyDescent="0.25">
      <c r="A2517" s="13">
        <v>10</v>
      </c>
      <c r="B2517" s="15" t="s">
        <v>5243</v>
      </c>
      <c r="C2517" s="15" t="s">
        <v>5261</v>
      </c>
      <c r="D2517" s="13" t="s">
        <v>5262</v>
      </c>
      <c r="E2517" s="135"/>
      <c r="F2517" s="135">
        <v>1059</v>
      </c>
      <c r="G2517" s="115" t="s">
        <v>275</v>
      </c>
      <c r="H2517" s="115" t="s">
        <v>243</v>
      </c>
      <c r="I2517" s="13" t="s">
        <v>22</v>
      </c>
      <c r="J2517" s="13" t="s">
        <v>5263</v>
      </c>
    </row>
    <row r="2518" spans="1:10" ht="31.5" x14ac:dyDescent="0.25">
      <c r="A2518" s="13">
        <v>11</v>
      </c>
      <c r="B2518" s="15" t="s">
        <v>5243</v>
      </c>
      <c r="C2518" s="15" t="s">
        <v>5264</v>
      </c>
      <c r="D2518" s="13" t="s">
        <v>5265</v>
      </c>
      <c r="E2518" s="135">
        <v>754.4</v>
      </c>
      <c r="F2518" s="135">
        <v>6062.3</v>
      </c>
      <c r="G2518" s="115" t="s">
        <v>275</v>
      </c>
      <c r="H2518" s="196" t="s">
        <v>21</v>
      </c>
      <c r="I2518" s="13" t="s">
        <v>22</v>
      </c>
      <c r="J2518" s="13"/>
    </row>
    <row r="2519" spans="1:10" ht="31.5" x14ac:dyDescent="0.25">
      <c r="A2519" s="13">
        <v>12</v>
      </c>
      <c r="B2519" s="15" t="s">
        <v>5243</v>
      </c>
      <c r="C2519" s="15" t="s">
        <v>5266</v>
      </c>
      <c r="D2519" s="13" t="s">
        <v>5267</v>
      </c>
      <c r="E2519" s="135">
        <v>160</v>
      </c>
      <c r="F2519" s="135">
        <v>1152</v>
      </c>
      <c r="G2519" s="115" t="s">
        <v>275</v>
      </c>
      <c r="H2519" s="196" t="s">
        <v>21</v>
      </c>
      <c r="I2519" s="13" t="s">
        <v>22</v>
      </c>
      <c r="J2519" s="13"/>
    </row>
    <row r="2520" spans="1:10" ht="31.5" x14ac:dyDescent="0.25">
      <c r="A2520" s="13">
        <v>13</v>
      </c>
      <c r="B2520" s="15" t="s">
        <v>5243</v>
      </c>
      <c r="C2520" s="15" t="s">
        <v>5268</v>
      </c>
      <c r="D2520" s="13" t="s">
        <v>5269</v>
      </c>
      <c r="E2520" s="135">
        <v>94</v>
      </c>
      <c r="F2520" s="135">
        <v>624</v>
      </c>
      <c r="G2520" s="115" t="s">
        <v>275</v>
      </c>
      <c r="H2520" s="196" t="s">
        <v>21</v>
      </c>
      <c r="I2520" s="13" t="s">
        <v>22</v>
      </c>
      <c r="J2520" s="13"/>
    </row>
    <row r="2521" spans="1:10" ht="31.5" x14ac:dyDescent="0.25">
      <c r="A2521" s="13">
        <v>14</v>
      </c>
      <c r="B2521" s="15" t="s">
        <v>5243</v>
      </c>
      <c r="C2521" s="15" t="s">
        <v>5270</v>
      </c>
      <c r="D2521" s="13" t="s">
        <v>5271</v>
      </c>
      <c r="E2521" s="135"/>
      <c r="F2521" s="135">
        <v>1457</v>
      </c>
      <c r="G2521" s="115" t="s">
        <v>275</v>
      </c>
      <c r="H2521" s="115" t="s">
        <v>243</v>
      </c>
      <c r="I2521" s="13" t="s">
        <v>37</v>
      </c>
      <c r="J2521" s="13" t="s">
        <v>5272</v>
      </c>
    </row>
    <row r="2522" spans="1:10" ht="31.5" x14ac:dyDescent="0.25">
      <c r="A2522" s="13">
        <v>15</v>
      </c>
      <c r="B2522" s="15" t="s">
        <v>5243</v>
      </c>
      <c r="C2522" s="15" t="s">
        <v>5273</v>
      </c>
      <c r="D2522" s="13" t="s">
        <v>5253</v>
      </c>
      <c r="E2522" s="135">
        <v>1279.8</v>
      </c>
      <c r="F2522" s="135">
        <v>3181</v>
      </c>
      <c r="G2522" s="115" t="s">
        <v>275</v>
      </c>
      <c r="H2522" s="196" t="s">
        <v>21</v>
      </c>
      <c r="I2522" s="13" t="s">
        <v>22</v>
      </c>
      <c r="J2522" s="13"/>
    </row>
    <row r="2523" spans="1:10" ht="31.5" x14ac:dyDescent="0.25">
      <c r="A2523" s="13">
        <v>16</v>
      </c>
      <c r="B2523" s="15" t="s">
        <v>5243</v>
      </c>
      <c r="C2523" s="15" t="s">
        <v>5274</v>
      </c>
      <c r="D2523" s="13" t="s">
        <v>5275</v>
      </c>
      <c r="E2523" s="135">
        <v>123</v>
      </c>
      <c r="F2523" s="135">
        <v>1806.1</v>
      </c>
      <c r="G2523" s="115" t="s">
        <v>275</v>
      </c>
      <c r="H2523" s="196" t="s">
        <v>21</v>
      </c>
      <c r="I2523" s="13" t="s">
        <v>22</v>
      </c>
      <c r="J2523" s="13"/>
    </row>
    <row r="2524" spans="1:10" ht="31.5" x14ac:dyDescent="0.25">
      <c r="A2524" s="13">
        <v>17</v>
      </c>
      <c r="B2524" s="15" t="s">
        <v>5243</v>
      </c>
      <c r="C2524" s="15" t="s">
        <v>5276</v>
      </c>
      <c r="D2524" s="13" t="s">
        <v>5277</v>
      </c>
      <c r="E2524" s="135">
        <v>132</v>
      </c>
      <c r="F2524" s="135">
        <v>332</v>
      </c>
      <c r="G2524" s="115" t="s">
        <v>275</v>
      </c>
      <c r="H2524" s="196" t="s">
        <v>21</v>
      </c>
      <c r="I2524" s="13" t="s">
        <v>22</v>
      </c>
      <c r="J2524" s="13"/>
    </row>
    <row r="2525" spans="1:10" ht="47.25" x14ac:dyDescent="0.25">
      <c r="A2525" s="13">
        <v>18</v>
      </c>
      <c r="B2525" s="15" t="s">
        <v>5243</v>
      </c>
      <c r="C2525" s="15" t="s">
        <v>5278</v>
      </c>
      <c r="D2525" s="13" t="s">
        <v>5279</v>
      </c>
      <c r="E2525" s="135">
        <v>132</v>
      </c>
      <c r="F2525" s="135">
        <v>478.2</v>
      </c>
      <c r="G2525" s="115" t="s">
        <v>275</v>
      </c>
      <c r="H2525" s="115" t="s">
        <v>243</v>
      </c>
      <c r="I2525" s="13" t="s">
        <v>2801</v>
      </c>
      <c r="J2525" s="13" t="s">
        <v>5280</v>
      </c>
    </row>
    <row r="2526" spans="1:10" ht="31.5" x14ac:dyDescent="0.25">
      <c r="A2526" s="13">
        <v>19</v>
      </c>
      <c r="B2526" s="15" t="s">
        <v>5243</v>
      </c>
      <c r="C2526" s="15" t="s">
        <v>5281</v>
      </c>
      <c r="D2526" s="13" t="s">
        <v>5279</v>
      </c>
      <c r="E2526" s="135"/>
      <c r="F2526" s="135">
        <v>30000</v>
      </c>
      <c r="G2526" s="115" t="s">
        <v>275</v>
      </c>
      <c r="H2526" s="115" t="s">
        <v>243</v>
      </c>
      <c r="I2526" s="13" t="s">
        <v>37</v>
      </c>
      <c r="J2526" s="13"/>
    </row>
    <row r="2527" spans="1:10" ht="141.75" x14ac:dyDescent="0.25">
      <c r="A2527" s="13">
        <v>20</v>
      </c>
      <c r="B2527" s="15" t="s">
        <v>5243</v>
      </c>
      <c r="C2527" s="15" t="s">
        <v>5282</v>
      </c>
      <c r="D2527" s="13" t="s">
        <v>5283</v>
      </c>
      <c r="E2527" s="135">
        <v>991.5</v>
      </c>
      <c r="F2527" s="135">
        <v>3903.8</v>
      </c>
      <c r="G2527" s="115" t="s">
        <v>275</v>
      </c>
      <c r="H2527" s="196" t="s">
        <v>21</v>
      </c>
      <c r="I2527" s="13" t="s">
        <v>22</v>
      </c>
      <c r="J2527" s="13" t="s">
        <v>5284</v>
      </c>
    </row>
    <row r="2528" spans="1:10" ht="47.25" x14ac:dyDescent="0.25">
      <c r="A2528" s="13">
        <v>21</v>
      </c>
      <c r="B2528" s="15" t="s">
        <v>5243</v>
      </c>
      <c r="C2528" s="15" t="s">
        <v>5285</v>
      </c>
      <c r="D2528" s="13" t="s">
        <v>5286</v>
      </c>
      <c r="E2528" s="135">
        <v>227.4</v>
      </c>
      <c r="F2528" s="135">
        <v>3507.4</v>
      </c>
      <c r="G2528" s="115" t="s">
        <v>275</v>
      </c>
      <c r="H2528" s="196" t="s">
        <v>21</v>
      </c>
      <c r="I2528" s="13" t="s">
        <v>22</v>
      </c>
      <c r="J2528" s="13" t="s">
        <v>5287</v>
      </c>
    </row>
    <row r="2529" spans="1:10" ht="126" x14ac:dyDescent="0.25">
      <c r="A2529" s="13">
        <v>22</v>
      </c>
      <c r="B2529" s="15" t="s">
        <v>5243</v>
      </c>
      <c r="C2529" s="15" t="s">
        <v>5288</v>
      </c>
      <c r="D2529" s="13" t="s">
        <v>5289</v>
      </c>
      <c r="E2529" s="135">
        <v>303.89999999999998</v>
      </c>
      <c r="F2529" s="135">
        <v>1649.2</v>
      </c>
      <c r="G2529" s="115" t="s">
        <v>275</v>
      </c>
      <c r="H2529" s="196" t="s">
        <v>21</v>
      </c>
      <c r="I2529" s="13" t="s">
        <v>22</v>
      </c>
      <c r="J2529" s="13" t="s">
        <v>5290</v>
      </c>
    </row>
    <row r="2530" spans="1:10" ht="31.5" x14ac:dyDescent="0.25">
      <c r="A2530" s="13">
        <v>23</v>
      </c>
      <c r="B2530" s="15" t="s">
        <v>5243</v>
      </c>
      <c r="C2530" s="15" t="s">
        <v>5291</v>
      </c>
      <c r="D2530" s="13" t="s">
        <v>5246</v>
      </c>
      <c r="E2530" s="135">
        <v>488.7</v>
      </c>
      <c r="F2530" s="135">
        <v>2958</v>
      </c>
      <c r="G2530" s="115" t="s">
        <v>275</v>
      </c>
      <c r="H2530" s="196" t="s">
        <v>21</v>
      </c>
      <c r="I2530" s="13" t="s">
        <v>22</v>
      </c>
      <c r="J2530" s="13"/>
    </row>
    <row r="2531" spans="1:10" ht="78.75" x14ac:dyDescent="0.25">
      <c r="A2531" s="13">
        <v>24</v>
      </c>
      <c r="B2531" s="15" t="s">
        <v>5243</v>
      </c>
      <c r="C2531" s="15" t="s">
        <v>5292</v>
      </c>
      <c r="D2531" s="13" t="s">
        <v>5293</v>
      </c>
      <c r="E2531" s="135">
        <v>294.2</v>
      </c>
      <c r="F2531" s="135">
        <v>1400</v>
      </c>
      <c r="G2531" s="115" t="s">
        <v>275</v>
      </c>
      <c r="H2531" s="196" t="s">
        <v>21</v>
      </c>
      <c r="I2531" s="13" t="s">
        <v>22</v>
      </c>
      <c r="J2531" s="13" t="s">
        <v>5294</v>
      </c>
    </row>
    <row r="2532" spans="1:10" ht="31.5" x14ac:dyDescent="0.25">
      <c r="A2532" s="13">
        <v>25</v>
      </c>
      <c r="B2532" s="15" t="s">
        <v>5243</v>
      </c>
      <c r="C2532" s="15" t="s">
        <v>5295</v>
      </c>
      <c r="D2532" s="13" t="s">
        <v>5296</v>
      </c>
      <c r="E2532" s="135">
        <v>220.4</v>
      </c>
      <c r="F2532" s="135">
        <v>435</v>
      </c>
      <c r="G2532" s="115" t="s">
        <v>275</v>
      </c>
      <c r="H2532" s="196" t="s">
        <v>21</v>
      </c>
      <c r="I2532" s="13" t="s">
        <v>22</v>
      </c>
      <c r="J2532" s="13" t="s">
        <v>5297</v>
      </c>
    </row>
    <row r="2533" spans="1:10" ht="31.5" x14ac:dyDescent="0.25">
      <c r="A2533" s="13">
        <v>26</v>
      </c>
      <c r="B2533" s="15" t="s">
        <v>5243</v>
      </c>
      <c r="C2533" s="15" t="s">
        <v>5298</v>
      </c>
      <c r="D2533" s="13" t="s">
        <v>6211</v>
      </c>
      <c r="E2533" s="135">
        <v>151.6</v>
      </c>
      <c r="F2533" s="135">
        <v>625</v>
      </c>
      <c r="G2533" s="115" t="s">
        <v>275</v>
      </c>
      <c r="H2533" s="196" t="s">
        <v>21</v>
      </c>
      <c r="I2533" s="13" t="s">
        <v>22</v>
      </c>
      <c r="J2533" s="13"/>
    </row>
    <row r="2534" spans="1:10" ht="31.5" x14ac:dyDescent="0.25">
      <c r="A2534" s="13">
        <v>27</v>
      </c>
      <c r="B2534" s="15" t="s">
        <v>5243</v>
      </c>
      <c r="C2534" s="15" t="s">
        <v>5299</v>
      </c>
      <c r="D2534" s="13" t="s">
        <v>5300</v>
      </c>
      <c r="E2534" s="135"/>
      <c r="F2534" s="135">
        <v>565</v>
      </c>
      <c r="G2534" s="115" t="s">
        <v>275</v>
      </c>
      <c r="H2534" s="115" t="s">
        <v>243</v>
      </c>
      <c r="I2534" s="13" t="s">
        <v>37</v>
      </c>
      <c r="J2534" s="13"/>
    </row>
    <row r="2535" spans="1:10" ht="31.5" x14ac:dyDescent="0.25">
      <c r="A2535" s="13">
        <v>28</v>
      </c>
      <c r="B2535" s="15" t="s">
        <v>5243</v>
      </c>
      <c r="C2535" s="15" t="s">
        <v>5301</v>
      </c>
      <c r="D2535" s="13" t="s">
        <v>5249</v>
      </c>
      <c r="E2535" s="135">
        <v>628.29999999999995</v>
      </c>
      <c r="F2535" s="135">
        <v>3491.7</v>
      </c>
      <c r="G2535" s="115" t="s">
        <v>275</v>
      </c>
      <c r="H2535" s="196" t="s">
        <v>21</v>
      </c>
      <c r="I2535" s="13" t="s">
        <v>22</v>
      </c>
      <c r="J2535" s="13"/>
    </row>
    <row r="2536" spans="1:10" ht="31.5" x14ac:dyDescent="0.25">
      <c r="A2536" s="13">
        <v>29</v>
      </c>
      <c r="B2536" s="15" t="s">
        <v>5243</v>
      </c>
      <c r="C2536" s="15" t="s">
        <v>5302</v>
      </c>
      <c r="D2536" s="13" t="s">
        <v>5257</v>
      </c>
      <c r="E2536" s="135">
        <v>122</v>
      </c>
      <c r="F2536" s="135">
        <v>485.5</v>
      </c>
      <c r="G2536" s="115" t="s">
        <v>275</v>
      </c>
      <c r="H2536" s="196" t="s">
        <v>21</v>
      </c>
      <c r="I2536" s="13" t="s">
        <v>22</v>
      </c>
      <c r="J2536" s="13"/>
    </row>
    <row r="2537" spans="1:10" ht="47.25" x14ac:dyDescent="0.25">
      <c r="A2537" s="13">
        <v>30</v>
      </c>
      <c r="B2537" s="15" t="s">
        <v>5243</v>
      </c>
      <c r="C2537" s="15" t="s">
        <v>5303</v>
      </c>
      <c r="D2537" s="13" t="s">
        <v>5265</v>
      </c>
      <c r="E2537" s="135">
        <v>285</v>
      </c>
      <c r="F2537" s="135">
        <v>2434.3000000000002</v>
      </c>
      <c r="G2537" s="115" t="s">
        <v>275</v>
      </c>
      <c r="H2537" s="196" t="s">
        <v>21</v>
      </c>
      <c r="I2537" s="13" t="s">
        <v>22</v>
      </c>
      <c r="J2537" s="13" t="s">
        <v>5304</v>
      </c>
    </row>
    <row r="2538" spans="1:10" ht="31.5" x14ac:dyDescent="0.25">
      <c r="A2538" s="13">
        <v>31</v>
      </c>
      <c r="B2538" s="15" t="s">
        <v>5243</v>
      </c>
      <c r="C2538" s="15" t="s">
        <v>5305</v>
      </c>
      <c r="D2538" s="13" t="s">
        <v>5267</v>
      </c>
      <c r="E2538" s="135">
        <v>504.6</v>
      </c>
      <c r="F2538" s="135">
        <v>1005</v>
      </c>
      <c r="G2538" s="115" t="s">
        <v>275</v>
      </c>
      <c r="H2538" s="196" t="s">
        <v>21</v>
      </c>
      <c r="I2538" s="13" t="s">
        <v>22</v>
      </c>
      <c r="J2538" s="13"/>
    </row>
    <row r="2539" spans="1:10" ht="31.5" x14ac:dyDescent="0.25">
      <c r="A2539" s="13">
        <v>32</v>
      </c>
      <c r="B2539" s="15" t="s">
        <v>5243</v>
      </c>
      <c r="C2539" s="15" t="s">
        <v>5306</v>
      </c>
      <c r="D2539" s="13" t="s">
        <v>5269</v>
      </c>
      <c r="E2539" s="135">
        <v>121</v>
      </c>
      <c r="F2539" s="135">
        <v>535</v>
      </c>
      <c r="G2539" s="115" t="s">
        <v>275</v>
      </c>
      <c r="H2539" s="196" t="s">
        <v>21</v>
      </c>
      <c r="I2539" s="13" t="s">
        <v>22</v>
      </c>
      <c r="J2539" s="13"/>
    </row>
    <row r="2540" spans="1:10" ht="47.25" x14ac:dyDescent="0.25">
      <c r="A2540" s="13">
        <v>33</v>
      </c>
      <c r="B2540" s="15" t="s">
        <v>5243</v>
      </c>
      <c r="C2540" s="15" t="s">
        <v>5307</v>
      </c>
      <c r="D2540" s="13" t="s">
        <v>5308</v>
      </c>
      <c r="E2540" s="135"/>
      <c r="F2540" s="135">
        <v>216</v>
      </c>
      <c r="G2540" s="115" t="s">
        <v>275</v>
      </c>
      <c r="H2540" s="115" t="s">
        <v>243</v>
      </c>
      <c r="I2540" s="13" t="s">
        <v>2801</v>
      </c>
      <c r="J2540" s="13" t="s">
        <v>5280</v>
      </c>
    </row>
    <row r="2541" spans="1:10" ht="31.5" x14ac:dyDescent="0.25">
      <c r="A2541" s="13">
        <v>34</v>
      </c>
      <c r="B2541" s="15" t="s">
        <v>5243</v>
      </c>
      <c r="C2541" s="15" t="s">
        <v>5309</v>
      </c>
      <c r="D2541" s="13" t="s">
        <v>5244</v>
      </c>
      <c r="E2541" s="135">
        <v>686</v>
      </c>
      <c r="F2541" s="135">
        <v>2532.8000000000002</v>
      </c>
      <c r="G2541" s="115" t="s">
        <v>275</v>
      </c>
      <c r="H2541" s="196" t="s">
        <v>21</v>
      </c>
      <c r="I2541" s="13" t="s">
        <v>22</v>
      </c>
      <c r="J2541" s="13"/>
    </row>
    <row r="2542" spans="1:10" ht="47.25" x14ac:dyDescent="0.25">
      <c r="A2542" s="13">
        <v>35</v>
      </c>
      <c r="B2542" s="15" t="s">
        <v>5243</v>
      </c>
      <c r="C2542" s="15" t="s">
        <v>5310</v>
      </c>
      <c r="D2542" s="13" t="s">
        <v>5275</v>
      </c>
      <c r="E2542" s="135">
        <v>128</v>
      </c>
      <c r="F2542" s="135">
        <v>802.9</v>
      </c>
      <c r="G2542" s="115" t="s">
        <v>275</v>
      </c>
      <c r="H2542" s="196" t="s">
        <v>21</v>
      </c>
      <c r="I2542" s="13" t="s">
        <v>22</v>
      </c>
      <c r="J2542" s="13" t="s">
        <v>5311</v>
      </c>
    </row>
    <row r="2543" spans="1:10" ht="31.5" x14ac:dyDescent="0.25">
      <c r="A2543" s="13">
        <v>36</v>
      </c>
      <c r="B2543" s="15" t="s">
        <v>5243</v>
      </c>
      <c r="C2543" s="15" t="s">
        <v>5312</v>
      </c>
      <c r="D2543" s="13" t="s">
        <v>5279</v>
      </c>
      <c r="E2543" s="135">
        <v>97.7</v>
      </c>
      <c r="F2543" s="135">
        <v>253.9</v>
      </c>
      <c r="G2543" s="115" t="s">
        <v>275</v>
      </c>
      <c r="H2543" s="196" t="s">
        <v>21</v>
      </c>
      <c r="I2543" s="13" t="s">
        <v>37</v>
      </c>
      <c r="J2543" s="13"/>
    </row>
    <row r="2544" spans="1:10" ht="31.5" x14ac:dyDescent="0.25">
      <c r="A2544" s="13">
        <v>37</v>
      </c>
      <c r="B2544" s="15" t="s">
        <v>5243</v>
      </c>
      <c r="C2544" s="15" t="s">
        <v>5313</v>
      </c>
      <c r="D2544" s="13" t="s">
        <v>5289</v>
      </c>
      <c r="E2544" s="135">
        <v>93</v>
      </c>
      <c r="F2544" s="135">
        <v>276.10000000000002</v>
      </c>
      <c r="G2544" s="115" t="s">
        <v>275</v>
      </c>
      <c r="H2544" s="196" t="s">
        <v>21</v>
      </c>
      <c r="I2544" s="13" t="s">
        <v>22</v>
      </c>
      <c r="J2544" s="13"/>
    </row>
    <row r="2545" spans="1:10" ht="31.5" x14ac:dyDescent="0.25">
      <c r="A2545" s="13">
        <v>38</v>
      </c>
      <c r="B2545" s="15" t="s">
        <v>5243</v>
      </c>
      <c r="C2545" s="15" t="s">
        <v>5314</v>
      </c>
      <c r="D2545" s="13" t="s">
        <v>5283</v>
      </c>
      <c r="E2545" s="135">
        <v>154.9</v>
      </c>
      <c r="F2545" s="135">
        <v>396.4</v>
      </c>
      <c r="G2545" s="115" t="s">
        <v>275</v>
      </c>
      <c r="H2545" s="196" t="s">
        <v>21</v>
      </c>
      <c r="I2545" s="13" t="s">
        <v>22</v>
      </c>
      <c r="J2545" s="13"/>
    </row>
    <row r="2546" spans="1:10" ht="31.5" x14ac:dyDescent="0.25">
      <c r="A2546" s="13">
        <v>39</v>
      </c>
      <c r="B2546" s="15" t="s">
        <v>5243</v>
      </c>
      <c r="C2546" s="15" t="s">
        <v>5315</v>
      </c>
      <c r="D2546" s="13" t="s">
        <v>5286</v>
      </c>
      <c r="E2546" s="135">
        <v>173.6</v>
      </c>
      <c r="F2546" s="135">
        <v>931.4</v>
      </c>
      <c r="G2546" s="115" t="s">
        <v>275</v>
      </c>
      <c r="H2546" s="196" t="s">
        <v>21</v>
      </c>
      <c r="I2546" s="13" t="s">
        <v>22</v>
      </c>
      <c r="J2546" s="13"/>
    </row>
    <row r="2547" spans="1:10" ht="47.25" x14ac:dyDescent="0.25">
      <c r="A2547" s="13">
        <v>40</v>
      </c>
      <c r="B2547" s="15" t="s">
        <v>5243</v>
      </c>
      <c r="C2547" s="15" t="s">
        <v>5316</v>
      </c>
      <c r="D2547" s="13" t="s">
        <v>5317</v>
      </c>
      <c r="E2547" s="135"/>
      <c r="F2547" s="135">
        <v>503</v>
      </c>
      <c r="G2547" s="115" t="s">
        <v>275</v>
      </c>
      <c r="H2547" s="115" t="s">
        <v>243</v>
      </c>
      <c r="I2547" s="13" t="s">
        <v>2801</v>
      </c>
      <c r="J2547" s="13" t="s">
        <v>5280</v>
      </c>
    </row>
    <row r="2548" spans="1:10" ht="47.25" x14ac:dyDescent="0.25">
      <c r="A2548" s="13">
        <v>41</v>
      </c>
      <c r="B2548" s="15" t="s">
        <v>5243</v>
      </c>
      <c r="C2548" s="15" t="s">
        <v>5318</v>
      </c>
      <c r="D2548" s="13" t="s">
        <v>5319</v>
      </c>
      <c r="E2548" s="135"/>
      <c r="F2548" s="135">
        <v>435</v>
      </c>
      <c r="G2548" s="115" t="s">
        <v>275</v>
      </c>
      <c r="H2548" s="115" t="s">
        <v>243</v>
      </c>
      <c r="I2548" s="13" t="s">
        <v>2801</v>
      </c>
      <c r="J2548" s="13" t="s">
        <v>5280</v>
      </c>
    </row>
    <row r="2549" spans="1:10" ht="78.75" x14ac:dyDescent="0.25">
      <c r="A2549" s="13">
        <v>42</v>
      </c>
      <c r="B2549" s="15" t="s">
        <v>5243</v>
      </c>
      <c r="C2549" s="15" t="s">
        <v>5320</v>
      </c>
      <c r="D2549" s="13" t="s">
        <v>5246</v>
      </c>
      <c r="E2549" s="135">
        <v>587.5</v>
      </c>
      <c r="F2549" s="135">
        <v>2322.9</v>
      </c>
      <c r="G2549" s="115" t="s">
        <v>275</v>
      </c>
      <c r="H2549" s="196" t="s">
        <v>21</v>
      </c>
      <c r="I2549" s="13" t="s">
        <v>22</v>
      </c>
      <c r="J2549" s="13" t="s">
        <v>5321</v>
      </c>
    </row>
    <row r="2550" spans="1:10" ht="31.5" x14ac:dyDescent="0.25">
      <c r="A2550" s="13">
        <v>43</v>
      </c>
      <c r="B2550" s="15" t="s">
        <v>5243</v>
      </c>
      <c r="C2550" s="15" t="s">
        <v>5322</v>
      </c>
      <c r="D2550" s="13" t="s">
        <v>5296</v>
      </c>
      <c r="E2550" s="135">
        <v>212</v>
      </c>
      <c r="F2550" s="135">
        <v>761.5</v>
      </c>
      <c r="G2550" s="115" t="s">
        <v>275</v>
      </c>
      <c r="H2550" s="196" t="s">
        <v>21</v>
      </c>
      <c r="I2550" s="13" t="s">
        <v>22</v>
      </c>
      <c r="J2550" s="13"/>
    </row>
    <row r="2551" spans="1:10" ht="31.5" x14ac:dyDescent="0.25">
      <c r="A2551" s="13">
        <v>44</v>
      </c>
      <c r="B2551" s="15" t="s">
        <v>5243</v>
      </c>
      <c r="C2551" s="15" t="s">
        <v>5323</v>
      </c>
      <c r="D2551" s="13" t="s">
        <v>5293</v>
      </c>
      <c r="E2551" s="135">
        <v>429</v>
      </c>
      <c r="F2551" s="135">
        <v>314.39999999999998</v>
      </c>
      <c r="G2551" s="115" t="s">
        <v>275</v>
      </c>
      <c r="H2551" s="196" t="s">
        <v>21</v>
      </c>
      <c r="I2551" s="13" t="s">
        <v>22</v>
      </c>
      <c r="J2551" s="13"/>
    </row>
    <row r="2552" spans="1:10" ht="47.25" x14ac:dyDescent="0.25">
      <c r="A2552" s="13">
        <v>45</v>
      </c>
      <c r="B2552" s="15" t="s">
        <v>5243</v>
      </c>
      <c r="C2552" s="15" t="s">
        <v>5324</v>
      </c>
      <c r="D2552" s="13" t="s">
        <v>5325</v>
      </c>
      <c r="E2552" s="135">
        <v>162</v>
      </c>
      <c r="F2552" s="135">
        <v>615.9</v>
      </c>
      <c r="G2552" s="115" t="s">
        <v>275</v>
      </c>
      <c r="H2552" s="115" t="s">
        <v>243</v>
      </c>
      <c r="I2552" s="13" t="s">
        <v>2801</v>
      </c>
      <c r="J2552" s="13" t="s">
        <v>5280</v>
      </c>
    </row>
    <row r="2553" spans="1:10" ht="31.5" x14ac:dyDescent="0.25">
      <c r="A2553" s="13">
        <v>46</v>
      </c>
      <c r="B2553" s="15" t="s">
        <v>5243</v>
      </c>
      <c r="C2553" s="15" t="s">
        <v>5326</v>
      </c>
      <c r="D2553" s="13" t="s">
        <v>5253</v>
      </c>
      <c r="E2553" s="135">
        <v>480</v>
      </c>
      <c r="F2553" s="135">
        <v>1466</v>
      </c>
      <c r="G2553" s="102" t="s">
        <v>1272</v>
      </c>
      <c r="H2553" s="196" t="s">
        <v>21</v>
      </c>
      <c r="I2553" s="13" t="s">
        <v>22</v>
      </c>
      <c r="J2553" s="13"/>
    </row>
    <row r="2554" spans="1:10" ht="31.5" x14ac:dyDescent="0.25">
      <c r="A2554" s="13">
        <v>47</v>
      </c>
      <c r="B2554" s="15" t="s">
        <v>5243</v>
      </c>
      <c r="C2554" s="15" t="s">
        <v>5327</v>
      </c>
      <c r="D2554" s="13" t="s">
        <v>5246</v>
      </c>
      <c r="E2554" s="135">
        <v>554</v>
      </c>
      <c r="F2554" s="135">
        <v>623.29999999999995</v>
      </c>
      <c r="G2554" s="102" t="s">
        <v>1272</v>
      </c>
      <c r="H2554" s="196" t="s">
        <v>21</v>
      </c>
      <c r="I2554" s="13" t="s">
        <v>22</v>
      </c>
      <c r="J2554" s="13"/>
    </row>
    <row r="2555" spans="1:10" ht="31.5" x14ac:dyDescent="0.25">
      <c r="A2555" s="13">
        <v>48</v>
      </c>
      <c r="B2555" s="15" t="s">
        <v>5243</v>
      </c>
      <c r="C2555" s="15" t="s">
        <v>5328</v>
      </c>
      <c r="D2555" s="13" t="s">
        <v>5249</v>
      </c>
      <c r="E2555" s="135">
        <v>287</v>
      </c>
      <c r="F2555" s="135">
        <v>1041</v>
      </c>
      <c r="G2555" s="102" t="s">
        <v>1272</v>
      </c>
      <c r="H2555" s="196" t="s">
        <v>21</v>
      </c>
      <c r="I2555" s="13" t="s">
        <v>22</v>
      </c>
      <c r="J2555" s="13"/>
    </row>
    <row r="2556" spans="1:10" x14ac:dyDescent="0.25">
      <c r="A2556" s="251"/>
      <c r="B2556" s="252" t="s">
        <v>5329</v>
      </c>
      <c r="C2556" s="252"/>
      <c r="D2556" s="251"/>
      <c r="E2556" s="267"/>
      <c r="F2556" s="267"/>
      <c r="G2556" s="268"/>
      <c r="H2556" s="251"/>
      <c r="I2556" s="251"/>
      <c r="J2556" s="251"/>
    </row>
    <row r="2557" spans="1:10" ht="31.5" x14ac:dyDescent="0.25">
      <c r="A2557" s="13">
        <v>1</v>
      </c>
      <c r="B2557" s="15" t="s">
        <v>5329</v>
      </c>
      <c r="C2557" s="15" t="s">
        <v>5330</v>
      </c>
      <c r="D2557" s="13" t="s">
        <v>5331</v>
      </c>
      <c r="E2557" s="135">
        <v>1403</v>
      </c>
      <c r="F2557" s="135">
        <v>4243</v>
      </c>
      <c r="G2557" s="115" t="s">
        <v>275</v>
      </c>
      <c r="H2557" s="196" t="s">
        <v>21</v>
      </c>
      <c r="I2557" s="13" t="s">
        <v>22</v>
      </c>
      <c r="J2557" s="184"/>
    </row>
    <row r="2558" spans="1:10" ht="31.5" x14ac:dyDescent="0.25">
      <c r="A2558" s="13">
        <v>2</v>
      </c>
      <c r="B2558" s="15" t="s">
        <v>5329</v>
      </c>
      <c r="C2558" s="15" t="s">
        <v>5332</v>
      </c>
      <c r="D2558" s="13" t="s">
        <v>5331</v>
      </c>
      <c r="E2558" s="135">
        <v>230</v>
      </c>
      <c r="F2558" s="135">
        <v>905</v>
      </c>
      <c r="G2558" s="115" t="s">
        <v>275</v>
      </c>
      <c r="H2558" s="196" t="s">
        <v>21</v>
      </c>
      <c r="I2558" s="13" t="s">
        <v>22</v>
      </c>
      <c r="J2558" s="13"/>
    </row>
    <row r="2559" spans="1:10" ht="31.5" x14ac:dyDescent="0.25">
      <c r="A2559" s="13">
        <v>3</v>
      </c>
      <c r="B2559" s="15" t="s">
        <v>5329</v>
      </c>
      <c r="C2559" s="15" t="s">
        <v>5333</v>
      </c>
      <c r="D2559" s="13" t="s">
        <v>5331</v>
      </c>
      <c r="E2559" s="135">
        <v>190</v>
      </c>
      <c r="F2559" s="135">
        <v>1429.6</v>
      </c>
      <c r="G2559" s="115" t="s">
        <v>275</v>
      </c>
      <c r="H2559" s="196" t="s">
        <v>21</v>
      </c>
      <c r="I2559" s="13" t="s">
        <v>22</v>
      </c>
      <c r="J2559" s="13"/>
    </row>
    <row r="2560" spans="1:10" ht="31.5" x14ac:dyDescent="0.25">
      <c r="A2560" s="13">
        <v>4</v>
      </c>
      <c r="B2560" s="15" t="s">
        <v>5329</v>
      </c>
      <c r="C2560" s="15" t="s">
        <v>5334</v>
      </c>
      <c r="D2560" s="13" t="s">
        <v>3529</v>
      </c>
      <c r="E2560" s="135">
        <v>828</v>
      </c>
      <c r="F2560" s="135">
        <v>4856.3</v>
      </c>
      <c r="G2560" s="115" t="s">
        <v>275</v>
      </c>
      <c r="H2560" s="196" t="s">
        <v>21</v>
      </c>
      <c r="I2560" s="13" t="s">
        <v>22</v>
      </c>
      <c r="J2560" s="13"/>
    </row>
    <row r="2561" spans="1:10" ht="31.5" x14ac:dyDescent="0.25">
      <c r="A2561" s="13">
        <v>5</v>
      </c>
      <c r="B2561" s="15" t="s">
        <v>5329</v>
      </c>
      <c r="C2561" s="15" t="s">
        <v>5335</v>
      </c>
      <c r="D2561" s="13" t="s">
        <v>5336</v>
      </c>
      <c r="E2561" s="135">
        <v>972</v>
      </c>
      <c r="F2561" s="135">
        <v>946</v>
      </c>
      <c r="G2561" s="115" t="s">
        <v>275</v>
      </c>
      <c r="H2561" s="196" t="s">
        <v>21</v>
      </c>
      <c r="I2561" s="13" t="s">
        <v>22</v>
      </c>
      <c r="J2561" s="13"/>
    </row>
    <row r="2562" spans="1:10" ht="31.5" x14ac:dyDescent="0.25">
      <c r="A2562" s="13">
        <v>6</v>
      </c>
      <c r="B2562" s="15" t="s">
        <v>5329</v>
      </c>
      <c r="C2562" s="15" t="s">
        <v>5337</v>
      </c>
      <c r="D2562" s="13" t="s">
        <v>5336</v>
      </c>
      <c r="E2562" s="135">
        <v>623.20000000000005</v>
      </c>
      <c r="F2562" s="135">
        <v>946</v>
      </c>
      <c r="G2562" s="115" t="s">
        <v>275</v>
      </c>
      <c r="H2562" s="196" t="s">
        <v>21</v>
      </c>
      <c r="I2562" s="13" t="s">
        <v>22</v>
      </c>
      <c r="J2562" s="13"/>
    </row>
    <row r="2563" spans="1:10" ht="31.5" x14ac:dyDescent="0.25">
      <c r="A2563" s="13">
        <v>7</v>
      </c>
      <c r="B2563" s="15" t="s">
        <v>5329</v>
      </c>
      <c r="C2563" s="15" t="s">
        <v>5338</v>
      </c>
      <c r="D2563" s="13" t="s">
        <v>5331</v>
      </c>
      <c r="E2563" s="135">
        <v>390</v>
      </c>
      <c r="F2563" s="135">
        <v>290.7</v>
      </c>
      <c r="G2563" s="115" t="s">
        <v>275</v>
      </c>
      <c r="H2563" s="115" t="s">
        <v>243</v>
      </c>
      <c r="I2563" s="13" t="s">
        <v>37</v>
      </c>
      <c r="J2563" s="13" t="s">
        <v>5339</v>
      </c>
    </row>
    <row r="2564" spans="1:10" ht="31.5" x14ac:dyDescent="0.25">
      <c r="A2564" s="13">
        <v>8</v>
      </c>
      <c r="B2564" s="15" t="s">
        <v>5329</v>
      </c>
      <c r="C2564" s="15" t="s">
        <v>5340</v>
      </c>
      <c r="D2564" s="13" t="s">
        <v>5341</v>
      </c>
      <c r="E2564" s="135">
        <v>498.5</v>
      </c>
      <c r="F2564" s="135">
        <v>3747</v>
      </c>
      <c r="G2564" s="115" t="s">
        <v>275</v>
      </c>
      <c r="H2564" s="115" t="s">
        <v>243</v>
      </c>
      <c r="I2564" s="13" t="s">
        <v>37</v>
      </c>
      <c r="J2564" s="13" t="s">
        <v>5342</v>
      </c>
    </row>
    <row r="2565" spans="1:10" ht="31.5" x14ac:dyDescent="0.25">
      <c r="A2565" s="13">
        <v>9</v>
      </c>
      <c r="B2565" s="15" t="s">
        <v>5329</v>
      </c>
      <c r="C2565" s="15" t="s">
        <v>5343</v>
      </c>
      <c r="D2565" s="13" t="s">
        <v>5341</v>
      </c>
      <c r="E2565" s="135">
        <v>448</v>
      </c>
      <c r="F2565" s="135">
        <v>662</v>
      </c>
      <c r="G2565" s="115" t="s">
        <v>275</v>
      </c>
      <c r="H2565" s="115" t="s">
        <v>243</v>
      </c>
      <c r="I2565" s="13" t="s">
        <v>37</v>
      </c>
      <c r="J2565" s="13" t="s">
        <v>5342</v>
      </c>
    </row>
    <row r="2566" spans="1:10" ht="31.5" x14ac:dyDescent="0.25">
      <c r="A2566" s="13">
        <v>10</v>
      </c>
      <c r="B2566" s="15" t="s">
        <v>5329</v>
      </c>
      <c r="C2566" s="15" t="s">
        <v>6212</v>
      </c>
      <c r="D2566" s="13" t="s">
        <v>5344</v>
      </c>
      <c r="E2566" s="135">
        <v>296</v>
      </c>
      <c r="F2566" s="135">
        <v>254.3</v>
      </c>
      <c r="G2566" s="115" t="s">
        <v>275</v>
      </c>
      <c r="H2566" s="115" t="s">
        <v>243</v>
      </c>
      <c r="I2566" s="13" t="s">
        <v>22</v>
      </c>
      <c r="J2566" s="13" t="s">
        <v>5345</v>
      </c>
    </row>
    <row r="2567" spans="1:10" ht="31.5" x14ac:dyDescent="0.25">
      <c r="A2567" s="13">
        <v>11</v>
      </c>
      <c r="B2567" s="15" t="s">
        <v>5329</v>
      </c>
      <c r="C2567" s="15" t="s">
        <v>5346</v>
      </c>
      <c r="D2567" s="13" t="s">
        <v>5344</v>
      </c>
      <c r="E2567" s="135">
        <v>493.9</v>
      </c>
      <c r="F2567" s="135">
        <v>1138</v>
      </c>
      <c r="G2567" s="115" t="s">
        <v>275</v>
      </c>
      <c r="H2567" s="196" t="s">
        <v>21</v>
      </c>
      <c r="I2567" s="13" t="s">
        <v>22</v>
      </c>
      <c r="J2567" s="13" t="s">
        <v>5347</v>
      </c>
    </row>
    <row r="2568" spans="1:10" ht="31.5" x14ac:dyDescent="0.25">
      <c r="A2568" s="13">
        <v>12</v>
      </c>
      <c r="B2568" s="15" t="s">
        <v>5329</v>
      </c>
      <c r="C2568" s="15" t="s">
        <v>689</v>
      </c>
      <c r="D2568" s="13" t="s">
        <v>5331</v>
      </c>
      <c r="E2568" s="135">
        <v>808</v>
      </c>
      <c r="F2568" s="135">
        <v>609.70000000000005</v>
      </c>
      <c r="G2568" s="115" t="s">
        <v>275</v>
      </c>
      <c r="H2568" s="102" t="s">
        <v>203</v>
      </c>
      <c r="I2568" s="13" t="s">
        <v>22</v>
      </c>
      <c r="J2568" s="13" t="s">
        <v>5348</v>
      </c>
    </row>
    <row r="2569" spans="1:10" ht="31.5" x14ac:dyDescent="0.25">
      <c r="A2569" s="13">
        <v>13</v>
      </c>
      <c r="B2569" s="15" t="s">
        <v>5329</v>
      </c>
      <c r="C2569" s="15" t="s">
        <v>5349</v>
      </c>
      <c r="D2569" s="13" t="s">
        <v>5344</v>
      </c>
      <c r="E2569" s="135">
        <v>589</v>
      </c>
      <c r="F2569" s="135">
        <v>1042.3</v>
      </c>
      <c r="G2569" s="115" t="s">
        <v>275</v>
      </c>
      <c r="H2569" s="196" t="s">
        <v>21</v>
      </c>
      <c r="I2569" s="13" t="s">
        <v>22</v>
      </c>
      <c r="J2569" s="13"/>
    </row>
    <row r="2570" spans="1:10" ht="31.5" x14ac:dyDescent="0.25">
      <c r="A2570" s="13">
        <v>14</v>
      </c>
      <c r="B2570" s="15" t="s">
        <v>5329</v>
      </c>
      <c r="C2570" s="15" t="s">
        <v>4465</v>
      </c>
      <c r="D2570" s="13" t="s">
        <v>5350</v>
      </c>
      <c r="E2570" s="135"/>
      <c r="F2570" s="135">
        <v>6051</v>
      </c>
      <c r="G2570" s="115" t="s">
        <v>275</v>
      </c>
      <c r="H2570" s="196" t="s">
        <v>21</v>
      </c>
      <c r="I2570" s="13" t="s">
        <v>22</v>
      </c>
      <c r="J2570" s="13"/>
    </row>
    <row r="2571" spans="1:10" ht="31.5" x14ac:dyDescent="0.25">
      <c r="A2571" s="13">
        <v>15</v>
      </c>
      <c r="B2571" s="15" t="s">
        <v>5329</v>
      </c>
      <c r="C2571" s="15" t="s">
        <v>5351</v>
      </c>
      <c r="D2571" s="13" t="s">
        <v>5350</v>
      </c>
      <c r="E2571" s="135">
        <v>1457.4</v>
      </c>
      <c r="F2571" s="135">
        <v>3184.1</v>
      </c>
      <c r="G2571" s="115" t="s">
        <v>275</v>
      </c>
      <c r="H2571" s="196" t="s">
        <v>21</v>
      </c>
      <c r="I2571" s="13" t="s">
        <v>22</v>
      </c>
      <c r="J2571" s="13"/>
    </row>
    <row r="2572" spans="1:10" ht="31.5" x14ac:dyDescent="0.25">
      <c r="A2572" s="13">
        <v>16</v>
      </c>
      <c r="B2572" s="15" t="s">
        <v>5329</v>
      </c>
      <c r="C2572" s="15" t="s">
        <v>5352</v>
      </c>
      <c r="D2572" s="13" t="s">
        <v>5353</v>
      </c>
      <c r="E2572" s="135">
        <v>1364.5</v>
      </c>
      <c r="F2572" s="135">
        <v>4838</v>
      </c>
      <c r="G2572" s="115" t="s">
        <v>275</v>
      </c>
      <c r="H2572" s="196" t="s">
        <v>21</v>
      </c>
      <c r="I2572" s="13" t="s">
        <v>22</v>
      </c>
      <c r="J2572" s="13"/>
    </row>
    <row r="2573" spans="1:10" ht="31.5" x14ac:dyDescent="0.25">
      <c r="A2573" s="13">
        <v>17</v>
      </c>
      <c r="B2573" s="15" t="s">
        <v>5329</v>
      </c>
      <c r="C2573" s="15" t="s">
        <v>5354</v>
      </c>
      <c r="D2573" s="13" t="s">
        <v>5355</v>
      </c>
      <c r="E2573" s="135">
        <v>104</v>
      </c>
      <c r="F2573" s="135">
        <v>290.60000000000002</v>
      </c>
      <c r="G2573" s="115" t="s">
        <v>275</v>
      </c>
      <c r="H2573" s="196" t="s">
        <v>21</v>
      </c>
      <c r="I2573" s="13" t="s">
        <v>22</v>
      </c>
      <c r="J2573" s="13"/>
    </row>
    <row r="2574" spans="1:10" ht="31.5" x14ac:dyDescent="0.25">
      <c r="A2574" s="13">
        <v>18</v>
      </c>
      <c r="B2574" s="15" t="s">
        <v>5329</v>
      </c>
      <c r="C2574" s="15" t="s">
        <v>5356</v>
      </c>
      <c r="D2574" s="13" t="s">
        <v>5357</v>
      </c>
      <c r="E2574" s="135">
        <v>290.60000000000002</v>
      </c>
      <c r="F2574" s="135">
        <v>290.60000000000002</v>
      </c>
      <c r="G2574" s="115" t="s">
        <v>275</v>
      </c>
      <c r="H2574" s="196" t="s">
        <v>21</v>
      </c>
      <c r="I2574" s="13" t="s">
        <v>22</v>
      </c>
      <c r="J2574" s="13"/>
    </row>
    <row r="2575" spans="1:10" ht="31.5" x14ac:dyDescent="0.25">
      <c r="A2575" s="13">
        <v>19</v>
      </c>
      <c r="B2575" s="15" t="s">
        <v>5329</v>
      </c>
      <c r="C2575" s="15" t="s">
        <v>5358</v>
      </c>
      <c r="D2575" s="13" t="s">
        <v>5359</v>
      </c>
      <c r="E2575" s="135">
        <v>292</v>
      </c>
      <c r="F2575" s="135">
        <v>1296</v>
      </c>
      <c r="G2575" s="115" t="s">
        <v>275</v>
      </c>
      <c r="H2575" s="196" t="s">
        <v>21</v>
      </c>
      <c r="I2575" s="13" t="s">
        <v>22</v>
      </c>
      <c r="J2575" s="13"/>
    </row>
    <row r="2576" spans="1:10" ht="31.5" x14ac:dyDescent="0.25">
      <c r="A2576" s="13">
        <v>20</v>
      </c>
      <c r="B2576" s="15" t="s">
        <v>5329</v>
      </c>
      <c r="C2576" s="15" t="s">
        <v>5360</v>
      </c>
      <c r="D2576" s="13" t="s">
        <v>5361</v>
      </c>
      <c r="E2576" s="135">
        <v>420.1</v>
      </c>
      <c r="F2576" s="135">
        <v>1250.5999999999999</v>
      </c>
      <c r="G2576" s="115" t="s">
        <v>275</v>
      </c>
      <c r="H2576" s="196" t="s">
        <v>21</v>
      </c>
      <c r="I2576" s="13" t="s">
        <v>22</v>
      </c>
      <c r="J2576" s="13"/>
    </row>
    <row r="2577" spans="1:10" ht="47.25" x14ac:dyDescent="0.25">
      <c r="A2577" s="13">
        <v>21</v>
      </c>
      <c r="B2577" s="15" t="s">
        <v>5329</v>
      </c>
      <c r="C2577" s="15" t="s">
        <v>5362</v>
      </c>
      <c r="D2577" s="13" t="s">
        <v>5363</v>
      </c>
      <c r="E2577" s="135">
        <v>70</v>
      </c>
      <c r="F2577" s="135">
        <v>100</v>
      </c>
      <c r="G2577" s="115" t="s">
        <v>275</v>
      </c>
      <c r="H2577" s="115" t="s">
        <v>243</v>
      </c>
      <c r="I2577" s="13" t="s">
        <v>2801</v>
      </c>
      <c r="J2577" s="13" t="s">
        <v>5364</v>
      </c>
    </row>
    <row r="2578" spans="1:10" ht="31.5" x14ac:dyDescent="0.25">
      <c r="A2578" s="13">
        <v>22</v>
      </c>
      <c r="B2578" s="15" t="s">
        <v>5329</v>
      </c>
      <c r="C2578" s="15" t="s">
        <v>5365</v>
      </c>
      <c r="D2578" s="13" t="s">
        <v>5350</v>
      </c>
      <c r="E2578" s="135">
        <v>1446.8</v>
      </c>
      <c r="F2578" s="135">
        <v>4421</v>
      </c>
      <c r="G2578" s="115" t="s">
        <v>275</v>
      </c>
      <c r="H2578" s="196" t="s">
        <v>21</v>
      </c>
      <c r="I2578" s="13" t="s">
        <v>22</v>
      </c>
      <c r="J2578" s="13"/>
    </row>
    <row r="2579" spans="1:10" ht="31.5" x14ac:dyDescent="0.25">
      <c r="A2579" s="13">
        <v>23</v>
      </c>
      <c r="B2579" s="15" t="s">
        <v>5329</v>
      </c>
      <c r="C2579" s="15" t="s">
        <v>5366</v>
      </c>
      <c r="D2579" s="13" t="s">
        <v>5367</v>
      </c>
      <c r="E2579" s="135">
        <v>1153.0999999999999</v>
      </c>
      <c r="F2579" s="135">
        <v>2568</v>
      </c>
      <c r="G2579" s="115" t="s">
        <v>275</v>
      </c>
      <c r="H2579" s="196" t="s">
        <v>21</v>
      </c>
      <c r="I2579" s="13" t="s">
        <v>22</v>
      </c>
      <c r="J2579" s="13"/>
    </row>
    <row r="2580" spans="1:10" ht="31.5" x14ac:dyDescent="0.25">
      <c r="A2580" s="13">
        <v>24</v>
      </c>
      <c r="B2580" s="15" t="s">
        <v>5329</v>
      </c>
      <c r="C2580" s="15" t="s">
        <v>5368</v>
      </c>
      <c r="D2580" s="13" t="s">
        <v>5361</v>
      </c>
      <c r="E2580" s="135">
        <v>322.8</v>
      </c>
      <c r="F2580" s="135">
        <v>984.5</v>
      </c>
      <c r="G2580" s="115" t="s">
        <v>275</v>
      </c>
      <c r="H2580" s="196" t="s">
        <v>21</v>
      </c>
      <c r="I2580" s="13" t="s">
        <v>22</v>
      </c>
      <c r="J2580" s="13"/>
    </row>
    <row r="2581" spans="1:10" ht="31.5" x14ac:dyDescent="0.25">
      <c r="A2581" s="13">
        <v>25</v>
      </c>
      <c r="B2581" s="15" t="s">
        <v>5329</v>
      </c>
      <c r="C2581" s="15" t="s">
        <v>5369</v>
      </c>
      <c r="D2581" s="13" t="s">
        <v>5359</v>
      </c>
      <c r="E2581" s="135">
        <v>266.8</v>
      </c>
      <c r="F2581" s="135">
        <v>3365.8</v>
      </c>
      <c r="G2581" s="115" t="s">
        <v>275</v>
      </c>
      <c r="H2581" s="196" t="s">
        <v>21</v>
      </c>
      <c r="I2581" s="13" t="s">
        <v>22</v>
      </c>
      <c r="J2581" s="13"/>
    </row>
    <row r="2582" spans="1:10" ht="31.5" x14ac:dyDescent="0.25">
      <c r="A2582" s="13">
        <v>26</v>
      </c>
      <c r="B2582" s="15" t="s">
        <v>5329</v>
      </c>
      <c r="C2582" s="15" t="s">
        <v>5370</v>
      </c>
      <c r="D2582" s="13" t="s">
        <v>5355</v>
      </c>
      <c r="E2582" s="135">
        <v>72</v>
      </c>
      <c r="F2582" s="135">
        <v>548</v>
      </c>
      <c r="G2582" s="115" t="s">
        <v>275</v>
      </c>
      <c r="H2582" s="196" t="s">
        <v>21</v>
      </c>
      <c r="I2582" s="13" t="s">
        <v>22</v>
      </c>
      <c r="J2582" s="13"/>
    </row>
    <row r="2583" spans="1:10" ht="31.5" x14ac:dyDescent="0.25">
      <c r="A2583" s="13">
        <v>27</v>
      </c>
      <c r="B2583" s="15" t="s">
        <v>5329</v>
      </c>
      <c r="C2583" s="15" t="s">
        <v>5371</v>
      </c>
      <c r="D2583" s="13" t="s">
        <v>5357</v>
      </c>
      <c r="E2583" s="135">
        <v>174</v>
      </c>
      <c r="F2583" s="135">
        <v>446.5</v>
      </c>
      <c r="G2583" s="115" t="s">
        <v>275</v>
      </c>
      <c r="H2583" s="196" t="s">
        <v>21</v>
      </c>
      <c r="I2583" s="13" t="s">
        <v>22</v>
      </c>
      <c r="J2583" s="13"/>
    </row>
    <row r="2584" spans="1:10" ht="47.25" x14ac:dyDescent="0.25">
      <c r="A2584" s="13">
        <v>28</v>
      </c>
      <c r="B2584" s="15" t="s">
        <v>5329</v>
      </c>
      <c r="C2584" s="15" t="s">
        <v>5372</v>
      </c>
      <c r="D2584" s="13" t="s">
        <v>5363</v>
      </c>
      <c r="E2584" s="135">
        <v>114</v>
      </c>
      <c r="F2584" s="135">
        <v>270</v>
      </c>
      <c r="G2584" s="115" t="s">
        <v>275</v>
      </c>
      <c r="H2584" s="115" t="s">
        <v>243</v>
      </c>
      <c r="I2584" s="13" t="s">
        <v>2801</v>
      </c>
      <c r="J2584" s="13" t="s">
        <v>5364</v>
      </c>
    </row>
    <row r="2585" spans="1:10" ht="47.25" x14ac:dyDescent="0.25">
      <c r="A2585" s="13">
        <v>29</v>
      </c>
      <c r="B2585" s="15" t="s">
        <v>5329</v>
      </c>
      <c r="C2585" s="15" t="s">
        <v>5373</v>
      </c>
      <c r="D2585" s="13" t="s">
        <v>5374</v>
      </c>
      <c r="E2585" s="135"/>
      <c r="F2585" s="135">
        <v>1372</v>
      </c>
      <c r="G2585" s="115" t="s">
        <v>275</v>
      </c>
      <c r="H2585" s="115" t="s">
        <v>243</v>
      </c>
      <c r="I2585" s="13" t="s">
        <v>2801</v>
      </c>
      <c r="J2585" s="13" t="s">
        <v>5364</v>
      </c>
    </row>
    <row r="2586" spans="1:10" ht="47.25" x14ac:dyDescent="0.25">
      <c r="A2586" s="13">
        <v>30</v>
      </c>
      <c r="B2586" s="15" t="s">
        <v>5329</v>
      </c>
      <c r="C2586" s="15" t="s">
        <v>5375</v>
      </c>
      <c r="D2586" s="13" t="s">
        <v>5376</v>
      </c>
      <c r="E2586" s="135"/>
      <c r="F2586" s="135">
        <v>474.9</v>
      </c>
      <c r="G2586" s="115" t="s">
        <v>275</v>
      </c>
      <c r="H2586" s="115" t="s">
        <v>243</v>
      </c>
      <c r="I2586" s="13" t="s">
        <v>2801</v>
      </c>
      <c r="J2586" s="13" t="s">
        <v>5364</v>
      </c>
    </row>
    <row r="2587" spans="1:10" ht="47.25" x14ac:dyDescent="0.25">
      <c r="A2587" s="13">
        <v>31</v>
      </c>
      <c r="B2587" s="15" t="s">
        <v>5329</v>
      </c>
      <c r="C2587" s="15" t="s">
        <v>5377</v>
      </c>
      <c r="D2587" s="13" t="s">
        <v>5378</v>
      </c>
      <c r="E2587" s="135"/>
      <c r="F2587" s="135">
        <v>120</v>
      </c>
      <c r="G2587" s="115" t="s">
        <v>275</v>
      </c>
      <c r="H2587" s="115" t="s">
        <v>243</v>
      </c>
      <c r="I2587" s="13" t="s">
        <v>2801</v>
      </c>
      <c r="J2587" s="13" t="s">
        <v>5364</v>
      </c>
    </row>
    <row r="2588" spans="1:10" ht="47.25" x14ac:dyDescent="0.25">
      <c r="A2588" s="13">
        <v>32</v>
      </c>
      <c r="B2588" s="15" t="s">
        <v>5329</v>
      </c>
      <c r="C2588" s="15" t="s">
        <v>5379</v>
      </c>
      <c r="D2588" s="13" t="s">
        <v>5380</v>
      </c>
      <c r="E2588" s="135"/>
      <c r="F2588" s="135">
        <v>198</v>
      </c>
      <c r="G2588" s="115" t="s">
        <v>275</v>
      </c>
      <c r="H2588" s="115" t="s">
        <v>243</v>
      </c>
      <c r="I2588" s="13" t="s">
        <v>2801</v>
      </c>
      <c r="J2588" s="13" t="s">
        <v>5364</v>
      </c>
    </row>
    <row r="2589" spans="1:10" ht="47.25" x14ac:dyDescent="0.25">
      <c r="A2589" s="13">
        <v>33</v>
      </c>
      <c r="B2589" s="15" t="s">
        <v>5329</v>
      </c>
      <c r="C2589" s="15" t="s">
        <v>5381</v>
      </c>
      <c r="D2589" s="13" t="s">
        <v>5382</v>
      </c>
      <c r="E2589" s="135"/>
      <c r="F2589" s="135">
        <v>517</v>
      </c>
      <c r="G2589" s="115" t="s">
        <v>275</v>
      </c>
      <c r="H2589" s="115" t="s">
        <v>243</v>
      </c>
      <c r="I2589" s="13" t="s">
        <v>2801</v>
      </c>
      <c r="J2589" s="13" t="s">
        <v>5364</v>
      </c>
    </row>
    <row r="2590" spans="1:10" ht="31.5" x14ac:dyDescent="0.25">
      <c r="A2590" s="13">
        <v>34</v>
      </c>
      <c r="B2590" s="15" t="s">
        <v>5329</v>
      </c>
      <c r="C2590" s="15" t="s">
        <v>5383</v>
      </c>
      <c r="D2590" s="13" t="s">
        <v>5350</v>
      </c>
      <c r="E2590" s="135">
        <v>1919</v>
      </c>
      <c r="F2590" s="135">
        <v>10993</v>
      </c>
      <c r="G2590" s="115" t="s">
        <v>275</v>
      </c>
      <c r="H2590" s="196" t="s">
        <v>21</v>
      </c>
      <c r="I2590" s="13" t="s">
        <v>22</v>
      </c>
      <c r="J2590" s="13"/>
    </row>
    <row r="2591" spans="1:10" ht="31.5" x14ac:dyDescent="0.25">
      <c r="A2591" s="13">
        <v>35</v>
      </c>
      <c r="B2591" s="15" t="s">
        <v>5329</v>
      </c>
      <c r="C2591" s="15" t="s">
        <v>5384</v>
      </c>
      <c r="D2591" s="13" t="s">
        <v>5367</v>
      </c>
      <c r="E2591" s="135">
        <v>614.4</v>
      </c>
      <c r="F2591" s="135">
        <v>1496.8</v>
      </c>
      <c r="G2591" s="115" t="s">
        <v>275</v>
      </c>
      <c r="H2591" s="196" t="s">
        <v>21</v>
      </c>
      <c r="I2591" s="13" t="s">
        <v>22</v>
      </c>
      <c r="J2591" s="13"/>
    </row>
    <row r="2592" spans="1:10" ht="31.5" x14ac:dyDescent="0.25">
      <c r="A2592" s="13">
        <v>36</v>
      </c>
      <c r="B2592" s="15" t="s">
        <v>5329</v>
      </c>
      <c r="C2592" s="15" t="s">
        <v>5385</v>
      </c>
      <c r="D2592" s="13" t="s">
        <v>5367</v>
      </c>
      <c r="E2592" s="135">
        <v>383.5</v>
      </c>
      <c r="F2592" s="135">
        <v>521.20000000000005</v>
      </c>
      <c r="G2592" s="115" t="s">
        <v>275</v>
      </c>
      <c r="H2592" s="196" t="s">
        <v>21</v>
      </c>
      <c r="I2592" s="13" t="s">
        <v>22</v>
      </c>
      <c r="J2592" s="13"/>
    </row>
    <row r="2593" spans="1:10" ht="31.5" x14ac:dyDescent="0.25">
      <c r="A2593" s="13">
        <v>37</v>
      </c>
      <c r="B2593" s="15" t="s">
        <v>5329</v>
      </c>
      <c r="C2593" s="15" t="s">
        <v>5386</v>
      </c>
      <c r="D2593" s="13" t="s">
        <v>5367</v>
      </c>
      <c r="E2593" s="135">
        <v>221</v>
      </c>
      <c r="F2593" s="135">
        <v>317.8</v>
      </c>
      <c r="G2593" s="115" t="s">
        <v>275</v>
      </c>
      <c r="H2593" s="115" t="s">
        <v>243</v>
      </c>
      <c r="I2593" s="13" t="s">
        <v>37</v>
      </c>
      <c r="J2593" s="13" t="s">
        <v>5339</v>
      </c>
    </row>
    <row r="2594" spans="1:10" ht="31.5" x14ac:dyDescent="0.25">
      <c r="A2594" s="13">
        <v>38</v>
      </c>
      <c r="B2594" s="15" t="s">
        <v>5329</v>
      </c>
      <c r="C2594" s="15" t="s">
        <v>5387</v>
      </c>
      <c r="D2594" s="13" t="s">
        <v>5388</v>
      </c>
      <c r="E2594" s="178">
        <v>365</v>
      </c>
      <c r="F2594" s="185">
        <v>418</v>
      </c>
      <c r="G2594" s="115" t="s">
        <v>275</v>
      </c>
      <c r="H2594" s="115" t="s">
        <v>243</v>
      </c>
      <c r="I2594" s="13" t="s">
        <v>37</v>
      </c>
      <c r="J2594" s="13"/>
    </row>
    <row r="2595" spans="1:10" ht="31.5" x14ac:dyDescent="0.25">
      <c r="A2595" s="13">
        <v>39</v>
      </c>
      <c r="B2595" s="15" t="s">
        <v>5329</v>
      </c>
      <c r="C2595" s="15" t="s">
        <v>5389</v>
      </c>
      <c r="D2595" s="13" t="s">
        <v>5390</v>
      </c>
      <c r="E2595" s="135">
        <v>259.3</v>
      </c>
      <c r="F2595" s="135">
        <v>621</v>
      </c>
      <c r="G2595" s="102" t="s">
        <v>1272</v>
      </c>
      <c r="H2595" s="196" t="s">
        <v>21</v>
      </c>
      <c r="I2595" s="13" t="s">
        <v>22</v>
      </c>
      <c r="J2595" s="13"/>
    </row>
    <row r="2596" spans="1:10" ht="31.5" x14ac:dyDescent="0.25">
      <c r="A2596" s="13">
        <v>40</v>
      </c>
      <c r="B2596" s="15" t="s">
        <v>5329</v>
      </c>
      <c r="C2596" s="15" t="s">
        <v>5391</v>
      </c>
      <c r="D2596" s="13" t="s">
        <v>5331</v>
      </c>
      <c r="E2596" s="135">
        <v>242.7</v>
      </c>
      <c r="F2596" s="135">
        <v>258</v>
      </c>
      <c r="G2596" s="102" t="s">
        <v>1272</v>
      </c>
      <c r="H2596" s="196" t="s">
        <v>21</v>
      </c>
      <c r="I2596" s="13" t="s">
        <v>22</v>
      </c>
      <c r="J2596" s="13"/>
    </row>
    <row r="2597" spans="1:10" ht="31.5" x14ac:dyDescent="0.25">
      <c r="A2597" s="13">
        <v>41</v>
      </c>
      <c r="B2597" s="15" t="s">
        <v>5329</v>
      </c>
      <c r="C2597" s="15" t="s">
        <v>6213</v>
      </c>
      <c r="D2597" s="13" t="s">
        <v>5344</v>
      </c>
      <c r="E2597" s="135">
        <v>90</v>
      </c>
      <c r="F2597" s="135">
        <v>431.2</v>
      </c>
      <c r="G2597" s="102" t="s">
        <v>1272</v>
      </c>
      <c r="H2597" s="102" t="s">
        <v>203</v>
      </c>
      <c r="I2597" s="13" t="s">
        <v>22</v>
      </c>
      <c r="J2597" s="13"/>
    </row>
    <row r="2598" spans="1:10" ht="47.25" x14ac:dyDescent="0.25">
      <c r="A2598" s="13">
        <v>42</v>
      </c>
      <c r="B2598" s="15" t="s">
        <v>5329</v>
      </c>
      <c r="C2598" s="15" t="s">
        <v>6214</v>
      </c>
      <c r="D2598" s="13" t="s">
        <v>5392</v>
      </c>
      <c r="E2598" s="135">
        <v>512.6</v>
      </c>
      <c r="F2598" s="135">
        <v>812.4</v>
      </c>
      <c r="G2598" s="115" t="s">
        <v>275</v>
      </c>
      <c r="H2598" s="196" t="s">
        <v>21</v>
      </c>
      <c r="I2598" s="13" t="s">
        <v>22</v>
      </c>
      <c r="J2598" s="13" t="s">
        <v>580</v>
      </c>
    </row>
    <row r="2599" spans="1:10" ht="31.5" x14ac:dyDescent="0.25">
      <c r="A2599" s="13">
        <v>43</v>
      </c>
      <c r="B2599" s="15" t="s">
        <v>5329</v>
      </c>
      <c r="C2599" s="15" t="s">
        <v>6215</v>
      </c>
      <c r="D2599" s="13" t="s">
        <v>5392</v>
      </c>
      <c r="E2599" s="135">
        <v>194</v>
      </c>
      <c r="F2599" s="135">
        <v>410</v>
      </c>
      <c r="G2599" s="115" t="s">
        <v>275</v>
      </c>
      <c r="H2599" s="196" t="s">
        <v>21</v>
      </c>
      <c r="I2599" s="13" t="s">
        <v>22</v>
      </c>
      <c r="J2599" s="13" t="s">
        <v>580</v>
      </c>
    </row>
    <row r="2600" spans="1:10" ht="47.25" x14ac:dyDescent="0.25">
      <c r="A2600" s="13">
        <v>44</v>
      </c>
      <c r="B2600" s="15" t="s">
        <v>5329</v>
      </c>
      <c r="C2600" s="15" t="s">
        <v>5393</v>
      </c>
      <c r="D2600" s="13" t="s">
        <v>5331</v>
      </c>
      <c r="E2600" s="135">
        <v>57.4</v>
      </c>
      <c r="F2600" s="135">
        <v>426</v>
      </c>
      <c r="G2600" s="115" t="s">
        <v>275</v>
      </c>
      <c r="H2600" s="196" t="s">
        <v>21</v>
      </c>
      <c r="I2600" s="13" t="s">
        <v>22</v>
      </c>
      <c r="J2600" s="13" t="s">
        <v>580</v>
      </c>
    </row>
    <row r="2601" spans="1:10" ht="31.5" x14ac:dyDescent="0.25">
      <c r="A2601" s="13">
        <v>45</v>
      </c>
      <c r="B2601" s="15" t="s">
        <v>5329</v>
      </c>
      <c r="C2601" s="15" t="s">
        <v>5394</v>
      </c>
      <c r="D2601" s="13" t="s">
        <v>5395</v>
      </c>
      <c r="E2601" s="135">
        <v>363.8</v>
      </c>
      <c r="F2601" s="135">
        <v>214.5</v>
      </c>
      <c r="G2601" s="115" t="s">
        <v>275</v>
      </c>
      <c r="H2601" s="115" t="s">
        <v>243</v>
      </c>
      <c r="I2601" s="13" t="s">
        <v>5396</v>
      </c>
      <c r="J2601" s="13"/>
    </row>
    <row r="2602" spans="1:10" ht="31.5" x14ac:dyDescent="0.25">
      <c r="A2602" s="13">
        <v>46</v>
      </c>
      <c r="B2602" s="15" t="s">
        <v>5329</v>
      </c>
      <c r="C2602" s="15" t="s">
        <v>5397</v>
      </c>
      <c r="D2602" s="13" t="s">
        <v>5395</v>
      </c>
      <c r="E2602" s="135">
        <v>408</v>
      </c>
      <c r="F2602" s="135">
        <v>283.8</v>
      </c>
      <c r="G2602" s="115" t="s">
        <v>275</v>
      </c>
      <c r="H2602" s="115" t="s">
        <v>243</v>
      </c>
      <c r="I2602" s="13" t="s">
        <v>22</v>
      </c>
      <c r="J2602" s="13"/>
    </row>
    <row r="2603" spans="1:10" ht="31.5" x14ac:dyDescent="0.25">
      <c r="A2603" s="13">
        <v>47</v>
      </c>
      <c r="B2603" s="15" t="s">
        <v>5329</v>
      </c>
      <c r="C2603" s="15" t="s">
        <v>5398</v>
      </c>
      <c r="D2603" s="13" t="s">
        <v>5395</v>
      </c>
      <c r="E2603" s="135">
        <v>150</v>
      </c>
      <c r="F2603" s="135">
        <v>247.7</v>
      </c>
      <c r="G2603" s="115" t="s">
        <v>275</v>
      </c>
      <c r="H2603" s="196" t="s">
        <v>21</v>
      </c>
      <c r="I2603" s="13" t="s">
        <v>5396</v>
      </c>
      <c r="J2603" s="13"/>
    </row>
    <row r="2604" spans="1:10" ht="31.5" x14ac:dyDescent="0.25">
      <c r="A2604" s="13">
        <v>48</v>
      </c>
      <c r="B2604" s="15" t="s">
        <v>5329</v>
      </c>
      <c r="C2604" s="15" t="s">
        <v>6002</v>
      </c>
      <c r="D2604" s="13" t="s">
        <v>5331</v>
      </c>
      <c r="E2604" s="135">
        <v>1243</v>
      </c>
      <c r="F2604" s="135">
        <v>575.79999999999995</v>
      </c>
      <c r="G2604" s="102" t="s">
        <v>3198</v>
      </c>
      <c r="H2604" s="51" t="s">
        <v>3642</v>
      </c>
      <c r="I2604" s="13" t="s">
        <v>22</v>
      </c>
      <c r="J2604" s="13" t="s">
        <v>6004</v>
      </c>
    </row>
    <row r="2605" spans="1:10" x14ac:dyDescent="0.25">
      <c r="A2605" s="251"/>
      <c r="B2605" s="252" t="s">
        <v>5399</v>
      </c>
      <c r="C2605" s="252"/>
      <c r="D2605" s="251"/>
      <c r="E2605" s="267"/>
      <c r="F2605" s="267"/>
      <c r="G2605" s="268"/>
      <c r="H2605" s="251"/>
      <c r="I2605" s="251"/>
      <c r="J2605" s="251"/>
    </row>
    <row r="2606" spans="1:10" ht="31.5" x14ac:dyDescent="0.25">
      <c r="A2606" s="13">
        <v>1</v>
      </c>
      <c r="B2606" s="15" t="s">
        <v>5399</v>
      </c>
      <c r="C2606" s="15" t="s">
        <v>5141</v>
      </c>
      <c r="D2606" s="13" t="s">
        <v>5400</v>
      </c>
      <c r="E2606" s="186">
        <v>645</v>
      </c>
      <c r="F2606" s="135">
        <v>3956.4</v>
      </c>
      <c r="G2606" s="115" t="s">
        <v>275</v>
      </c>
      <c r="H2606" s="13" t="s">
        <v>5401</v>
      </c>
      <c r="I2606" s="13" t="s">
        <v>22</v>
      </c>
      <c r="J2606" s="13"/>
    </row>
    <row r="2607" spans="1:10" ht="31.5" x14ac:dyDescent="0.25">
      <c r="A2607" s="13">
        <v>2</v>
      </c>
      <c r="B2607" s="15" t="s">
        <v>5399</v>
      </c>
      <c r="C2607" s="15" t="s">
        <v>5402</v>
      </c>
      <c r="D2607" s="13" t="s">
        <v>5403</v>
      </c>
      <c r="E2607" s="135">
        <v>603</v>
      </c>
      <c r="F2607" s="135">
        <v>1175</v>
      </c>
      <c r="G2607" s="115" t="s">
        <v>275</v>
      </c>
      <c r="H2607" s="13" t="s">
        <v>5404</v>
      </c>
      <c r="I2607" s="13" t="s">
        <v>22</v>
      </c>
      <c r="J2607" s="13"/>
    </row>
    <row r="2608" spans="1:10" ht="31.5" x14ac:dyDescent="0.25">
      <c r="A2608" s="13">
        <v>3</v>
      </c>
      <c r="B2608" s="15" t="s">
        <v>5399</v>
      </c>
      <c r="C2608" s="15" t="s">
        <v>5405</v>
      </c>
      <c r="D2608" s="13" t="s">
        <v>5406</v>
      </c>
      <c r="E2608" s="135">
        <v>788</v>
      </c>
      <c r="F2608" s="135">
        <v>3570</v>
      </c>
      <c r="G2608" s="115" t="s">
        <v>275</v>
      </c>
      <c r="H2608" s="13" t="s">
        <v>5407</v>
      </c>
      <c r="I2608" s="13" t="s">
        <v>22</v>
      </c>
      <c r="J2608" s="13" t="s">
        <v>5408</v>
      </c>
    </row>
    <row r="2609" spans="1:10" ht="31.5" x14ac:dyDescent="0.25">
      <c r="A2609" s="13">
        <v>4</v>
      </c>
      <c r="B2609" s="15" t="s">
        <v>5399</v>
      </c>
      <c r="C2609" s="15" t="s">
        <v>5409</v>
      </c>
      <c r="D2609" s="13" t="s">
        <v>5410</v>
      </c>
      <c r="E2609" s="135">
        <v>1064</v>
      </c>
      <c r="F2609" s="135">
        <v>3521</v>
      </c>
      <c r="G2609" s="115" t="s">
        <v>275</v>
      </c>
      <c r="H2609" s="115" t="s">
        <v>243</v>
      </c>
      <c r="I2609" s="13" t="s">
        <v>37</v>
      </c>
      <c r="J2609" s="13"/>
    </row>
    <row r="2610" spans="1:10" ht="47.25" x14ac:dyDescent="0.25">
      <c r="A2610" s="13">
        <v>5</v>
      </c>
      <c r="B2610" s="15" t="s">
        <v>5399</v>
      </c>
      <c r="C2610" s="15" t="s">
        <v>5411</v>
      </c>
      <c r="D2610" s="13" t="s">
        <v>5410</v>
      </c>
      <c r="E2610" s="135">
        <v>124</v>
      </c>
      <c r="F2610" s="135">
        <v>756</v>
      </c>
      <c r="G2610" s="115" t="s">
        <v>275</v>
      </c>
      <c r="H2610" s="115" t="s">
        <v>243</v>
      </c>
      <c r="I2610" s="13" t="s">
        <v>2801</v>
      </c>
      <c r="J2610" s="13" t="s">
        <v>5412</v>
      </c>
    </row>
    <row r="2611" spans="1:10" ht="31.5" x14ac:dyDescent="0.25">
      <c r="A2611" s="13">
        <v>6</v>
      </c>
      <c r="B2611" s="15" t="s">
        <v>5399</v>
      </c>
      <c r="C2611" s="15" t="s">
        <v>5413</v>
      </c>
      <c r="D2611" s="13" t="s">
        <v>5400</v>
      </c>
      <c r="E2611" s="135">
        <v>1872.5</v>
      </c>
      <c r="F2611" s="135">
        <v>2175</v>
      </c>
      <c r="G2611" s="115" t="s">
        <v>275</v>
      </c>
      <c r="H2611" s="196" t="s">
        <v>21</v>
      </c>
      <c r="I2611" s="13" t="s">
        <v>22</v>
      </c>
      <c r="J2611" s="13"/>
    </row>
    <row r="2612" spans="1:10" ht="31.5" x14ac:dyDescent="0.25">
      <c r="A2612" s="13">
        <v>7</v>
      </c>
      <c r="B2612" s="15" t="s">
        <v>5399</v>
      </c>
      <c r="C2612" s="15" t="s">
        <v>5414</v>
      </c>
      <c r="D2612" s="13" t="s">
        <v>5406</v>
      </c>
      <c r="E2612" s="135">
        <v>1801.2</v>
      </c>
      <c r="F2612" s="135">
        <v>6244.3</v>
      </c>
      <c r="G2612" s="115" t="s">
        <v>275</v>
      </c>
      <c r="H2612" s="196" t="s">
        <v>21</v>
      </c>
      <c r="I2612" s="13" t="s">
        <v>22</v>
      </c>
      <c r="J2612" s="13"/>
    </row>
    <row r="2613" spans="1:10" ht="31.5" x14ac:dyDescent="0.25">
      <c r="A2613" s="13">
        <v>8</v>
      </c>
      <c r="B2613" s="15" t="s">
        <v>5399</v>
      </c>
      <c r="C2613" s="15" t="s">
        <v>5415</v>
      </c>
      <c r="D2613" s="13" t="s">
        <v>5416</v>
      </c>
      <c r="E2613" s="135">
        <v>1900.3</v>
      </c>
      <c r="F2613" s="135">
        <v>7690</v>
      </c>
      <c r="G2613" s="115" t="s">
        <v>275</v>
      </c>
      <c r="H2613" s="196" t="s">
        <v>21</v>
      </c>
      <c r="I2613" s="13" t="s">
        <v>22</v>
      </c>
      <c r="J2613" s="13"/>
    </row>
    <row r="2614" spans="1:10" ht="31.5" x14ac:dyDescent="0.25">
      <c r="A2614" s="13">
        <v>9</v>
      </c>
      <c r="B2614" s="15" t="s">
        <v>5399</v>
      </c>
      <c r="C2614" s="15" t="s">
        <v>5417</v>
      </c>
      <c r="D2614" s="13" t="s">
        <v>5418</v>
      </c>
      <c r="E2614" s="135">
        <v>1494.4</v>
      </c>
      <c r="F2614" s="135">
        <v>8065</v>
      </c>
      <c r="G2614" s="115" t="s">
        <v>275</v>
      </c>
      <c r="H2614" s="196" t="s">
        <v>21</v>
      </c>
      <c r="I2614" s="13" t="s">
        <v>22</v>
      </c>
      <c r="J2614" s="13"/>
    </row>
    <row r="2615" spans="1:10" ht="47.25" x14ac:dyDescent="0.25">
      <c r="A2615" s="13">
        <v>10</v>
      </c>
      <c r="B2615" s="15" t="s">
        <v>5399</v>
      </c>
      <c r="C2615" s="15" t="s">
        <v>5419</v>
      </c>
      <c r="D2615" s="13" t="s">
        <v>5400</v>
      </c>
      <c r="E2615" s="135"/>
      <c r="F2615" s="135">
        <v>473.5</v>
      </c>
      <c r="G2615" s="115" t="s">
        <v>275</v>
      </c>
      <c r="H2615" s="115" t="s">
        <v>243</v>
      </c>
      <c r="I2615" s="13" t="s">
        <v>2801</v>
      </c>
      <c r="J2615" s="13" t="s">
        <v>5412</v>
      </c>
    </row>
    <row r="2616" spans="1:10" ht="31.5" x14ac:dyDescent="0.25">
      <c r="A2616" s="13">
        <v>11</v>
      </c>
      <c r="B2616" s="15" t="s">
        <v>5399</v>
      </c>
      <c r="C2616" s="15" t="s">
        <v>5420</v>
      </c>
      <c r="D2616" s="13" t="s">
        <v>5421</v>
      </c>
      <c r="E2616" s="135">
        <v>226.1</v>
      </c>
      <c r="F2616" s="135">
        <v>1790.6</v>
      </c>
      <c r="G2616" s="115" t="s">
        <v>275</v>
      </c>
      <c r="H2616" s="196" t="s">
        <v>21</v>
      </c>
      <c r="I2616" s="13" t="s">
        <v>22</v>
      </c>
      <c r="J2616" s="13"/>
    </row>
    <row r="2617" spans="1:10" ht="31.5" x14ac:dyDescent="0.25">
      <c r="A2617" s="13">
        <v>12</v>
      </c>
      <c r="B2617" s="15" t="s">
        <v>5399</v>
      </c>
      <c r="C2617" s="15" t="s">
        <v>5422</v>
      </c>
      <c r="D2617" s="13" t="s">
        <v>5423</v>
      </c>
      <c r="E2617" s="135">
        <v>483.8</v>
      </c>
      <c r="F2617" s="135">
        <v>1834.6</v>
      </c>
      <c r="G2617" s="115" t="s">
        <v>275</v>
      </c>
      <c r="H2617" s="196" t="s">
        <v>21</v>
      </c>
      <c r="I2617" s="13" t="s">
        <v>22</v>
      </c>
      <c r="J2617" s="13"/>
    </row>
    <row r="2618" spans="1:10" ht="31.5" x14ac:dyDescent="0.25">
      <c r="A2618" s="13">
        <v>13</v>
      </c>
      <c r="B2618" s="15" t="s">
        <v>5399</v>
      </c>
      <c r="C2618" s="15" t="s">
        <v>5424</v>
      </c>
      <c r="D2618" s="13" t="s">
        <v>5406</v>
      </c>
      <c r="E2618" s="135">
        <v>1908</v>
      </c>
      <c r="F2618" s="135">
        <v>3100</v>
      </c>
      <c r="G2618" s="115" t="s">
        <v>275</v>
      </c>
      <c r="H2618" s="196" t="s">
        <v>21</v>
      </c>
      <c r="I2618" s="13" t="s">
        <v>22</v>
      </c>
      <c r="J2618" s="13"/>
    </row>
    <row r="2619" spans="1:10" ht="47.25" x14ac:dyDescent="0.25">
      <c r="A2619" s="13">
        <v>14</v>
      </c>
      <c r="B2619" s="15" t="s">
        <v>5399</v>
      </c>
      <c r="C2619" s="15" t="s">
        <v>5425</v>
      </c>
      <c r="D2619" s="13" t="s">
        <v>5406</v>
      </c>
      <c r="E2619" s="135">
        <v>203</v>
      </c>
      <c r="F2619" s="135">
        <v>551</v>
      </c>
      <c r="G2619" s="115" t="s">
        <v>275</v>
      </c>
      <c r="H2619" s="115" t="s">
        <v>243</v>
      </c>
      <c r="I2619" s="13" t="s">
        <v>2801</v>
      </c>
      <c r="J2619" s="13" t="s">
        <v>5412</v>
      </c>
    </row>
    <row r="2620" spans="1:10" ht="31.5" x14ac:dyDescent="0.25">
      <c r="A2620" s="13">
        <v>15</v>
      </c>
      <c r="B2620" s="15" t="s">
        <v>5399</v>
      </c>
      <c r="C2620" s="15" t="s">
        <v>5426</v>
      </c>
      <c r="D2620" s="13" t="s">
        <v>5427</v>
      </c>
      <c r="E2620" s="135">
        <v>1368.6</v>
      </c>
      <c r="F2620" s="135">
        <v>3433.6</v>
      </c>
      <c r="G2620" s="115" t="s">
        <v>275</v>
      </c>
      <c r="H2620" s="196" t="s">
        <v>21</v>
      </c>
      <c r="I2620" s="13" t="s">
        <v>22</v>
      </c>
      <c r="J2620" s="13"/>
    </row>
    <row r="2621" spans="1:10" ht="31.5" x14ac:dyDescent="0.25">
      <c r="A2621" s="13">
        <v>16</v>
      </c>
      <c r="B2621" s="15" t="s">
        <v>5399</v>
      </c>
      <c r="C2621" s="15" t="s">
        <v>5428</v>
      </c>
      <c r="D2621" s="13" t="s">
        <v>5429</v>
      </c>
      <c r="E2621" s="135">
        <v>242</v>
      </c>
      <c r="F2621" s="135">
        <v>639</v>
      </c>
      <c r="G2621" s="115" t="s">
        <v>275</v>
      </c>
      <c r="H2621" s="196" t="s">
        <v>21</v>
      </c>
      <c r="I2621" s="13" t="s">
        <v>22</v>
      </c>
      <c r="J2621" s="13"/>
    </row>
    <row r="2622" spans="1:10" ht="47.25" x14ac:dyDescent="0.25">
      <c r="A2622" s="13">
        <v>17</v>
      </c>
      <c r="B2622" s="15" t="s">
        <v>5399</v>
      </c>
      <c r="C2622" s="15" t="s">
        <v>5430</v>
      </c>
      <c r="D2622" s="13" t="s">
        <v>5429</v>
      </c>
      <c r="E2622" s="135">
        <v>148</v>
      </c>
      <c r="F2622" s="135">
        <v>443</v>
      </c>
      <c r="G2622" s="115" t="s">
        <v>275</v>
      </c>
      <c r="H2622" s="115" t="s">
        <v>243</v>
      </c>
      <c r="I2622" s="13" t="s">
        <v>2801</v>
      </c>
      <c r="J2622" s="13" t="s">
        <v>5412</v>
      </c>
    </row>
    <row r="2623" spans="1:10" ht="31.5" x14ac:dyDescent="0.25">
      <c r="A2623" s="13">
        <v>18</v>
      </c>
      <c r="B2623" s="15" t="s">
        <v>5399</v>
      </c>
      <c r="C2623" s="15" t="s">
        <v>5431</v>
      </c>
      <c r="D2623" s="13" t="s">
        <v>5427</v>
      </c>
      <c r="E2623" s="135"/>
      <c r="F2623" s="135">
        <v>963</v>
      </c>
      <c r="G2623" s="115" t="s">
        <v>275</v>
      </c>
      <c r="H2623" s="102" t="s">
        <v>203</v>
      </c>
      <c r="I2623" s="13" t="s">
        <v>203</v>
      </c>
      <c r="J2623" s="13"/>
    </row>
    <row r="2624" spans="1:10" ht="31.5" x14ac:dyDescent="0.25">
      <c r="A2624" s="13">
        <v>19</v>
      </c>
      <c r="B2624" s="15" t="s">
        <v>5399</v>
      </c>
      <c r="C2624" s="15" t="s">
        <v>5432</v>
      </c>
      <c r="D2624" s="13" t="s">
        <v>5416</v>
      </c>
      <c r="E2624" s="135">
        <v>726</v>
      </c>
      <c r="F2624" s="135">
        <v>3772</v>
      </c>
      <c r="G2624" s="115" t="s">
        <v>275</v>
      </c>
      <c r="H2624" s="196" t="s">
        <v>21</v>
      </c>
      <c r="I2624" s="13" t="s">
        <v>22</v>
      </c>
      <c r="J2624" s="13"/>
    </row>
    <row r="2625" spans="1:10" ht="47.25" x14ac:dyDescent="0.25">
      <c r="A2625" s="13">
        <v>20</v>
      </c>
      <c r="B2625" s="15" t="s">
        <v>5399</v>
      </c>
      <c r="C2625" s="15" t="s">
        <v>5433</v>
      </c>
      <c r="D2625" s="13" t="s">
        <v>5434</v>
      </c>
      <c r="E2625" s="135"/>
      <c r="F2625" s="135">
        <v>300</v>
      </c>
      <c r="G2625" s="115" t="s">
        <v>275</v>
      </c>
      <c r="H2625" s="115" t="s">
        <v>243</v>
      </c>
      <c r="I2625" s="13" t="s">
        <v>2801</v>
      </c>
      <c r="J2625" s="13" t="s">
        <v>5412</v>
      </c>
    </row>
    <row r="2626" spans="1:10" ht="47.25" x14ac:dyDescent="0.25">
      <c r="A2626" s="13">
        <v>21</v>
      </c>
      <c r="B2626" s="15" t="s">
        <v>5399</v>
      </c>
      <c r="C2626" s="15" t="s">
        <v>5435</v>
      </c>
      <c r="D2626" s="13" t="s">
        <v>5434</v>
      </c>
      <c r="E2626" s="135">
        <v>168</v>
      </c>
      <c r="F2626" s="135">
        <v>1410</v>
      </c>
      <c r="G2626" s="115" t="s">
        <v>275</v>
      </c>
      <c r="H2626" s="115" t="s">
        <v>243</v>
      </c>
      <c r="I2626" s="13" t="s">
        <v>2801</v>
      </c>
      <c r="J2626" s="13" t="s">
        <v>5412</v>
      </c>
    </row>
    <row r="2627" spans="1:10" ht="31.5" x14ac:dyDescent="0.25">
      <c r="A2627" s="13">
        <v>22</v>
      </c>
      <c r="B2627" s="15" t="s">
        <v>5399</v>
      </c>
      <c r="C2627" s="15" t="s">
        <v>5436</v>
      </c>
      <c r="D2627" s="13" t="s">
        <v>5437</v>
      </c>
      <c r="E2627" s="135">
        <v>198.2</v>
      </c>
      <c r="F2627" s="135">
        <v>1923</v>
      </c>
      <c r="G2627" s="115" t="s">
        <v>275</v>
      </c>
      <c r="H2627" s="196" t="s">
        <v>21</v>
      </c>
      <c r="I2627" s="13" t="s">
        <v>22</v>
      </c>
      <c r="J2627" s="13"/>
    </row>
    <row r="2628" spans="1:10" ht="31.5" x14ac:dyDescent="0.25">
      <c r="A2628" s="13">
        <v>23</v>
      </c>
      <c r="B2628" s="15" t="s">
        <v>5399</v>
      </c>
      <c r="C2628" s="15" t="s">
        <v>5438</v>
      </c>
      <c r="D2628" s="13" t="s">
        <v>5439</v>
      </c>
      <c r="E2628" s="135">
        <v>147.19999999999999</v>
      </c>
      <c r="F2628" s="135">
        <v>730.7</v>
      </c>
      <c r="G2628" s="115" t="s">
        <v>275</v>
      </c>
      <c r="H2628" s="196" t="s">
        <v>21</v>
      </c>
      <c r="I2628" s="13" t="s">
        <v>22</v>
      </c>
      <c r="J2628" s="13"/>
    </row>
    <row r="2629" spans="1:10" ht="47.25" x14ac:dyDescent="0.25">
      <c r="A2629" s="13">
        <v>24</v>
      </c>
      <c r="B2629" s="15" t="s">
        <v>5399</v>
      </c>
      <c r="C2629" s="15" t="s">
        <v>5440</v>
      </c>
      <c r="D2629" s="13" t="s">
        <v>5441</v>
      </c>
      <c r="E2629" s="135">
        <v>136</v>
      </c>
      <c r="F2629" s="135">
        <v>428</v>
      </c>
      <c r="G2629" s="115" t="s">
        <v>275</v>
      </c>
      <c r="H2629" s="115" t="s">
        <v>243</v>
      </c>
      <c r="I2629" s="13" t="s">
        <v>2801</v>
      </c>
      <c r="J2629" s="13" t="s">
        <v>5412</v>
      </c>
    </row>
    <row r="2630" spans="1:10" ht="47.25" x14ac:dyDescent="0.25">
      <c r="A2630" s="13">
        <v>25</v>
      </c>
      <c r="B2630" s="15" t="s">
        <v>5399</v>
      </c>
      <c r="C2630" s="15" t="s">
        <v>5442</v>
      </c>
      <c r="D2630" s="13" t="s">
        <v>5443</v>
      </c>
      <c r="E2630" s="135">
        <v>71</v>
      </c>
      <c r="F2630" s="135">
        <v>356</v>
      </c>
      <c r="G2630" s="115" t="s">
        <v>275</v>
      </c>
      <c r="H2630" s="115" t="s">
        <v>243</v>
      </c>
      <c r="I2630" s="13" t="s">
        <v>2801</v>
      </c>
      <c r="J2630" s="13" t="s">
        <v>5412</v>
      </c>
    </row>
    <row r="2631" spans="1:10" ht="47.25" x14ac:dyDescent="0.25">
      <c r="A2631" s="13">
        <v>26</v>
      </c>
      <c r="B2631" s="15" t="s">
        <v>5399</v>
      </c>
      <c r="C2631" s="15" t="s">
        <v>5444</v>
      </c>
      <c r="D2631" s="13" t="s">
        <v>5445</v>
      </c>
      <c r="E2631" s="135"/>
      <c r="F2631" s="135">
        <v>300</v>
      </c>
      <c r="G2631" s="115" t="s">
        <v>275</v>
      </c>
      <c r="H2631" s="115" t="s">
        <v>243</v>
      </c>
      <c r="I2631" s="13" t="s">
        <v>2801</v>
      </c>
      <c r="J2631" s="13" t="s">
        <v>5412</v>
      </c>
    </row>
    <row r="2632" spans="1:10" ht="47.25" x14ac:dyDescent="0.25">
      <c r="A2632" s="13">
        <v>27</v>
      </c>
      <c r="B2632" s="15" t="s">
        <v>5399</v>
      </c>
      <c r="C2632" s="15" t="s">
        <v>5446</v>
      </c>
      <c r="D2632" s="13" t="s">
        <v>5447</v>
      </c>
      <c r="E2632" s="135">
        <v>138</v>
      </c>
      <c r="F2632" s="135">
        <v>168</v>
      </c>
      <c r="G2632" s="115" t="s">
        <v>275</v>
      </c>
      <c r="H2632" s="115" t="s">
        <v>243</v>
      </c>
      <c r="I2632" s="13" t="s">
        <v>2801</v>
      </c>
      <c r="J2632" s="13" t="s">
        <v>5412</v>
      </c>
    </row>
    <row r="2633" spans="1:10" ht="31.5" x14ac:dyDescent="0.25">
      <c r="A2633" s="13">
        <v>28</v>
      </c>
      <c r="B2633" s="15" t="s">
        <v>5399</v>
      </c>
      <c r="C2633" s="15" t="s">
        <v>5448</v>
      </c>
      <c r="D2633" s="13" t="s">
        <v>5449</v>
      </c>
      <c r="E2633" s="135">
        <v>412</v>
      </c>
      <c r="F2633" s="135">
        <v>629</v>
      </c>
      <c r="G2633" s="115" t="s">
        <v>275</v>
      </c>
      <c r="H2633" s="196" t="s">
        <v>21</v>
      </c>
      <c r="I2633" s="13" t="s">
        <v>22</v>
      </c>
      <c r="J2633" s="13"/>
    </row>
    <row r="2634" spans="1:10" ht="31.5" x14ac:dyDescent="0.25">
      <c r="A2634" s="13">
        <v>29</v>
      </c>
      <c r="B2634" s="15" t="s">
        <v>5399</v>
      </c>
      <c r="C2634" s="15" t="s">
        <v>5450</v>
      </c>
      <c r="D2634" s="13" t="s">
        <v>5451</v>
      </c>
      <c r="E2634" s="135">
        <v>134</v>
      </c>
      <c r="F2634" s="135">
        <v>260</v>
      </c>
      <c r="G2634" s="115" t="s">
        <v>275</v>
      </c>
      <c r="H2634" s="196" t="s">
        <v>21</v>
      </c>
      <c r="I2634" s="13" t="s">
        <v>22</v>
      </c>
      <c r="J2634" s="13"/>
    </row>
    <row r="2635" spans="1:10" ht="31.5" x14ac:dyDescent="0.25">
      <c r="A2635" s="13">
        <v>30</v>
      </c>
      <c r="B2635" s="15" t="s">
        <v>5399</v>
      </c>
      <c r="C2635" s="15" t="s">
        <v>5452</v>
      </c>
      <c r="D2635" s="13" t="s">
        <v>5453</v>
      </c>
      <c r="E2635" s="135">
        <v>189.2</v>
      </c>
      <c r="F2635" s="135">
        <v>1036.3</v>
      </c>
      <c r="G2635" s="115" t="s">
        <v>275</v>
      </c>
      <c r="H2635" s="196" t="s">
        <v>21</v>
      </c>
      <c r="I2635" s="13" t="s">
        <v>22</v>
      </c>
      <c r="J2635" s="13"/>
    </row>
    <row r="2636" spans="1:10" ht="31.5" x14ac:dyDescent="0.25">
      <c r="A2636" s="13">
        <v>31</v>
      </c>
      <c r="B2636" s="15" t="s">
        <v>5399</v>
      </c>
      <c r="C2636" s="15" t="s">
        <v>5454</v>
      </c>
      <c r="D2636" s="13" t="s">
        <v>5455</v>
      </c>
      <c r="E2636" s="135">
        <v>138</v>
      </c>
      <c r="F2636" s="135">
        <v>737</v>
      </c>
      <c r="G2636" s="115" t="s">
        <v>275</v>
      </c>
      <c r="H2636" s="196" t="s">
        <v>21</v>
      </c>
      <c r="I2636" s="13" t="s">
        <v>22</v>
      </c>
      <c r="J2636" s="13"/>
    </row>
    <row r="2637" spans="1:10" ht="47.25" x14ac:dyDescent="0.25">
      <c r="A2637" s="13">
        <v>32</v>
      </c>
      <c r="B2637" s="15" t="s">
        <v>5399</v>
      </c>
      <c r="C2637" s="15" t="s">
        <v>5456</v>
      </c>
      <c r="D2637" s="13" t="s">
        <v>5457</v>
      </c>
      <c r="E2637" s="135">
        <v>174</v>
      </c>
      <c r="F2637" s="135">
        <v>337.8</v>
      </c>
      <c r="G2637" s="115" t="s">
        <v>275</v>
      </c>
      <c r="H2637" s="115" t="s">
        <v>243</v>
      </c>
      <c r="I2637" s="13" t="s">
        <v>2801</v>
      </c>
      <c r="J2637" s="13" t="s">
        <v>5412</v>
      </c>
    </row>
    <row r="2638" spans="1:10" ht="31.5" x14ac:dyDescent="0.25">
      <c r="A2638" s="13">
        <v>33</v>
      </c>
      <c r="B2638" s="15" t="s">
        <v>5399</v>
      </c>
      <c r="C2638" s="15" t="s">
        <v>5458</v>
      </c>
      <c r="D2638" s="13" t="s">
        <v>5403</v>
      </c>
      <c r="E2638" s="135">
        <v>655.20000000000005</v>
      </c>
      <c r="F2638" s="135">
        <v>3091</v>
      </c>
      <c r="G2638" s="115" t="s">
        <v>275</v>
      </c>
      <c r="H2638" s="196" t="s">
        <v>21</v>
      </c>
      <c r="I2638" s="13" t="s">
        <v>22</v>
      </c>
      <c r="J2638" s="13"/>
    </row>
    <row r="2639" spans="1:10" ht="31.5" x14ac:dyDescent="0.25">
      <c r="A2639" s="13">
        <v>34</v>
      </c>
      <c r="B2639" s="15" t="s">
        <v>5399</v>
      </c>
      <c r="C2639" s="15" t="s">
        <v>5459</v>
      </c>
      <c r="D2639" s="13" t="s">
        <v>5406</v>
      </c>
      <c r="E2639" s="135">
        <v>540.79999999999995</v>
      </c>
      <c r="F2639" s="135">
        <v>2110.5</v>
      </c>
      <c r="G2639" s="115" t="s">
        <v>275</v>
      </c>
      <c r="H2639" s="196" t="s">
        <v>21</v>
      </c>
      <c r="I2639" s="13" t="s">
        <v>22</v>
      </c>
      <c r="J2639" s="13"/>
    </row>
    <row r="2640" spans="1:10" ht="31.5" x14ac:dyDescent="0.25">
      <c r="A2640" s="13">
        <v>35</v>
      </c>
      <c r="B2640" s="15" t="s">
        <v>5399</v>
      </c>
      <c r="C2640" s="15" t="s">
        <v>5460</v>
      </c>
      <c r="D2640" s="13" t="s">
        <v>5423</v>
      </c>
      <c r="E2640" s="135">
        <v>246</v>
      </c>
      <c r="F2640" s="135">
        <v>2269.9</v>
      </c>
      <c r="G2640" s="115" t="s">
        <v>275</v>
      </c>
      <c r="H2640" s="196" t="s">
        <v>21</v>
      </c>
      <c r="I2640" s="13" t="s">
        <v>22</v>
      </c>
      <c r="J2640" s="13"/>
    </row>
    <row r="2641" spans="1:10" ht="31.5" x14ac:dyDescent="0.25">
      <c r="A2641" s="13">
        <v>36</v>
      </c>
      <c r="B2641" s="15" t="s">
        <v>5399</v>
      </c>
      <c r="C2641" s="15" t="s">
        <v>5461</v>
      </c>
      <c r="D2641" s="13" t="s">
        <v>5421</v>
      </c>
      <c r="E2641" s="135">
        <v>172</v>
      </c>
      <c r="F2641" s="135">
        <v>583.29999999999995</v>
      </c>
      <c r="G2641" s="115" t="s">
        <v>275</v>
      </c>
      <c r="H2641" s="196" t="s">
        <v>21</v>
      </c>
      <c r="I2641" s="13" t="s">
        <v>22</v>
      </c>
      <c r="J2641" s="13"/>
    </row>
    <row r="2642" spans="1:10" ht="47.25" x14ac:dyDescent="0.25">
      <c r="A2642" s="13">
        <v>37</v>
      </c>
      <c r="B2642" s="15" t="s">
        <v>5399</v>
      </c>
      <c r="C2642" s="15" t="s">
        <v>5462</v>
      </c>
      <c r="D2642" s="13" t="s">
        <v>5463</v>
      </c>
      <c r="E2642" s="135">
        <v>172</v>
      </c>
      <c r="F2642" s="135">
        <v>1425.7</v>
      </c>
      <c r="G2642" s="115" t="s">
        <v>275</v>
      </c>
      <c r="H2642" s="115" t="s">
        <v>243</v>
      </c>
      <c r="I2642" s="13" t="s">
        <v>2801</v>
      </c>
      <c r="J2642" s="13" t="s">
        <v>5412</v>
      </c>
    </row>
    <row r="2643" spans="1:10" ht="31.5" x14ac:dyDescent="0.25">
      <c r="A2643" s="13">
        <v>38</v>
      </c>
      <c r="B2643" s="15" t="s">
        <v>5399</v>
      </c>
      <c r="C2643" s="15" t="s">
        <v>5464</v>
      </c>
      <c r="D2643" s="13" t="s">
        <v>5429</v>
      </c>
      <c r="E2643" s="135">
        <v>154.9</v>
      </c>
      <c r="F2643" s="135">
        <v>339.2</v>
      </c>
      <c r="G2643" s="115" t="s">
        <v>275</v>
      </c>
      <c r="H2643" s="196" t="s">
        <v>21</v>
      </c>
      <c r="I2643" s="13" t="s">
        <v>22</v>
      </c>
      <c r="J2643" s="13"/>
    </row>
    <row r="2644" spans="1:10" ht="31.5" x14ac:dyDescent="0.25">
      <c r="A2644" s="13">
        <v>39</v>
      </c>
      <c r="B2644" s="15" t="s">
        <v>5399</v>
      </c>
      <c r="C2644" s="15" t="s">
        <v>5465</v>
      </c>
      <c r="D2644" s="13" t="s">
        <v>5466</v>
      </c>
      <c r="E2644" s="135">
        <v>124.6</v>
      </c>
      <c r="F2644" s="135">
        <v>508.8</v>
      </c>
      <c r="G2644" s="115" t="s">
        <v>275</v>
      </c>
      <c r="H2644" s="196" t="s">
        <v>21</v>
      </c>
      <c r="I2644" s="13" t="s">
        <v>22</v>
      </c>
      <c r="J2644" s="13"/>
    </row>
    <row r="2645" spans="1:10" ht="47.25" x14ac:dyDescent="0.25">
      <c r="A2645" s="13">
        <v>40</v>
      </c>
      <c r="B2645" s="15" t="s">
        <v>5399</v>
      </c>
      <c r="C2645" s="15" t="s">
        <v>5467</v>
      </c>
      <c r="D2645" s="13" t="s">
        <v>5468</v>
      </c>
      <c r="E2645" s="186">
        <v>30</v>
      </c>
      <c r="F2645" s="135">
        <v>261</v>
      </c>
      <c r="G2645" s="115" t="s">
        <v>275</v>
      </c>
      <c r="H2645" s="115" t="s">
        <v>243</v>
      </c>
      <c r="I2645" s="13" t="s">
        <v>2801</v>
      </c>
      <c r="J2645" s="13" t="s">
        <v>5412</v>
      </c>
    </row>
    <row r="2646" spans="1:10" ht="31.5" x14ac:dyDescent="0.25">
      <c r="A2646" s="13">
        <v>41</v>
      </c>
      <c r="B2646" s="15" t="s">
        <v>5399</v>
      </c>
      <c r="C2646" s="15" t="s">
        <v>5469</v>
      </c>
      <c r="D2646" s="13" t="s">
        <v>5470</v>
      </c>
      <c r="E2646" s="135">
        <v>242.9</v>
      </c>
      <c r="F2646" s="135">
        <v>875.7</v>
      </c>
      <c r="G2646" s="115" t="s">
        <v>275</v>
      </c>
      <c r="H2646" s="196" t="s">
        <v>21</v>
      </c>
      <c r="I2646" s="13" t="s">
        <v>22</v>
      </c>
      <c r="J2646" s="13"/>
    </row>
    <row r="2647" spans="1:10" ht="31.5" x14ac:dyDescent="0.25">
      <c r="A2647" s="13">
        <v>42</v>
      </c>
      <c r="B2647" s="15" t="s">
        <v>5399</v>
      </c>
      <c r="C2647" s="15" t="s">
        <v>5471</v>
      </c>
      <c r="D2647" s="13" t="s">
        <v>5416</v>
      </c>
      <c r="E2647" s="135">
        <v>2083.6999999999998</v>
      </c>
      <c r="F2647" s="135">
        <v>4996.2</v>
      </c>
      <c r="G2647" s="115" t="s">
        <v>275</v>
      </c>
      <c r="H2647" s="196" t="s">
        <v>21</v>
      </c>
      <c r="I2647" s="13" t="s">
        <v>22</v>
      </c>
      <c r="J2647" s="13"/>
    </row>
    <row r="2648" spans="1:10" ht="31.5" x14ac:dyDescent="0.25">
      <c r="A2648" s="13">
        <v>43</v>
      </c>
      <c r="B2648" s="15" t="s">
        <v>5399</v>
      </c>
      <c r="C2648" s="15" t="s">
        <v>5472</v>
      </c>
      <c r="D2648" s="13" t="s">
        <v>5437</v>
      </c>
      <c r="E2648" s="135">
        <v>230.5</v>
      </c>
      <c r="F2648" s="135">
        <v>576.79999999999995</v>
      </c>
      <c r="G2648" s="115" t="s">
        <v>275</v>
      </c>
      <c r="H2648" s="196" t="s">
        <v>21</v>
      </c>
      <c r="I2648" s="13" t="s">
        <v>22</v>
      </c>
      <c r="J2648" s="13"/>
    </row>
    <row r="2649" spans="1:10" ht="31.5" x14ac:dyDescent="0.25">
      <c r="A2649" s="13">
        <v>44</v>
      </c>
      <c r="B2649" s="15" t="s">
        <v>5399</v>
      </c>
      <c r="C2649" s="15" t="s">
        <v>5473</v>
      </c>
      <c r="D2649" s="13" t="s">
        <v>5439</v>
      </c>
      <c r="E2649" s="135">
        <v>230.5</v>
      </c>
      <c r="F2649" s="135">
        <v>343.3</v>
      </c>
      <c r="G2649" s="115" t="s">
        <v>275</v>
      </c>
      <c r="H2649" s="196" t="s">
        <v>21</v>
      </c>
      <c r="I2649" s="13" t="s">
        <v>22</v>
      </c>
      <c r="J2649" s="13"/>
    </row>
    <row r="2650" spans="1:10" ht="47.25" x14ac:dyDescent="0.25">
      <c r="A2650" s="13">
        <v>45</v>
      </c>
      <c r="B2650" s="15" t="s">
        <v>5399</v>
      </c>
      <c r="C2650" s="15" t="s">
        <v>5474</v>
      </c>
      <c r="D2650" s="13" t="s">
        <v>5475</v>
      </c>
      <c r="E2650" s="135"/>
      <c r="F2650" s="135">
        <v>896</v>
      </c>
      <c r="G2650" s="115" t="s">
        <v>275</v>
      </c>
      <c r="H2650" s="115" t="s">
        <v>243</v>
      </c>
      <c r="I2650" s="13" t="s">
        <v>2801</v>
      </c>
      <c r="J2650" s="13" t="s">
        <v>5412</v>
      </c>
    </row>
    <row r="2651" spans="1:10" ht="47.25" x14ac:dyDescent="0.25">
      <c r="A2651" s="13">
        <v>46</v>
      </c>
      <c r="B2651" s="15" t="s">
        <v>5399</v>
      </c>
      <c r="C2651" s="15" t="s">
        <v>5476</v>
      </c>
      <c r="D2651" s="13" t="s">
        <v>5477</v>
      </c>
      <c r="E2651" s="135"/>
      <c r="F2651" s="135">
        <v>2674</v>
      </c>
      <c r="G2651" s="115" t="s">
        <v>275</v>
      </c>
      <c r="H2651" s="115" t="s">
        <v>243</v>
      </c>
      <c r="I2651" s="13" t="s">
        <v>2801</v>
      </c>
      <c r="J2651" s="13" t="s">
        <v>5412</v>
      </c>
    </row>
    <row r="2652" spans="1:10" ht="31.5" x14ac:dyDescent="0.25">
      <c r="A2652" s="13">
        <v>47</v>
      </c>
      <c r="B2652" s="15" t="s">
        <v>5399</v>
      </c>
      <c r="C2652" s="15" t="s">
        <v>5478</v>
      </c>
      <c r="D2652" s="13" t="s">
        <v>5449</v>
      </c>
      <c r="E2652" s="135">
        <v>981.6</v>
      </c>
      <c r="F2652" s="135">
        <v>3975</v>
      </c>
      <c r="G2652" s="115" t="s">
        <v>275</v>
      </c>
      <c r="H2652" s="196" t="s">
        <v>21</v>
      </c>
      <c r="I2652" s="13" t="s">
        <v>22</v>
      </c>
      <c r="J2652" s="13"/>
    </row>
    <row r="2653" spans="1:10" ht="31.5" x14ac:dyDescent="0.25">
      <c r="A2653" s="13">
        <v>48</v>
      </c>
      <c r="B2653" s="15" t="s">
        <v>5399</v>
      </c>
      <c r="C2653" s="15" t="s">
        <v>5479</v>
      </c>
      <c r="D2653" s="13" t="s">
        <v>5451</v>
      </c>
      <c r="E2653" s="186">
        <v>84</v>
      </c>
      <c r="F2653" s="135">
        <v>463.3</v>
      </c>
      <c r="G2653" s="115" t="s">
        <v>275</v>
      </c>
      <c r="H2653" s="196" t="s">
        <v>21</v>
      </c>
      <c r="I2653" s="13" t="s">
        <v>22</v>
      </c>
      <c r="J2653" s="13"/>
    </row>
    <row r="2654" spans="1:10" ht="31.5" x14ac:dyDescent="0.25">
      <c r="A2654" s="13">
        <v>49</v>
      </c>
      <c r="B2654" s="15" t="s">
        <v>5399</v>
      </c>
      <c r="C2654" s="15" t="s">
        <v>5480</v>
      </c>
      <c r="D2654" s="13" t="s">
        <v>5455</v>
      </c>
      <c r="E2654" s="135">
        <v>150</v>
      </c>
      <c r="F2654" s="135">
        <v>458.8</v>
      </c>
      <c r="G2654" s="115" t="s">
        <v>275</v>
      </c>
      <c r="H2654" s="196" t="s">
        <v>21</v>
      </c>
      <c r="I2654" s="13" t="s">
        <v>22</v>
      </c>
      <c r="J2654" s="13"/>
    </row>
    <row r="2655" spans="1:10" ht="31.5" x14ac:dyDescent="0.25">
      <c r="A2655" s="13">
        <v>50</v>
      </c>
      <c r="B2655" s="15" t="s">
        <v>5399</v>
      </c>
      <c r="C2655" s="15" t="s">
        <v>5481</v>
      </c>
      <c r="D2655" s="13" t="s">
        <v>5453</v>
      </c>
      <c r="E2655" s="186">
        <v>215</v>
      </c>
      <c r="F2655" s="135">
        <v>666.6</v>
      </c>
      <c r="G2655" s="115" t="s">
        <v>275</v>
      </c>
      <c r="H2655" s="196" t="s">
        <v>21</v>
      </c>
      <c r="I2655" s="13" t="s">
        <v>22</v>
      </c>
      <c r="J2655" s="13"/>
    </row>
    <row r="2656" spans="1:10" ht="31.5" x14ac:dyDescent="0.25">
      <c r="A2656" s="13">
        <v>51</v>
      </c>
      <c r="B2656" s="15" t="s">
        <v>5399</v>
      </c>
      <c r="C2656" s="15" t="s">
        <v>5482</v>
      </c>
      <c r="D2656" s="13" t="s">
        <v>5400</v>
      </c>
      <c r="E2656" s="135">
        <v>465</v>
      </c>
      <c r="F2656" s="135">
        <v>416.2</v>
      </c>
      <c r="G2656" s="13"/>
      <c r="H2656" s="13"/>
      <c r="I2656" s="13" t="s">
        <v>22</v>
      </c>
      <c r="J2656" s="13" t="s">
        <v>5483</v>
      </c>
    </row>
    <row r="2657" spans="1:10" ht="31.5" x14ac:dyDescent="0.25">
      <c r="A2657" s="13">
        <v>52</v>
      </c>
      <c r="B2657" s="15" t="s">
        <v>5399</v>
      </c>
      <c r="C2657" s="15" t="s">
        <v>5484</v>
      </c>
      <c r="D2657" s="13" t="s">
        <v>5406</v>
      </c>
      <c r="E2657" s="135">
        <v>800</v>
      </c>
      <c r="F2657" s="135">
        <v>800</v>
      </c>
      <c r="G2657" s="13"/>
      <c r="H2657" s="13"/>
      <c r="I2657" s="13" t="s">
        <v>22</v>
      </c>
      <c r="J2657" s="13" t="s">
        <v>5485</v>
      </c>
    </row>
    <row r="2658" spans="1:10" ht="31.5" x14ac:dyDescent="0.25">
      <c r="A2658" s="13">
        <v>53</v>
      </c>
      <c r="B2658" s="15" t="s">
        <v>5399</v>
      </c>
      <c r="C2658" s="15" t="s">
        <v>5486</v>
      </c>
      <c r="D2658" s="13" t="s">
        <v>5410</v>
      </c>
      <c r="E2658" s="135">
        <v>478</v>
      </c>
      <c r="F2658" s="135">
        <v>1885.2</v>
      </c>
      <c r="G2658" s="13"/>
      <c r="H2658" s="13"/>
      <c r="I2658" s="13" t="s">
        <v>22</v>
      </c>
      <c r="J2658" s="13" t="s">
        <v>5487</v>
      </c>
    </row>
    <row r="2659" spans="1:10" ht="31.5" x14ac:dyDescent="0.25">
      <c r="A2659" s="13">
        <v>54</v>
      </c>
      <c r="B2659" s="15" t="s">
        <v>5399</v>
      </c>
      <c r="C2659" s="15" t="s">
        <v>5488</v>
      </c>
      <c r="D2659" s="13" t="s">
        <v>5400</v>
      </c>
      <c r="E2659" s="135">
        <v>583.9</v>
      </c>
      <c r="F2659" s="135">
        <v>3274.4</v>
      </c>
      <c r="G2659" s="102" t="s">
        <v>1272</v>
      </c>
      <c r="H2659" s="196" t="s">
        <v>21</v>
      </c>
      <c r="I2659" s="13" t="s">
        <v>22</v>
      </c>
      <c r="J2659" s="13"/>
    </row>
    <row r="2660" spans="1:10" ht="31.5" x14ac:dyDescent="0.25">
      <c r="A2660" s="13">
        <v>55</v>
      </c>
      <c r="B2660" s="15" t="s">
        <v>5399</v>
      </c>
      <c r="C2660" s="15" t="s">
        <v>5489</v>
      </c>
      <c r="D2660" s="13" t="s">
        <v>5406</v>
      </c>
      <c r="E2660" s="135">
        <v>247.9</v>
      </c>
      <c r="F2660" s="135">
        <v>1133.5</v>
      </c>
      <c r="G2660" s="102" t="s">
        <v>1272</v>
      </c>
      <c r="H2660" s="196" t="s">
        <v>21</v>
      </c>
      <c r="I2660" s="13" t="s">
        <v>22</v>
      </c>
      <c r="J2660" s="13"/>
    </row>
    <row r="2661" spans="1:10" ht="31.5" x14ac:dyDescent="0.25">
      <c r="A2661" s="13">
        <v>56</v>
      </c>
      <c r="B2661" s="15" t="s">
        <v>5399</v>
      </c>
      <c r="C2661" s="15" t="s">
        <v>5490</v>
      </c>
      <c r="D2661" s="13" t="s">
        <v>5491</v>
      </c>
      <c r="E2661" s="135">
        <v>646.5</v>
      </c>
      <c r="F2661" s="135">
        <v>1909</v>
      </c>
      <c r="G2661" s="102" t="s">
        <v>1272</v>
      </c>
      <c r="H2661" s="196" t="s">
        <v>21</v>
      </c>
      <c r="I2661" s="13" t="s">
        <v>22</v>
      </c>
      <c r="J2661" s="13"/>
    </row>
    <row r="2662" spans="1:10" ht="31.5" x14ac:dyDescent="0.25">
      <c r="A2662" s="13">
        <v>57</v>
      </c>
      <c r="B2662" s="15" t="s">
        <v>5399</v>
      </c>
      <c r="C2662" s="15" t="s">
        <v>5492</v>
      </c>
      <c r="D2662" s="13" t="s">
        <v>5403</v>
      </c>
      <c r="E2662" s="48">
        <v>58</v>
      </c>
      <c r="F2662" s="48">
        <v>720</v>
      </c>
      <c r="G2662" s="115" t="s">
        <v>275</v>
      </c>
      <c r="H2662" s="196" t="s">
        <v>21</v>
      </c>
      <c r="I2662" s="13" t="s">
        <v>22</v>
      </c>
      <c r="J2662" s="13" t="s">
        <v>580</v>
      </c>
    </row>
    <row r="2663" spans="1:10" ht="31.5" x14ac:dyDescent="0.25">
      <c r="A2663" s="13">
        <v>58</v>
      </c>
      <c r="B2663" s="15" t="s">
        <v>5399</v>
      </c>
      <c r="C2663" s="15" t="s">
        <v>5493</v>
      </c>
      <c r="D2663" s="13" t="s">
        <v>5416</v>
      </c>
      <c r="E2663" s="48">
        <v>39</v>
      </c>
      <c r="F2663" s="48">
        <v>1064</v>
      </c>
      <c r="G2663" s="115" t="s">
        <v>275</v>
      </c>
      <c r="H2663" s="196" t="s">
        <v>21</v>
      </c>
      <c r="I2663" s="13" t="s">
        <v>22</v>
      </c>
      <c r="J2663" s="13" t="s">
        <v>580</v>
      </c>
    </row>
  </sheetData>
  <autoFilter ref="A8:AC2663"/>
  <mergeCells count="13">
    <mergeCell ref="I6:I7"/>
    <mergeCell ref="J6:J7"/>
    <mergeCell ref="A1:D1"/>
    <mergeCell ref="A2:D2"/>
    <mergeCell ref="A3:J3"/>
    <mergeCell ref="A4:J4"/>
    <mergeCell ref="A6:A7"/>
    <mergeCell ref="B6:B7"/>
    <mergeCell ref="C6:C7"/>
    <mergeCell ref="D6:D7"/>
    <mergeCell ref="E6:E7"/>
    <mergeCell ref="F6:F7"/>
    <mergeCell ref="G6:H6"/>
  </mergeCells>
  <phoneticPr fontId="19" type="noConversion"/>
  <dataValidations disablePrompts="1" count="1">
    <dataValidation allowBlank="1" showErrorMessage="1" sqref="F1781:F1820 C1781:C1820"/>
  </dataValidations>
  <pageMargins left="0.45" right="0.33098958299999998" top="0.25" bottom="0.25" header="0" footer="0"/>
  <pageSetup paperSize="9" scale="50" orientation="landscape" r:id="rId1"/>
  <headerFooter>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63"/>
  <sheetViews>
    <sheetView zoomScale="85" zoomScaleNormal="85" workbookViewId="0">
      <pane xSplit="5" ySplit="11" topLeftCell="L12" activePane="bottomRight" state="frozen"/>
      <selection pane="topRight" activeCell="F1" sqref="F1"/>
      <selection pane="bottomLeft" activeCell="A11" sqref="A11"/>
      <selection pane="bottomRight" activeCell="M15" sqref="M15"/>
    </sheetView>
  </sheetViews>
  <sheetFormatPr defaultColWidth="14.42578125" defaultRowHeight="15.75" x14ac:dyDescent="0.25"/>
  <cols>
    <col min="1" max="1" width="7.28515625" style="294" customWidth="1"/>
    <col min="2" max="2" width="17.7109375" style="190" customWidth="1"/>
    <col min="3" max="3" width="27.7109375" style="190" customWidth="1"/>
    <col min="4" max="4" width="12.7109375" style="294" customWidth="1"/>
    <col min="5" max="5" width="15.28515625" style="295" customWidth="1"/>
    <col min="6" max="6" width="15.85546875" style="187" customWidth="1"/>
    <col min="7" max="7" width="23.28515625" style="294" customWidth="1"/>
    <col min="8" max="8" width="13.28515625" style="294" customWidth="1"/>
    <col min="9" max="9" width="29.140625" style="294" customWidth="1"/>
    <col min="10" max="10" width="21.140625" style="294" customWidth="1"/>
    <col min="11" max="11" width="44.5703125" style="294" customWidth="1"/>
    <col min="12" max="12" width="15.42578125" style="294" customWidth="1"/>
    <col min="13" max="13" width="40.85546875" style="294" customWidth="1"/>
    <col min="14" max="14" width="53.7109375" style="294" customWidth="1"/>
    <col min="15" max="15" width="19.7109375" style="294" customWidth="1"/>
    <col min="16" max="30" width="9.28515625" style="294" customWidth="1"/>
    <col min="31" max="16384" width="14.42578125" style="294"/>
  </cols>
  <sheetData>
    <row r="1" spans="1:30" ht="20.25" customHeight="1" x14ac:dyDescent="0.25">
      <c r="A1" s="711" t="s">
        <v>0</v>
      </c>
      <c r="B1" s="712"/>
      <c r="C1" s="712"/>
      <c r="D1" s="712"/>
      <c r="N1" s="188" t="s">
        <v>6576</v>
      </c>
    </row>
    <row r="2" spans="1:30" x14ac:dyDescent="0.25">
      <c r="A2" s="711" t="s">
        <v>2294</v>
      </c>
      <c r="B2" s="712"/>
      <c r="C2" s="712"/>
      <c r="D2" s="712"/>
      <c r="E2" s="296"/>
      <c r="F2" s="189"/>
      <c r="G2" s="188"/>
      <c r="H2" s="188"/>
      <c r="I2" s="188"/>
      <c r="J2" s="188"/>
      <c r="K2" s="188"/>
      <c r="L2" s="188"/>
      <c r="M2" s="188"/>
      <c r="N2" s="188"/>
    </row>
    <row r="3" spans="1:30" x14ac:dyDescent="0.25">
      <c r="A3" s="711" t="s">
        <v>2295</v>
      </c>
      <c r="B3" s="712"/>
      <c r="C3" s="712"/>
      <c r="D3" s="712"/>
      <c r="E3" s="712"/>
      <c r="F3" s="712"/>
      <c r="G3" s="712"/>
      <c r="H3" s="712"/>
      <c r="I3" s="712"/>
      <c r="J3" s="712"/>
      <c r="K3" s="712"/>
      <c r="L3" s="712"/>
      <c r="M3" s="712"/>
      <c r="N3" s="712"/>
    </row>
    <row r="4" spans="1:30" x14ac:dyDescent="0.25">
      <c r="A4" s="711" t="s">
        <v>2296</v>
      </c>
      <c r="B4" s="712"/>
      <c r="C4" s="712"/>
      <c r="D4" s="712"/>
      <c r="E4" s="712"/>
      <c r="F4" s="712"/>
      <c r="G4" s="712"/>
      <c r="H4" s="712"/>
      <c r="I4" s="712"/>
      <c r="J4" s="712"/>
      <c r="K4" s="712"/>
      <c r="L4" s="712"/>
      <c r="M4" s="712"/>
      <c r="N4" s="712"/>
    </row>
    <row r="5" spans="1:30" x14ac:dyDescent="0.25">
      <c r="A5" s="695" t="s">
        <v>6502</v>
      </c>
      <c r="B5" s="712"/>
      <c r="C5" s="712"/>
      <c r="D5" s="712"/>
      <c r="E5" s="712"/>
      <c r="F5" s="712"/>
      <c r="G5" s="712"/>
      <c r="H5" s="712"/>
      <c r="I5" s="712"/>
      <c r="J5" s="712"/>
      <c r="K5" s="712"/>
      <c r="L5" s="712"/>
      <c r="M5" s="712"/>
      <c r="N5" s="712"/>
    </row>
    <row r="7" spans="1:30" x14ac:dyDescent="0.25">
      <c r="A7" s="689" t="s">
        <v>3</v>
      </c>
      <c r="B7" s="689" t="s">
        <v>9</v>
      </c>
      <c r="C7" s="689" t="s">
        <v>10</v>
      </c>
      <c r="D7" s="689" t="s">
        <v>11</v>
      </c>
      <c r="E7" s="698" t="s">
        <v>12</v>
      </c>
      <c r="F7" s="698" t="s">
        <v>13</v>
      </c>
      <c r="G7" s="689" t="s">
        <v>2297</v>
      </c>
      <c r="H7" s="689" t="s">
        <v>2298</v>
      </c>
      <c r="I7" s="700" t="s">
        <v>14</v>
      </c>
      <c r="J7" s="710"/>
      <c r="K7" s="689" t="s">
        <v>2299</v>
      </c>
      <c r="L7" s="689" t="s">
        <v>2300</v>
      </c>
      <c r="M7" s="689" t="s">
        <v>2301</v>
      </c>
      <c r="N7" s="689" t="s">
        <v>7</v>
      </c>
    </row>
    <row r="8" spans="1:30" ht="31.5" x14ac:dyDescent="0.25">
      <c r="A8" s="706"/>
      <c r="B8" s="706"/>
      <c r="C8" s="706"/>
      <c r="D8" s="706"/>
      <c r="E8" s="709"/>
      <c r="F8" s="709"/>
      <c r="G8" s="706"/>
      <c r="H8" s="706"/>
      <c r="I8" s="120" t="s">
        <v>2302</v>
      </c>
      <c r="J8" s="120" t="s">
        <v>17</v>
      </c>
      <c r="K8" s="706"/>
      <c r="L8" s="706"/>
      <c r="M8" s="706"/>
      <c r="N8" s="706"/>
      <c r="O8" s="295"/>
    </row>
    <row r="9" spans="1:30" x14ac:dyDescent="0.25">
      <c r="A9" s="191">
        <v>-1</v>
      </c>
      <c r="B9" s="191">
        <v>-2</v>
      </c>
      <c r="C9" s="191">
        <v>-3</v>
      </c>
      <c r="D9" s="191">
        <v>-4</v>
      </c>
      <c r="E9" s="191">
        <v>-5</v>
      </c>
      <c r="F9" s="191">
        <v>-6</v>
      </c>
      <c r="G9" s="191">
        <v>-7</v>
      </c>
      <c r="H9" s="191">
        <v>-8</v>
      </c>
      <c r="I9" s="191">
        <v>-9</v>
      </c>
      <c r="J9" s="191">
        <v>-10</v>
      </c>
      <c r="K9" s="191">
        <v>-11</v>
      </c>
      <c r="L9" s="191">
        <v>-12</v>
      </c>
      <c r="M9" s="191">
        <v>-13</v>
      </c>
      <c r="N9" s="191">
        <v>-14</v>
      </c>
      <c r="O9" s="459"/>
      <c r="P9" s="459"/>
      <c r="Q9" s="459"/>
      <c r="R9" s="459"/>
      <c r="S9" s="459"/>
      <c r="T9" s="459"/>
      <c r="U9" s="459"/>
      <c r="V9" s="459"/>
      <c r="W9" s="459"/>
      <c r="X9" s="459"/>
      <c r="Y9" s="459"/>
      <c r="Z9" s="459"/>
      <c r="AA9" s="459"/>
      <c r="AB9" s="459"/>
      <c r="AC9" s="459"/>
      <c r="AD9" s="459"/>
    </row>
    <row r="10" spans="1:30" hidden="1" x14ac:dyDescent="0.25">
      <c r="A10" s="121">
        <f>SUMPRODUCT(--ISNUMBER(A11:A2995),--(A11:A2995&lt;&gt;0))</f>
        <v>578</v>
      </c>
      <c r="B10" s="121">
        <f>+COUNTA(B11:B653)</f>
        <v>643</v>
      </c>
      <c r="C10" s="121">
        <f>COUNTA(C11:C653)</f>
        <v>578</v>
      </c>
      <c r="D10" s="121">
        <f>COUNTA(D11:D653)</f>
        <v>578</v>
      </c>
      <c r="E10" s="192">
        <f>+SUM(E11:E653)</f>
        <v>132666.15999999997</v>
      </c>
      <c r="F10" s="192">
        <f>+SUM(F11:F653)</f>
        <v>640442.10000000009</v>
      </c>
      <c r="G10" s="121">
        <f t="shared" ref="G10:N10" si="0">COUNTA(G11:G653)</f>
        <v>578</v>
      </c>
      <c r="H10" s="121">
        <f t="shared" si="0"/>
        <v>578</v>
      </c>
      <c r="I10" s="121">
        <f t="shared" si="0"/>
        <v>578</v>
      </c>
      <c r="J10" s="121">
        <f t="shared" si="0"/>
        <v>578</v>
      </c>
      <c r="K10" s="121">
        <f t="shared" si="0"/>
        <v>578</v>
      </c>
      <c r="L10" s="121">
        <f t="shared" si="0"/>
        <v>578</v>
      </c>
      <c r="M10" s="121">
        <f t="shared" si="0"/>
        <v>578</v>
      </c>
      <c r="N10" s="121">
        <f t="shared" si="0"/>
        <v>165</v>
      </c>
    </row>
    <row r="11" spans="1:30" ht="24.75" customHeight="1" x14ac:dyDescent="0.25">
      <c r="A11" s="338"/>
      <c r="B11" s="374" t="s">
        <v>30</v>
      </c>
      <c r="C11" s="374"/>
      <c r="D11" s="338"/>
      <c r="E11" s="339"/>
      <c r="F11" s="340"/>
      <c r="G11" s="341"/>
      <c r="H11" s="341"/>
      <c r="I11" s="341"/>
      <c r="J11" s="341"/>
      <c r="K11" s="341"/>
      <c r="L11" s="341"/>
      <c r="M11" s="341"/>
      <c r="N11" s="341"/>
      <c r="O11" s="297"/>
      <c r="P11" s="459"/>
      <c r="Q11" s="459"/>
      <c r="R11" s="459"/>
      <c r="S11" s="459"/>
      <c r="T11" s="459"/>
      <c r="U11" s="459"/>
      <c r="V11" s="459"/>
      <c r="W11" s="459"/>
      <c r="X11" s="459"/>
      <c r="Y11" s="459"/>
      <c r="Z11" s="459"/>
      <c r="AA11" s="459"/>
      <c r="AB11" s="459"/>
      <c r="AC11" s="459"/>
      <c r="AD11" s="459"/>
    </row>
    <row r="12" spans="1:30" ht="94.5" x14ac:dyDescent="0.25">
      <c r="A12" s="102">
        <v>1</v>
      </c>
      <c r="B12" s="195" t="s">
        <v>30</v>
      </c>
      <c r="C12" s="119" t="s">
        <v>2307</v>
      </c>
      <c r="D12" s="102" t="s">
        <v>2834</v>
      </c>
      <c r="E12" s="192"/>
      <c r="F12" s="118">
        <v>1272</v>
      </c>
      <c r="G12" s="102" t="s">
        <v>2835</v>
      </c>
      <c r="H12" s="102" t="s">
        <v>2303</v>
      </c>
      <c r="I12" s="102" t="s">
        <v>2974</v>
      </c>
      <c r="J12" s="102" t="s">
        <v>243</v>
      </c>
      <c r="K12" s="102" t="s">
        <v>3308</v>
      </c>
      <c r="L12" s="102" t="s">
        <v>2527</v>
      </c>
      <c r="M12" s="102" t="s">
        <v>2382</v>
      </c>
      <c r="N12" s="13" t="s">
        <v>3318</v>
      </c>
      <c r="O12" s="298"/>
      <c r="P12" s="459"/>
      <c r="Q12" s="459"/>
      <c r="R12" s="459"/>
      <c r="S12" s="459"/>
      <c r="T12" s="459"/>
      <c r="U12" s="459"/>
      <c r="V12" s="459"/>
      <c r="W12" s="459"/>
      <c r="X12" s="459"/>
      <c r="Y12" s="459"/>
      <c r="Z12" s="459"/>
      <c r="AA12" s="459"/>
      <c r="AB12" s="459"/>
      <c r="AC12" s="459"/>
      <c r="AD12" s="459"/>
    </row>
    <row r="13" spans="1:30" ht="78.75" x14ac:dyDescent="0.25">
      <c r="A13" s="102">
        <v>2</v>
      </c>
      <c r="B13" s="195" t="s">
        <v>30</v>
      </c>
      <c r="C13" s="119" t="s">
        <v>38</v>
      </c>
      <c r="D13" s="102" t="s">
        <v>39</v>
      </c>
      <c r="E13" s="192">
        <v>590</v>
      </c>
      <c r="F13" s="118">
        <v>981.8</v>
      </c>
      <c r="G13" s="102" t="s">
        <v>2836</v>
      </c>
      <c r="H13" s="102" t="s">
        <v>2303</v>
      </c>
      <c r="I13" s="102" t="s">
        <v>40</v>
      </c>
      <c r="J13" s="102" t="s">
        <v>3319</v>
      </c>
      <c r="K13" s="115" t="s">
        <v>3320</v>
      </c>
      <c r="L13" s="102" t="s">
        <v>2527</v>
      </c>
      <c r="M13" s="102" t="s">
        <v>2309</v>
      </c>
      <c r="N13" s="13" t="s">
        <v>6171</v>
      </c>
      <c r="O13" s="297"/>
      <c r="P13" s="459"/>
      <c r="Q13" s="459"/>
      <c r="R13" s="459"/>
      <c r="S13" s="459"/>
      <c r="T13" s="459"/>
      <c r="U13" s="459"/>
      <c r="V13" s="459"/>
      <c r="W13" s="459"/>
      <c r="X13" s="459"/>
      <c r="Y13" s="459"/>
      <c r="Z13" s="459"/>
      <c r="AA13" s="459"/>
      <c r="AB13" s="459"/>
      <c r="AC13" s="459"/>
      <c r="AD13" s="459"/>
    </row>
    <row r="14" spans="1:30" ht="79.5" customHeight="1" x14ac:dyDescent="0.25">
      <c r="A14" s="102">
        <v>3</v>
      </c>
      <c r="B14" s="195" t="s">
        <v>30</v>
      </c>
      <c r="C14" s="119" t="s">
        <v>41</v>
      </c>
      <c r="D14" s="102" t="s">
        <v>42</v>
      </c>
      <c r="E14" s="192">
        <v>387</v>
      </c>
      <c r="F14" s="118">
        <v>566.1</v>
      </c>
      <c r="G14" s="102" t="s">
        <v>2838</v>
      </c>
      <c r="H14" s="102" t="s">
        <v>2303</v>
      </c>
      <c r="I14" s="102" t="s">
        <v>2310</v>
      </c>
      <c r="J14" s="102" t="s">
        <v>3319</v>
      </c>
      <c r="K14" s="102" t="s">
        <v>46</v>
      </c>
      <c r="L14" s="102" t="s">
        <v>2527</v>
      </c>
      <c r="M14" s="102" t="s">
        <v>2309</v>
      </c>
      <c r="N14" s="13" t="s">
        <v>3321</v>
      </c>
      <c r="O14" s="297"/>
      <c r="P14" s="459"/>
      <c r="Q14" s="459"/>
      <c r="R14" s="459"/>
      <c r="S14" s="459"/>
      <c r="T14" s="459"/>
      <c r="U14" s="459"/>
      <c r="V14" s="459"/>
      <c r="W14" s="459"/>
      <c r="X14" s="459"/>
      <c r="Y14" s="459"/>
      <c r="Z14" s="459"/>
      <c r="AA14" s="459"/>
      <c r="AB14" s="459"/>
      <c r="AC14" s="459"/>
      <c r="AD14" s="459"/>
    </row>
    <row r="15" spans="1:30" ht="79.5" customHeight="1" x14ac:dyDescent="0.25">
      <c r="A15" s="102">
        <v>4</v>
      </c>
      <c r="B15" s="195" t="s">
        <v>30</v>
      </c>
      <c r="C15" s="119" t="s">
        <v>44</v>
      </c>
      <c r="D15" s="102" t="s">
        <v>45</v>
      </c>
      <c r="E15" s="192">
        <v>567</v>
      </c>
      <c r="F15" s="118">
        <v>717.7</v>
      </c>
      <c r="G15" s="102" t="s">
        <v>2837</v>
      </c>
      <c r="H15" s="102" t="s">
        <v>2303</v>
      </c>
      <c r="I15" s="102" t="s">
        <v>2310</v>
      </c>
      <c r="J15" s="102" t="s">
        <v>3319</v>
      </c>
      <c r="K15" s="102" t="s">
        <v>43</v>
      </c>
      <c r="L15" s="102" t="s">
        <v>2527</v>
      </c>
      <c r="M15" s="102" t="s">
        <v>2309</v>
      </c>
      <c r="N15" s="13" t="s">
        <v>3322</v>
      </c>
      <c r="O15" s="297"/>
      <c r="P15" s="459"/>
      <c r="Q15" s="459"/>
      <c r="R15" s="459"/>
      <c r="S15" s="459"/>
      <c r="T15" s="459"/>
      <c r="U15" s="459"/>
      <c r="V15" s="459"/>
      <c r="W15" s="459"/>
      <c r="X15" s="459"/>
      <c r="Y15" s="459"/>
      <c r="Z15" s="459"/>
      <c r="AA15" s="459"/>
      <c r="AB15" s="459"/>
      <c r="AC15" s="459"/>
      <c r="AD15" s="459"/>
    </row>
    <row r="16" spans="1:30" ht="47.25" x14ac:dyDescent="0.25">
      <c r="A16" s="338"/>
      <c r="B16" s="374" t="s">
        <v>272</v>
      </c>
      <c r="C16" s="374"/>
      <c r="D16" s="338"/>
      <c r="E16" s="339"/>
      <c r="F16" s="340"/>
      <c r="G16" s="341"/>
      <c r="H16" s="341"/>
      <c r="I16" s="341"/>
      <c r="J16" s="341"/>
      <c r="K16" s="341"/>
      <c r="L16" s="341"/>
      <c r="M16" s="341"/>
      <c r="N16" s="341"/>
      <c r="O16" s="297"/>
      <c r="P16" s="459"/>
      <c r="Q16" s="459"/>
      <c r="R16" s="459"/>
      <c r="S16" s="459"/>
      <c r="T16" s="459"/>
      <c r="U16" s="459"/>
      <c r="V16" s="459"/>
      <c r="W16" s="459"/>
      <c r="X16" s="459"/>
      <c r="Y16" s="459"/>
      <c r="Z16" s="459"/>
      <c r="AA16" s="459"/>
      <c r="AB16" s="459"/>
      <c r="AC16" s="459"/>
      <c r="AD16" s="459"/>
    </row>
    <row r="17" spans="1:30" ht="63" x14ac:dyDescent="0.25">
      <c r="A17" s="102">
        <v>1</v>
      </c>
      <c r="B17" s="195" t="s">
        <v>272</v>
      </c>
      <c r="C17" s="119" t="s">
        <v>3196</v>
      </c>
      <c r="D17" s="102" t="s">
        <v>297</v>
      </c>
      <c r="E17" s="192">
        <v>323</v>
      </c>
      <c r="F17" s="118">
        <v>182.7</v>
      </c>
      <c r="G17" s="102" t="s">
        <v>1650</v>
      </c>
      <c r="H17" s="102" t="s">
        <v>2311</v>
      </c>
      <c r="I17" s="102" t="s">
        <v>1272</v>
      </c>
      <c r="J17" s="102" t="s">
        <v>298</v>
      </c>
      <c r="K17" s="13" t="s">
        <v>3323</v>
      </c>
      <c r="L17" s="102" t="s">
        <v>2839</v>
      </c>
      <c r="M17" s="102" t="s">
        <v>2382</v>
      </c>
      <c r="N17" s="102"/>
      <c r="O17" s="297"/>
      <c r="P17" s="459"/>
      <c r="Q17" s="459"/>
      <c r="R17" s="459"/>
      <c r="S17" s="459"/>
      <c r="T17" s="459"/>
      <c r="U17" s="459"/>
      <c r="V17" s="459"/>
      <c r="W17" s="459"/>
      <c r="X17" s="459"/>
      <c r="Y17" s="459"/>
      <c r="Z17" s="459"/>
      <c r="AA17" s="459"/>
      <c r="AB17" s="459"/>
      <c r="AC17" s="459"/>
      <c r="AD17" s="459"/>
    </row>
    <row r="18" spans="1:30" ht="78.75" x14ac:dyDescent="0.25">
      <c r="A18" s="102">
        <v>2</v>
      </c>
      <c r="B18" s="195" t="s">
        <v>272</v>
      </c>
      <c r="C18" s="119" t="s">
        <v>2312</v>
      </c>
      <c r="D18" s="102" t="s">
        <v>300</v>
      </c>
      <c r="E18" s="192">
        <v>481</v>
      </c>
      <c r="F18" s="118">
        <v>120</v>
      </c>
      <c r="G18" s="102" t="s">
        <v>1650</v>
      </c>
      <c r="H18" s="102" t="s">
        <v>2311</v>
      </c>
      <c r="I18" s="102" t="s">
        <v>301</v>
      </c>
      <c r="J18" s="102" t="s">
        <v>298</v>
      </c>
      <c r="K18" s="13" t="s">
        <v>3324</v>
      </c>
      <c r="L18" s="102" t="s">
        <v>2840</v>
      </c>
      <c r="M18" s="102" t="s">
        <v>2313</v>
      </c>
      <c r="N18" s="102"/>
      <c r="O18" s="297"/>
      <c r="P18" s="459"/>
      <c r="Q18" s="459"/>
      <c r="R18" s="459"/>
      <c r="S18" s="459"/>
      <c r="T18" s="459"/>
      <c r="U18" s="459"/>
      <c r="V18" s="459"/>
      <c r="W18" s="459"/>
      <c r="X18" s="459"/>
      <c r="Y18" s="459"/>
      <c r="Z18" s="459"/>
      <c r="AA18" s="459"/>
      <c r="AB18" s="459"/>
      <c r="AC18" s="459"/>
      <c r="AD18" s="459"/>
    </row>
    <row r="19" spans="1:30" ht="63" x14ac:dyDescent="0.25">
      <c r="A19" s="102">
        <v>3</v>
      </c>
      <c r="B19" s="195" t="s">
        <v>272</v>
      </c>
      <c r="C19" s="119" t="s">
        <v>2314</v>
      </c>
      <c r="D19" s="102" t="s">
        <v>302</v>
      </c>
      <c r="E19" s="192">
        <v>269</v>
      </c>
      <c r="F19" s="118">
        <v>131</v>
      </c>
      <c r="G19" s="102" t="s">
        <v>1650</v>
      </c>
      <c r="H19" s="102" t="s">
        <v>2311</v>
      </c>
      <c r="I19" s="102" t="s">
        <v>1272</v>
      </c>
      <c r="J19" s="102" t="s">
        <v>298</v>
      </c>
      <c r="K19" s="13" t="s">
        <v>3325</v>
      </c>
      <c r="L19" s="102" t="s">
        <v>2527</v>
      </c>
      <c r="M19" s="102" t="s">
        <v>2306</v>
      </c>
      <c r="N19" s="102"/>
      <c r="O19" s="297"/>
      <c r="P19" s="459"/>
      <c r="Q19" s="459"/>
      <c r="R19" s="459"/>
      <c r="S19" s="459"/>
      <c r="T19" s="459"/>
      <c r="U19" s="459"/>
      <c r="V19" s="459"/>
      <c r="W19" s="459"/>
      <c r="X19" s="459"/>
      <c r="Y19" s="459"/>
      <c r="Z19" s="459"/>
      <c r="AA19" s="459"/>
      <c r="AB19" s="459"/>
      <c r="AC19" s="459"/>
      <c r="AD19" s="459"/>
    </row>
    <row r="20" spans="1:30" ht="78.75" x14ac:dyDescent="0.25">
      <c r="A20" s="102">
        <v>4</v>
      </c>
      <c r="B20" s="195" t="s">
        <v>272</v>
      </c>
      <c r="C20" s="119" t="s">
        <v>303</v>
      </c>
      <c r="D20" s="102" t="s">
        <v>304</v>
      </c>
      <c r="E20" s="192">
        <v>222</v>
      </c>
      <c r="F20" s="118">
        <v>315.60000000000002</v>
      </c>
      <c r="G20" s="102" t="s">
        <v>2841</v>
      </c>
      <c r="H20" s="102" t="s">
        <v>2303</v>
      </c>
      <c r="I20" s="102" t="s">
        <v>2315</v>
      </c>
      <c r="J20" s="102" t="s">
        <v>298</v>
      </c>
      <c r="K20" s="13" t="s">
        <v>3326</v>
      </c>
      <c r="L20" s="102" t="s">
        <v>2527</v>
      </c>
      <c r="M20" s="102" t="s">
        <v>2316</v>
      </c>
      <c r="N20" s="102"/>
      <c r="O20" s="297"/>
      <c r="P20" s="459"/>
      <c r="Q20" s="459"/>
      <c r="R20" s="459"/>
      <c r="S20" s="459"/>
      <c r="T20" s="459"/>
      <c r="U20" s="459"/>
      <c r="V20" s="459"/>
      <c r="W20" s="459"/>
      <c r="X20" s="459"/>
      <c r="Y20" s="459"/>
      <c r="Z20" s="459"/>
      <c r="AA20" s="459"/>
      <c r="AB20" s="459"/>
      <c r="AC20" s="459"/>
      <c r="AD20" s="459"/>
    </row>
    <row r="21" spans="1:30" ht="78.75" x14ac:dyDescent="0.25">
      <c r="A21" s="102">
        <v>5</v>
      </c>
      <c r="B21" s="195" t="s">
        <v>272</v>
      </c>
      <c r="C21" s="119" t="s">
        <v>305</v>
      </c>
      <c r="D21" s="102" t="s">
        <v>45</v>
      </c>
      <c r="E21" s="192">
        <v>301</v>
      </c>
      <c r="F21" s="118">
        <v>807</v>
      </c>
      <c r="G21" s="102" t="s">
        <v>2842</v>
      </c>
      <c r="H21" s="102" t="s">
        <v>2303</v>
      </c>
      <c r="I21" s="102" t="s">
        <v>2315</v>
      </c>
      <c r="J21" s="102" t="s">
        <v>298</v>
      </c>
      <c r="K21" s="13" t="s">
        <v>3326</v>
      </c>
      <c r="L21" s="102" t="s">
        <v>2527</v>
      </c>
      <c r="M21" s="102" t="s">
        <v>2316</v>
      </c>
      <c r="N21" s="102"/>
      <c r="O21" s="297"/>
      <c r="P21" s="459"/>
      <c r="Q21" s="459"/>
      <c r="R21" s="459"/>
      <c r="S21" s="459"/>
      <c r="T21" s="459"/>
      <c r="U21" s="459"/>
      <c r="V21" s="459"/>
      <c r="W21" s="459"/>
      <c r="X21" s="459"/>
      <c r="Y21" s="459"/>
      <c r="Z21" s="459"/>
      <c r="AA21" s="459"/>
      <c r="AB21" s="459"/>
      <c r="AC21" s="459"/>
      <c r="AD21" s="459"/>
    </row>
    <row r="22" spans="1:30" ht="78.75" x14ac:dyDescent="0.25">
      <c r="A22" s="102">
        <v>6</v>
      </c>
      <c r="B22" s="195" t="s">
        <v>272</v>
      </c>
      <c r="C22" s="119" t="s">
        <v>306</v>
      </c>
      <c r="D22" s="102" t="s">
        <v>307</v>
      </c>
      <c r="E22" s="192">
        <v>68.400000000000006</v>
      </c>
      <c r="F22" s="118">
        <v>118.5</v>
      </c>
      <c r="G22" s="102" t="s">
        <v>2843</v>
      </c>
      <c r="H22" s="102" t="s">
        <v>2303</v>
      </c>
      <c r="I22" s="102" t="s">
        <v>308</v>
      </c>
      <c r="J22" s="102" t="s">
        <v>298</v>
      </c>
      <c r="K22" s="13" t="s">
        <v>3327</v>
      </c>
      <c r="L22" s="102" t="s">
        <v>2844</v>
      </c>
      <c r="M22" s="102" t="s">
        <v>2317</v>
      </c>
      <c r="N22" s="102"/>
      <c r="O22" s="297"/>
      <c r="P22" s="459"/>
      <c r="Q22" s="459"/>
      <c r="R22" s="459"/>
      <c r="S22" s="459"/>
      <c r="T22" s="459"/>
      <c r="U22" s="459"/>
      <c r="V22" s="459"/>
      <c r="W22" s="459"/>
      <c r="X22" s="459"/>
      <c r="Y22" s="459"/>
      <c r="Z22" s="459"/>
      <c r="AA22" s="459"/>
      <c r="AB22" s="459"/>
      <c r="AC22" s="459"/>
      <c r="AD22" s="459"/>
    </row>
    <row r="23" spans="1:30" ht="94.5" x14ac:dyDescent="0.25">
      <c r="A23" s="102">
        <v>7</v>
      </c>
      <c r="B23" s="195" t="s">
        <v>272</v>
      </c>
      <c r="C23" s="119" t="s">
        <v>310</v>
      </c>
      <c r="D23" s="102" t="s">
        <v>2975</v>
      </c>
      <c r="E23" s="192">
        <v>900</v>
      </c>
      <c r="F23" s="118">
        <v>2868</v>
      </c>
      <c r="G23" s="102" t="s">
        <v>2845</v>
      </c>
      <c r="H23" s="102" t="s">
        <v>2303</v>
      </c>
      <c r="I23" s="102" t="s">
        <v>312</v>
      </c>
      <c r="J23" s="102" t="s">
        <v>298</v>
      </c>
      <c r="K23" s="13" t="s">
        <v>3326</v>
      </c>
      <c r="L23" s="102" t="s">
        <v>2527</v>
      </c>
      <c r="M23" s="102" t="s">
        <v>2318</v>
      </c>
      <c r="N23" s="102"/>
      <c r="O23" s="297"/>
      <c r="P23" s="459"/>
      <c r="Q23" s="459"/>
      <c r="R23" s="459"/>
      <c r="S23" s="459"/>
      <c r="T23" s="459"/>
      <c r="U23" s="459"/>
      <c r="V23" s="459"/>
      <c r="W23" s="459"/>
      <c r="X23" s="459"/>
      <c r="Y23" s="459"/>
      <c r="Z23" s="459"/>
      <c r="AA23" s="459"/>
      <c r="AB23" s="459"/>
      <c r="AC23" s="459"/>
      <c r="AD23" s="459"/>
    </row>
    <row r="24" spans="1:30" ht="126" x14ac:dyDescent="0.25">
      <c r="A24" s="102">
        <v>8</v>
      </c>
      <c r="B24" s="195" t="s">
        <v>272</v>
      </c>
      <c r="C24" s="119" t="s">
        <v>2319</v>
      </c>
      <c r="D24" s="102" t="s">
        <v>314</v>
      </c>
      <c r="E24" s="192">
        <v>541</v>
      </c>
      <c r="F24" s="118">
        <v>824</v>
      </c>
      <c r="G24" s="102" t="s">
        <v>1650</v>
      </c>
      <c r="H24" s="102" t="s">
        <v>2303</v>
      </c>
      <c r="I24" s="102" t="s">
        <v>315</v>
      </c>
      <c r="J24" s="102" t="s">
        <v>298</v>
      </c>
      <c r="K24" s="13" t="s">
        <v>3327</v>
      </c>
      <c r="L24" s="102" t="s">
        <v>2527</v>
      </c>
      <c r="M24" s="102" t="s">
        <v>2306</v>
      </c>
      <c r="N24" s="102"/>
      <c r="O24" s="297"/>
      <c r="P24" s="459"/>
      <c r="Q24" s="459"/>
      <c r="R24" s="459"/>
      <c r="S24" s="459"/>
      <c r="T24" s="459"/>
      <c r="U24" s="459"/>
      <c r="V24" s="459"/>
      <c r="W24" s="459"/>
      <c r="X24" s="459"/>
      <c r="Y24" s="459"/>
      <c r="Z24" s="459"/>
      <c r="AA24" s="459"/>
      <c r="AB24" s="459"/>
      <c r="AC24" s="459"/>
      <c r="AD24" s="459"/>
    </row>
    <row r="25" spans="1:30" ht="78.75" x14ac:dyDescent="0.25">
      <c r="A25" s="102">
        <v>9</v>
      </c>
      <c r="B25" s="195" t="s">
        <v>272</v>
      </c>
      <c r="C25" s="119" t="s">
        <v>317</v>
      </c>
      <c r="D25" s="102" t="s">
        <v>318</v>
      </c>
      <c r="E25" s="192">
        <v>247.6</v>
      </c>
      <c r="F25" s="118">
        <v>123.8</v>
      </c>
      <c r="G25" s="102" t="s">
        <v>2846</v>
      </c>
      <c r="H25" s="102" t="s">
        <v>2303</v>
      </c>
      <c r="I25" s="102" t="s">
        <v>308</v>
      </c>
      <c r="J25" s="102" t="s">
        <v>298</v>
      </c>
      <c r="K25" s="13" t="s">
        <v>3327</v>
      </c>
      <c r="L25" s="102" t="s">
        <v>2839</v>
      </c>
      <c r="M25" s="102" t="s">
        <v>2305</v>
      </c>
      <c r="N25" s="102"/>
      <c r="O25" s="297"/>
      <c r="P25" s="459"/>
      <c r="Q25" s="459"/>
      <c r="R25" s="459"/>
      <c r="S25" s="459"/>
      <c r="T25" s="459"/>
      <c r="U25" s="459"/>
      <c r="V25" s="459"/>
      <c r="W25" s="459"/>
      <c r="X25" s="459"/>
      <c r="Y25" s="459"/>
      <c r="Z25" s="459"/>
      <c r="AA25" s="459"/>
      <c r="AB25" s="459"/>
      <c r="AC25" s="459"/>
      <c r="AD25" s="459"/>
    </row>
    <row r="26" spans="1:30" ht="78.75" x14ac:dyDescent="0.25">
      <c r="A26" s="102">
        <v>10</v>
      </c>
      <c r="B26" s="195" t="s">
        <v>272</v>
      </c>
      <c r="C26" s="119" t="s">
        <v>319</v>
      </c>
      <c r="D26" s="102" t="s">
        <v>320</v>
      </c>
      <c r="E26" s="192">
        <v>183</v>
      </c>
      <c r="F26" s="118">
        <v>161</v>
      </c>
      <c r="G26" s="102" t="s">
        <v>2847</v>
      </c>
      <c r="H26" s="102" t="s">
        <v>2303</v>
      </c>
      <c r="I26" s="102" t="s">
        <v>308</v>
      </c>
      <c r="J26" s="102" t="s">
        <v>298</v>
      </c>
      <c r="K26" s="13" t="s">
        <v>3327</v>
      </c>
      <c r="L26" s="102" t="s">
        <v>2839</v>
      </c>
      <c r="M26" s="102" t="s">
        <v>2305</v>
      </c>
      <c r="N26" s="102"/>
      <c r="O26" s="297"/>
      <c r="P26" s="459"/>
      <c r="Q26" s="459"/>
      <c r="R26" s="459"/>
      <c r="S26" s="459"/>
      <c r="T26" s="459"/>
      <c r="U26" s="459"/>
      <c r="V26" s="459"/>
      <c r="W26" s="459"/>
      <c r="X26" s="459"/>
      <c r="Y26" s="459"/>
      <c r="Z26" s="459"/>
      <c r="AA26" s="459"/>
      <c r="AB26" s="459"/>
      <c r="AC26" s="459"/>
      <c r="AD26" s="459"/>
    </row>
    <row r="27" spans="1:30" ht="78.75" x14ac:dyDescent="0.25">
      <c r="A27" s="102">
        <v>11</v>
      </c>
      <c r="B27" s="195" t="s">
        <v>272</v>
      </c>
      <c r="C27" s="119" t="s">
        <v>321</v>
      </c>
      <c r="D27" s="102" t="s">
        <v>322</v>
      </c>
      <c r="E27" s="192">
        <v>127.1</v>
      </c>
      <c r="F27" s="118">
        <v>149.9</v>
      </c>
      <c r="G27" s="102" t="s">
        <v>2848</v>
      </c>
      <c r="H27" s="102" t="s">
        <v>6478</v>
      </c>
      <c r="I27" s="102" t="s">
        <v>308</v>
      </c>
      <c r="J27" s="102" t="s">
        <v>298</v>
      </c>
      <c r="K27" s="13" t="s">
        <v>3327</v>
      </c>
      <c r="L27" s="102" t="s">
        <v>2844</v>
      </c>
      <c r="M27" s="102" t="s">
        <v>2317</v>
      </c>
      <c r="N27" s="102"/>
      <c r="O27" s="297"/>
      <c r="P27" s="459"/>
      <c r="Q27" s="459"/>
      <c r="R27" s="459"/>
      <c r="S27" s="459"/>
      <c r="T27" s="459"/>
      <c r="U27" s="459"/>
      <c r="V27" s="459"/>
      <c r="W27" s="459"/>
      <c r="X27" s="459"/>
      <c r="Y27" s="459"/>
      <c r="Z27" s="459"/>
      <c r="AA27" s="459"/>
      <c r="AB27" s="459"/>
      <c r="AC27" s="459"/>
      <c r="AD27" s="459"/>
    </row>
    <row r="28" spans="1:30" ht="110.25" x14ac:dyDescent="0.25">
      <c r="A28" s="102">
        <v>12</v>
      </c>
      <c r="B28" s="195" t="s">
        <v>272</v>
      </c>
      <c r="C28" s="119" t="s">
        <v>323</v>
      </c>
      <c r="D28" s="102" t="s">
        <v>324</v>
      </c>
      <c r="E28" s="192">
        <v>192</v>
      </c>
      <c r="F28" s="118">
        <v>239.3</v>
      </c>
      <c r="G28" s="102" t="s">
        <v>1650</v>
      </c>
      <c r="H28" s="102" t="s">
        <v>2303</v>
      </c>
      <c r="I28" s="102" t="s">
        <v>312</v>
      </c>
      <c r="J28" s="102" t="s">
        <v>298</v>
      </c>
      <c r="K28" s="13" t="s">
        <v>3326</v>
      </c>
      <c r="L28" s="102" t="s">
        <v>2527</v>
      </c>
      <c r="M28" s="102" t="s">
        <v>2320</v>
      </c>
      <c r="N28" s="102"/>
      <c r="O28" s="297"/>
      <c r="P28" s="459"/>
      <c r="Q28" s="459"/>
      <c r="R28" s="459"/>
      <c r="S28" s="459"/>
      <c r="T28" s="459"/>
      <c r="U28" s="459"/>
      <c r="V28" s="459"/>
      <c r="W28" s="459"/>
      <c r="X28" s="459"/>
      <c r="Y28" s="459"/>
      <c r="Z28" s="459"/>
      <c r="AA28" s="459"/>
      <c r="AB28" s="459"/>
      <c r="AC28" s="459"/>
      <c r="AD28" s="459"/>
    </row>
    <row r="29" spans="1:30" ht="94.5" x14ac:dyDescent="0.25">
      <c r="A29" s="102">
        <v>13</v>
      </c>
      <c r="B29" s="195" t="s">
        <v>272</v>
      </c>
      <c r="C29" s="119" t="s">
        <v>350</v>
      </c>
      <c r="D29" s="102" t="s">
        <v>351</v>
      </c>
      <c r="E29" s="192">
        <v>3231</v>
      </c>
      <c r="F29" s="118">
        <v>3994</v>
      </c>
      <c r="G29" s="102" t="s">
        <v>2850</v>
      </c>
      <c r="H29" s="102" t="s">
        <v>2311</v>
      </c>
      <c r="I29" s="102" t="s">
        <v>301</v>
      </c>
      <c r="J29" s="102" t="s">
        <v>298</v>
      </c>
      <c r="K29" s="13" t="s">
        <v>3328</v>
      </c>
      <c r="L29" s="102" t="s">
        <v>2840</v>
      </c>
      <c r="M29" s="102" t="s">
        <v>2313</v>
      </c>
      <c r="N29" s="102"/>
      <c r="O29" s="297"/>
      <c r="P29" s="459"/>
      <c r="Q29" s="459"/>
      <c r="R29" s="459"/>
      <c r="S29" s="459"/>
      <c r="T29" s="459"/>
      <c r="U29" s="459"/>
      <c r="V29" s="459"/>
      <c r="W29" s="459"/>
      <c r="X29" s="459"/>
      <c r="Y29" s="459"/>
      <c r="Z29" s="459"/>
      <c r="AA29" s="459"/>
      <c r="AB29" s="459"/>
      <c r="AC29" s="459"/>
      <c r="AD29" s="459"/>
    </row>
    <row r="30" spans="1:30" ht="78.75" x14ac:dyDescent="0.25">
      <c r="A30" s="102">
        <v>14</v>
      </c>
      <c r="B30" s="195" t="s">
        <v>272</v>
      </c>
      <c r="C30" s="119" t="s">
        <v>325</v>
      </c>
      <c r="D30" s="102" t="s">
        <v>2321</v>
      </c>
      <c r="E30" s="192">
        <v>495</v>
      </c>
      <c r="F30" s="118">
        <v>105</v>
      </c>
      <c r="G30" s="102" t="s">
        <v>1650</v>
      </c>
      <c r="H30" s="102" t="s">
        <v>2311</v>
      </c>
      <c r="I30" s="102" t="s">
        <v>301</v>
      </c>
      <c r="J30" s="102" t="s">
        <v>298</v>
      </c>
      <c r="K30" s="13" t="s">
        <v>3327</v>
      </c>
      <c r="L30" s="102" t="s">
        <v>2840</v>
      </c>
      <c r="M30" s="102" t="s">
        <v>2313</v>
      </c>
      <c r="N30" s="102"/>
      <c r="O30" s="297"/>
      <c r="P30" s="459"/>
      <c r="Q30" s="459"/>
      <c r="R30" s="459"/>
      <c r="S30" s="459"/>
      <c r="T30" s="459"/>
      <c r="U30" s="459"/>
      <c r="V30" s="459"/>
      <c r="W30" s="459"/>
      <c r="X30" s="459"/>
      <c r="Y30" s="459"/>
      <c r="Z30" s="459"/>
      <c r="AA30" s="459"/>
      <c r="AB30" s="459"/>
      <c r="AC30" s="459"/>
      <c r="AD30" s="459"/>
    </row>
    <row r="31" spans="1:30" ht="78.75" x14ac:dyDescent="0.25">
      <c r="A31" s="102">
        <v>15</v>
      </c>
      <c r="B31" s="195" t="s">
        <v>272</v>
      </c>
      <c r="C31" s="119" t="s">
        <v>3105</v>
      </c>
      <c r="D31" s="102" t="s">
        <v>327</v>
      </c>
      <c r="E31" s="192">
        <v>444.1</v>
      </c>
      <c r="F31" s="118">
        <v>308.60000000000002</v>
      </c>
      <c r="G31" s="102" t="s">
        <v>2849</v>
      </c>
      <c r="H31" s="102" t="s">
        <v>2303</v>
      </c>
      <c r="I31" s="102" t="s">
        <v>308</v>
      </c>
      <c r="J31" s="102" t="s">
        <v>298</v>
      </c>
      <c r="K31" s="13" t="s">
        <v>3327</v>
      </c>
      <c r="L31" s="102" t="s">
        <v>2334</v>
      </c>
      <c r="M31" s="102" t="s">
        <v>2305</v>
      </c>
      <c r="N31" s="102"/>
      <c r="O31" s="297"/>
      <c r="P31" s="459"/>
      <c r="Q31" s="459"/>
      <c r="R31" s="459"/>
      <c r="S31" s="459"/>
      <c r="T31" s="459"/>
      <c r="U31" s="459"/>
      <c r="V31" s="459"/>
      <c r="W31" s="459"/>
      <c r="X31" s="459"/>
      <c r="Y31" s="459"/>
      <c r="Z31" s="459"/>
      <c r="AA31" s="459"/>
      <c r="AB31" s="459"/>
      <c r="AC31" s="459"/>
      <c r="AD31" s="459"/>
    </row>
    <row r="32" spans="1:30" ht="94.5" x14ac:dyDescent="0.25">
      <c r="A32" s="102">
        <v>16</v>
      </c>
      <c r="B32" s="195" t="s">
        <v>272</v>
      </c>
      <c r="C32" s="119" t="s">
        <v>2322</v>
      </c>
      <c r="D32" s="102" t="s">
        <v>348</v>
      </c>
      <c r="E32" s="192">
        <v>1784</v>
      </c>
      <c r="F32" s="118">
        <v>902.2</v>
      </c>
      <c r="G32" s="102" t="s">
        <v>2851</v>
      </c>
      <c r="H32" s="102" t="s">
        <v>2311</v>
      </c>
      <c r="I32" s="102" t="s">
        <v>2323</v>
      </c>
      <c r="J32" s="102" t="s">
        <v>2324</v>
      </c>
      <c r="K32" s="13" t="s">
        <v>3327</v>
      </c>
      <c r="L32" s="102" t="s">
        <v>2829</v>
      </c>
      <c r="M32" s="102" t="s">
        <v>2382</v>
      </c>
      <c r="N32" s="102"/>
      <c r="O32" s="297"/>
      <c r="P32" s="459"/>
      <c r="Q32" s="459"/>
      <c r="R32" s="459"/>
      <c r="S32" s="459"/>
      <c r="T32" s="459"/>
      <c r="U32" s="459"/>
      <c r="V32" s="459"/>
      <c r="W32" s="459"/>
      <c r="X32" s="459"/>
      <c r="Y32" s="459"/>
      <c r="Z32" s="459"/>
      <c r="AA32" s="459"/>
      <c r="AB32" s="459"/>
      <c r="AC32" s="459"/>
      <c r="AD32" s="459"/>
    </row>
    <row r="33" spans="1:30" ht="78.75" x14ac:dyDescent="0.25">
      <c r="A33" s="102">
        <v>17</v>
      </c>
      <c r="B33" s="195" t="s">
        <v>272</v>
      </c>
      <c r="C33" s="119" t="s">
        <v>328</v>
      </c>
      <c r="D33" s="102" t="s">
        <v>2002</v>
      </c>
      <c r="E33" s="192">
        <v>94.4</v>
      </c>
      <c r="F33" s="118">
        <v>160</v>
      </c>
      <c r="G33" s="102" t="s">
        <v>2325</v>
      </c>
      <c r="H33" s="102" t="s">
        <v>2303</v>
      </c>
      <c r="I33" s="102" t="s">
        <v>330</v>
      </c>
      <c r="J33" s="102" t="s">
        <v>331</v>
      </c>
      <c r="K33" s="13" t="s">
        <v>3327</v>
      </c>
      <c r="L33" s="102" t="s">
        <v>2829</v>
      </c>
      <c r="M33" s="102" t="s">
        <v>3329</v>
      </c>
      <c r="N33" s="102" t="s">
        <v>332</v>
      </c>
      <c r="O33" s="297"/>
      <c r="P33" s="459"/>
      <c r="Q33" s="459"/>
      <c r="R33" s="459"/>
      <c r="S33" s="459"/>
      <c r="T33" s="459"/>
      <c r="U33" s="459"/>
      <c r="V33" s="459"/>
      <c r="W33" s="459"/>
      <c r="X33" s="459"/>
      <c r="Y33" s="459"/>
      <c r="Z33" s="459"/>
      <c r="AA33" s="459"/>
      <c r="AB33" s="459"/>
      <c r="AC33" s="459"/>
      <c r="AD33" s="459"/>
    </row>
    <row r="34" spans="1:30" ht="78.75" x14ac:dyDescent="0.25">
      <c r="A34" s="102">
        <v>18</v>
      </c>
      <c r="B34" s="195" t="s">
        <v>272</v>
      </c>
      <c r="C34" s="119" t="s">
        <v>333</v>
      </c>
      <c r="D34" s="102" t="s">
        <v>2976</v>
      </c>
      <c r="E34" s="192">
        <v>43.5</v>
      </c>
      <c r="F34" s="118">
        <v>146.9</v>
      </c>
      <c r="G34" s="102" t="s">
        <v>2326</v>
      </c>
      <c r="H34" s="102" t="s">
        <v>2303</v>
      </c>
      <c r="I34" s="102" t="s">
        <v>330</v>
      </c>
      <c r="J34" s="102" t="s">
        <v>331</v>
      </c>
      <c r="K34" s="13" t="s">
        <v>3327</v>
      </c>
      <c r="L34" s="102" t="s">
        <v>2829</v>
      </c>
      <c r="M34" s="102" t="s">
        <v>3329</v>
      </c>
      <c r="N34" s="102" t="s">
        <v>332</v>
      </c>
      <c r="O34" s="297"/>
      <c r="P34" s="459"/>
      <c r="Q34" s="459"/>
      <c r="R34" s="459"/>
      <c r="S34" s="459"/>
      <c r="T34" s="459"/>
      <c r="U34" s="459"/>
      <c r="V34" s="459"/>
      <c r="W34" s="459"/>
      <c r="X34" s="459"/>
      <c r="Y34" s="459"/>
      <c r="Z34" s="459"/>
      <c r="AA34" s="459"/>
      <c r="AB34" s="459"/>
      <c r="AC34" s="459"/>
      <c r="AD34" s="459"/>
    </row>
    <row r="35" spans="1:30" ht="78.75" x14ac:dyDescent="0.25">
      <c r="A35" s="102">
        <v>19</v>
      </c>
      <c r="B35" s="195" t="s">
        <v>272</v>
      </c>
      <c r="C35" s="119" t="s">
        <v>335</v>
      </c>
      <c r="D35" s="102" t="s">
        <v>2977</v>
      </c>
      <c r="E35" s="192">
        <v>71</v>
      </c>
      <c r="F35" s="118">
        <v>233.7</v>
      </c>
      <c r="G35" s="102" t="s">
        <v>2327</v>
      </c>
      <c r="H35" s="102" t="s">
        <v>2303</v>
      </c>
      <c r="I35" s="102" t="s">
        <v>330</v>
      </c>
      <c r="J35" s="102" t="s">
        <v>331</v>
      </c>
      <c r="K35" s="13" t="s">
        <v>3327</v>
      </c>
      <c r="L35" s="102" t="s">
        <v>2829</v>
      </c>
      <c r="M35" s="102" t="s">
        <v>3329</v>
      </c>
      <c r="N35" s="102" t="s">
        <v>332</v>
      </c>
      <c r="O35" s="297"/>
      <c r="P35" s="459"/>
      <c r="Q35" s="459"/>
      <c r="R35" s="459"/>
      <c r="S35" s="459"/>
      <c r="T35" s="459"/>
      <c r="U35" s="459"/>
      <c r="V35" s="459"/>
      <c r="W35" s="459"/>
      <c r="X35" s="459"/>
      <c r="Y35" s="459"/>
      <c r="Z35" s="459"/>
      <c r="AA35" s="459"/>
      <c r="AB35" s="459"/>
      <c r="AC35" s="459"/>
      <c r="AD35" s="459"/>
    </row>
    <row r="36" spans="1:30" ht="78.75" x14ac:dyDescent="0.25">
      <c r="A36" s="102">
        <v>20</v>
      </c>
      <c r="B36" s="195" t="s">
        <v>272</v>
      </c>
      <c r="C36" s="119" t="s">
        <v>337</v>
      </c>
      <c r="D36" s="102" t="s">
        <v>1890</v>
      </c>
      <c r="E36" s="192">
        <v>82.5</v>
      </c>
      <c r="F36" s="118">
        <v>55.6</v>
      </c>
      <c r="G36" s="102" t="s">
        <v>2328</v>
      </c>
      <c r="H36" s="102" t="s">
        <v>2303</v>
      </c>
      <c r="I36" s="102" t="s">
        <v>330</v>
      </c>
      <c r="J36" s="102" t="s">
        <v>298</v>
      </c>
      <c r="K36" s="13" t="s">
        <v>3327</v>
      </c>
      <c r="L36" s="102" t="s">
        <v>2829</v>
      </c>
      <c r="M36" s="102" t="s">
        <v>3329</v>
      </c>
      <c r="N36" s="102" t="s">
        <v>332</v>
      </c>
      <c r="O36" s="297"/>
      <c r="P36" s="459"/>
      <c r="Q36" s="459"/>
      <c r="R36" s="459"/>
      <c r="S36" s="459"/>
      <c r="T36" s="459"/>
      <c r="U36" s="459"/>
      <c r="V36" s="459"/>
      <c r="W36" s="459"/>
      <c r="X36" s="459"/>
      <c r="Y36" s="459"/>
      <c r="Z36" s="459"/>
      <c r="AA36" s="459"/>
      <c r="AB36" s="459"/>
      <c r="AC36" s="459"/>
      <c r="AD36" s="459"/>
    </row>
    <row r="37" spans="1:30" ht="78.75" x14ac:dyDescent="0.25">
      <c r="A37" s="102">
        <v>21</v>
      </c>
      <c r="B37" s="195" t="s">
        <v>272</v>
      </c>
      <c r="C37" s="119" t="s">
        <v>339</v>
      </c>
      <c r="D37" s="102" t="s">
        <v>2978</v>
      </c>
      <c r="E37" s="192">
        <v>36</v>
      </c>
      <c r="F37" s="118">
        <v>219</v>
      </c>
      <c r="G37" s="102" t="s">
        <v>2329</v>
      </c>
      <c r="H37" s="102" t="s">
        <v>2303</v>
      </c>
      <c r="I37" s="102" t="s">
        <v>330</v>
      </c>
      <c r="J37" s="102" t="s">
        <v>298</v>
      </c>
      <c r="K37" s="13" t="s">
        <v>3327</v>
      </c>
      <c r="L37" s="102" t="s">
        <v>2829</v>
      </c>
      <c r="M37" s="102" t="s">
        <v>3329</v>
      </c>
      <c r="N37" s="102" t="s">
        <v>332</v>
      </c>
      <c r="O37" s="297"/>
      <c r="P37" s="459"/>
      <c r="Q37" s="459"/>
      <c r="R37" s="459"/>
      <c r="S37" s="459"/>
      <c r="T37" s="459"/>
      <c r="U37" s="459"/>
      <c r="V37" s="459"/>
      <c r="W37" s="459"/>
      <c r="X37" s="459"/>
      <c r="Y37" s="459"/>
      <c r="Z37" s="459"/>
      <c r="AA37" s="459"/>
      <c r="AB37" s="459"/>
      <c r="AC37" s="459"/>
      <c r="AD37" s="459"/>
    </row>
    <row r="38" spans="1:30" ht="78.75" x14ac:dyDescent="0.25">
      <c r="A38" s="102">
        <v>22</v>
      </c>
      <c r="B38" s="195" t="s">
        <v>272</v>
      </c>
      <c r="C38" s="119" t="s">
        <v>340</v>
      </c>
      <c r="D38" s="102" t="s">
        <v>1830</v>
      </c>
      <c r="E38" s="192">
        <v>40</v>
      </c>
      <c r="F38" s="118">
        <v>144</v>
      </c>
      <c r="G38" s="102" t="s">
        <v>2330</v>
      </c>
      <c r="H38" s="102" t="s">
        <v>2303</v>
      </c>
      <c r="I38" s="102" t="s">
        <v>330</v>
      </c>
      <c r="J38" s="102" t="s">
        <v>331</v>
      </c>
      <c r="K38" s="13" t="s">
        <v>3327</v>
      </c>
      <c r="L38" s="102" t="s">
        <v>2829</v>
      </c>
      <c r="M38" s="102" t="s">
        <v>3329</v>
      </c>
      <c r="N38" s="102" t="s">
        <v>332</v>
      </c>
      <c r="O38" s="297"/>
      <c r="P38" s="459"/>
      <c r="Q38" s="459"/>
      <c r="R38" s="459"/>
      <c r="S38" s="459"/>
      <c r="T38" s="459"/>
      <c r="U38" s="459"/>
      <c r="V38" s="459"/>
      <c r="W38" s="459"/>
      <c r="X38" s="459"/>
      <c r="Y38" s="459"/>
      <c r="Z38" s="459"/>
      <c r="AA38" s="459"/>
      <c r="AB38" s="459"/>
      <c r="AC38" s="459"/>
      <c r="AD38" s="459"/>
    </row>
    <row r="39" spans="1:30" ht="78.75" x14ac:dyDescent="0.25">
      <c r="A39" s="102">
        <v>23</v>
      </c>
      <c r="B39" s="195" t="s">
        <v>272</v>
      </c>
      <c r="C39" s="119" t="s">
        <v>2331</v>
      </c>
      <c r="D39" s="102" t="s">
        <v>343</v>
      </c>
      <c r="E39" s="192">
        <v>197.6</v>
      </c>
      <c r="F39" s="118">
        <v>250</v>
      </c>
      <c r="G39" s="102" t="s">
        <v>1650</v>
      </c>
      <c r="H39" s="102" t="s">
        <v>2303</v>
      </c>
      <c r="I39" s="102" t="s">
        <v>2332</v>
      </c>
      <c r="J39" s="102" t="s">
        <v>331</v>
      </c>
      <c r="K39" s="13" t="s">
        <v>3327</v>
      </c>
      <c r="L39" s="102" t="s">
        <v>2829</v>
      </c>
      <c r="M39" s="102" t="s">
        <v>3329</v>
      </c>
      <c r="N39" s="102" t="s">
        <v>332</v>
      </c>
      <c r="O39" s="297"/>
      <c r="P39" s="459"/>
      <c r="Q39" s="459"/>
      <c r="R39" s="459"/>
      <c r="S39" s="459"/>
      <c r="T39" s="459"/>
      <c r="U39" s="459"/>
      <c r="V39" s="459"/>
      <c r="W39" s="459"/>
      <c r="X39" s="459"/>
      <c r="Y39" s="459"/>
      <c r="Z39" s="459"/>
      <c r="AA39" s="459"/>
      <c r="AB39" s="459"/>
      <c r="AC39" s="459"/>
      <c r="AD39" s="459"/>
    </row>
    <row r="40" spans="1:30" ht="78.75" x14ac:dyDescent="0.25">
      <c r="A40" s="102">
        <v>24</v>
      </c>
      <c r="B40" s="195" t="s">
        <v>272</v>
      </c>
      <c r="C40" s="195" t="s">
        <v>344</v>
      </c>
      <c r="D40" s="115" t="s">
        <v>345</v>
      </c>
      <c r="E40" s="192">
        <v>1841.4</v>
      </c>
      <c r="F40" s="118">
        <v>1376.8</v>
      </c>
      <c r="G40" s="115" t="s">
        <v>2852</v>
      </c>
      <c r="H40" s="102" t="s">
        <v>2303</v>
      </c>
      <c r="I40" s="115" t="s">
        <v>275</v>
      </c>
      <c r="J40" s="102" t="s">
        <v>243</v>
      </c>
      <c r="K40" s="13" t="s">
        <v>3327</v>
      </c>
      <c r="L40" s="115" t="s">
        <v>2304</v>
      </c>
      <c r="M40" s="115" t="s">
        <v>2305</v>
      </c>
      <c r="N40" s="197"/>
      <c r="O40" s="297"/>
      <c r="P40" s="459"/>
      <c r="Q40" s="459"/>
      <c r="R40" s="459"/>
      <c r="S40" s="459"/>
      <c r="T40" s="459"/>
      <c r="U40" s="459"/>
      <c r="V40" s="459"/>
      <c r="W40" s="459"/>
      <c r="X40" s="459"/>
      <c r="Y40" s="459"/>
      <c r="Z40" s="459"/>
      <c r="AA40" s="459"/>
      <c r="AB40" s="459"/>
      <c r="AC40" s="459"/>
      <c r="AD40" s="459"/>
    </row>
    <row r="41" spans="1:30" ht="47.25" x14ac:dyDescent="0.25">
      <c r="A41" s="338"/>
      <c r="B41" s="374" t="s">
        <v>360</v>
      </c>
      <c r="C41" s="374"/>
      <c r="D41" s="338"/>
      <c r="E41" s="339"/>
      <c r="F41" s="340"/>
      <c r="G41" s="341"/>
      <c r="H41" s="341"/>
      <c r="I41" s="341"/>
      <c r="J41" s="341"/>
      <c r="K41" s="341"/>
      <c r="L41" s="341"/>
      <c r="M41" s="341"/>
      <c r="N41" s="341"/>
      <c r="O41" s="297"/>
      <c r="P41" s="459"/>
      <c r="Q41" s="459"/>
      <c r="R41" s="459"/>
      <c r="S41" s="459"/>
      <c r="T41" s="459"/>
      <c r="U41" s="459"/>
      <c r="V41" s="459"/>
      <c r="W41" s="459"/>
      <c r="X41" s="459"/>
      <c r="Y41" s="459"/>
      <c r="Z41" s="459"/>
      <c r="AA41" s="459"/>
      <c r="AB41" s="459"/>
      <c r="AC41" s="459"/>
      <c r="AD41" s="459"/>
    </row>
    <row r="42" spans="1:30" ht="78.75" x14ac:dyDescent="0.25">
      <c r="A42" s="102">
        <v>1</v>
      </c>
      <c r="B42" s="195" t="s">
        <v>360</v>
      </c>
      <c r="C42" s="119" t="s">
        <v>3159</v>
      </c>
      <c r="D42" s="102" t="s">
        <v>366</v>
      </c>
      <c r="E42" s="192">
        <v>324</v>
      </c>
      <c r="F42" s="118">
        <v>108</v>
      </c>
      <c r="G42" s="102" t="s">
        <v>2333</v>
      </c>
      <c r="H42" s="102" t="s">
        <v>2303</v>
      </c>
      <c r="I42" s="115" t="s">
        <v>275</v>
      </c>
      <c r="J42" s="102" t="s">
        <v>243</v>
      </c>
      <c r="K42" s="102" t="s">
        <v>2336</v>
      </c>
      <c r="L42" s="102" t="s">
        <v>2334</v>
      </c>
      <c r="M42" s="102" t="s">
        <v>2335</v>
      </c>
      <c r="N42" s="102"/>
      <c r="O42" s="297"/>
      <c r="P42" s="459"/>
      <c r="Q42" s="459"/>
      <c r="R42" s="459"/>
      <c r="S42" s="459"/>
      <c r="T42" s="459"/>
      <c r="U42" s="459"/>
      <c r="V42" s="459"/>
      <c r="W42" s="459"/>
      <c r="X42" s="459"/>
      <c r="Y42" s="459"/>
      <c r="Z42" s="459"/>
      <c r="AA42" s="459"/>
      <c r="AB42" s="459"/>
      <c r="AC42" s="459"/>
      <c r="AD42" s="459"/>
    </row>
    <row r="43" spans="1:30" ht="252" x14ac:dyDescent="0.25">
      <c r="A43" s="102">
        <v>2</v>
      </c>
      <c r="B43" s="195" t="s">
        <v>360</v>
      </c>
      <c r="C43" s="119" t="s">
        <v>3160</v>
      </c>
      <c r="D43" s="102" t="s">
        <v>3063</v>
      </c>
      <c r="E43" s="192">
        <v>209</v>
      </c>
      <c r="F43" s="118">
        <v>222.3</v>
      </c>
      <c r="G43" s="102" t="s">
        <v>2337</v>
      </c>
      <c r="H43" s="102" t="s">
        <v>2348</v>
      </c>
      <c r="I43" s="115" t="s">
        <v>275</v>
      </c>
      <c r="J43" s="102" t="s">
        <v>243</v>
      </c>
      <c r="K43" s="102" t="s">
        <v>6115</v>
      </c>
      <c r="L43" s="102" t="s">
        <v>2338</v>
      </c>
      <c r="M43" s="102" t="s">
        <v>2339</v>
      </c>
      <c r="N43" s="102"/>
      <c r="O43" s="297"/>
      <c r="P43" s="459"/>
      <c r="Q43" s="459"/>
      <c r="R43" s="459"/>
      <c r="S43" s="459"/>
      <c r="T43" s="459"/>
      <c r="U43" s="459"/>
      <c r="V43" s="459"/>
      <c r="W43" s="459"/>
      <c r="X43" s="459"/>
      <c r="Y43" s="459"/>
      <c r="Z43" s="459"/>
      <c r="AA43" s="459"/>
      <c r="AB43" s="459"/>
      <c r="AC43" s="459"/>
      <c r="AD43" s="459"/>
    </row>
    <row r="44" spans="1:30" ht="94.5" x14ac:dyDescent="0.25">
      <c r="A44" s="102">
        <v>3</v>
      </c>
      <c r="B44" s="195" t="s">
        <v>360</v>
      </c>
      <c r="C44" s="119" t="s">
        <v>3161</v>
      </c>
      <c r="D44" s="102" t="s">
        <v>410</v>
      </c>
      <c r="E44" s="192">
        <v>300</v>
      </c>
      <c r="F44" s="118">
        <v>1364</v>
      </c>
      <c r="G44" s="102" t="s">
        <v>2340</v>
      </c>
      <c r="H44" s="102" t="s">
        <v>2311</v>
      </c>
      <c r="I44" s="102" t="s">
        <v>1272</v>
      </c>
      <c r="J44" s="102" t="s">
        <v>243</v>
      </c>
      <c r="K44" s="102" t="s">
        <v>2342</v>
      </c>
      <c r="L44" s="102" t="s">
        <v>2334</v>
      </c>
      <c r="M44" s="102" t="s">
        <v>2341</v>
      </c>
      <c r="N44" s="102"/>
      <c r="O44" s="297"/>
      <c r="P44" s="459"/>
      <c r="Q44" s="459"/>
      <c r="R44" s="459"/>
      <c r="S44" s="459"/>
      <c r="T44" s="459"/>
      <c r="U44" s="459"/>
      <c r="V44" s="459"/>
      <c r="W44" s="459"/>
      <c r="X44" s="459"/>
      <c r="Y44" s="459"/>
      <c r="Z44" s="459"/>
      <c r="AA44" s="459"/>
      <c r="AB44" s="459"/>
      <c r="AC44" s="459"/>
      <c r="AD44" s="459"/>
    </row>
    <row r="45" spans="1:30" ht="78.75" x14ac:dyDescent="0.25">
      <c r="A45" s="102">
        <v>4</v>
      </c>
      <c r="B45" s="195" t="s">
        <v>360</v>
      </c>
      <c r="C45" s="119" t="s">
        <v>3510</v>
      </c>
      <c r="D45" s="102" t="s">
        <v>355</v>
      </c>
      <c r="E45" s="192">
        <v>232</v>
      </c>
      <c r="F45" s="118">
        <v>928.2</v>
      </c>
      <c r="G45" s="102" t="s">
        <v>6479</v>
      </c>
      <c r="H45" s="102" t="s">
        <v>2303</v>
      </c>
      <c r="I45" s="102" t="s">
        <v>6480</v>
      </c>
      <c r="J45" s="102" t="s">
        <v>243</v>
      </c>
      <c r="K45" s="102" t="s">
        <v>6481</v>
      </c>
      <c r="L45" s="102" t="s">
        <v>6482</v>
      </c>
      <c r="M45" s="102" t="s">
        <v>2382</v>
      </c>
      <c r="N45" s="102"/>
      <c r="O45" s="297"/>
      <c r="P45" s="459"/>
      <c r="Q45" s="459"/>
      <c r="R45" s="459"/>
      <c r="S45" s="459"/>
      <c r="T45" s="459"/>
      <c r="U45" s="459"/>
      <c r="V45" s="459"/>
      <c r="W45" s="459"/>
      <c r="X45" s="459"/>
      <c r="Y45" s="459"/>
      <c r="Z45" s="459"/>
      <c r="AA45" s="459"/>
      <c r="AB45" s="459"/>
      <c r="AC45" s="459"/>
      <c r="AD45" s="459"/>
    </row>
    <row r="46" spans="1:30" ht="63" x14ac:dyDescent="0.25">
      <c r="A46" s="338"/>
      <c r="B46" s="374" t="s">
        <v>420</v>
      </c>
      <c r="C46" s="374"/>
      <c r="D46" s="338"/>
      <c r="E46" s="339"/>
      <c r="F46" s="340"/>
      <c r="G46" s="341"/>
      <c r="H46" s="341"/>
      <c r="I46" s="341"/>
      <c r="J46" s="341"/>
      <c r="K46" s="341"/>
      <c r="L46" s="341"/>
      <c r="M46" s="341"/>
      <c r="N46" s="341"/>
      <c r="O46" s="297"/>
      <c r="P46" s="459"/>
      <c r="Q46" s="459"/>
      <c r="R46" s="459"/>
      <c r="S46" s="459"/>
      <c r="T46" s="459"/>
      <c r="U46" s="459"/>
      <c r="V46" s="459"/>
      <c r="W46" s="459"/>
      <c r="X46" s="459"/>
      <c r="Y46" s="459"/>
      <c r="Z46" s="459"/>
      <c r="AA46" s="459"/>
      <c r="AB46" s="459"/>
      <c r="AC46" s="459"/>
      <c r="AD46" s="459"/>
    </row>
    <row r="47" spans="1:30" ht="94.5" x14ac:dyDescent="0.25">
      <c r="A47" s="102">
        <v>1</v>
      </c>
      <c r="B47" s="119" t="s">
        <v>420</v>
      </c>
      <c r="C47" s="119" t="s">
        <v>430</v>
      </c>
      <c r="D47" s="102" t="s">
        <v>431</v>
      </c>
      <c r="E47" s="192">
        <v>337</v>
      </c>
      <c r="F47" s="118">
        <v>783</v>
      </c>
      <c r="G47" s="102" t="s">
        <v>2343</v>
      </c>
      <c r="H47" s="102" t="s">
        <v>2303</v>
      </c>
      <c r="I47" s="115" t="s">
        <v>275</v>
      </c>
      <c r="J47" s="102" t="s">
        <v>243</v>
      </c>
      <c r="K47" s="102" t="s">
        <v>2346</v>
      </c>
      <c r="L47" s="125" t="s">
        <v>2344</v>
      </c>
      <c r="M47" s="102" t="s">
        <v>2345</v>
      </c>
      <c r="N47" s="102"/>
      <c r="O47" s="297"/>
      <c r="P47" s="459"/>
      <c r="Q47" s="459"/>
      <c r="R47" s="459"/>
      <c r="S47" s="459"/>
      <c r="T47" s="459"/>
      <c r="U47" s="459"/>
      <c r="V47" s="459"/>
      <c r="W47" s="459"/>
      <c r="X47" s="459"/>
      <c r="Y47" s="459"/>
      <c r="Z47" s="459"/>
      <c r="AA47" s="459"/>
      <c r="AB47" s="459"/>
      <c r="AC47" s="459"/>
      <c r="AD47" s="459"/>
    </row>
    <row r="48" spans="1:30" ht="126" x14ac:dyDescent="0.25">
      <c r="A48" s="102">
        <v>2</v>
      </c>
      <c r="B48" s="119" t="s">
        <v>420</v>
      </c>
      <c r="C48" s="119" t="s">
        <v>446</v>
      </c>
      <c r="D48" s="102" t="s">
        <v>447</v>
      </c>
      <c r="E48" s="192">
        <v>155</v>
      </c>
      <c r="F48" s="118">
        <v>331</v>
      </c>
      <c r="G48" s="102" t="s">
        <v>2347</v>
      </c>
      <c r="H48" s="102" t="s">
        <v>2348</v>
      </c>
      <c r="I48" s="115" t="s">
        <v>275</v>
      </c>
      <c r="J48" s="102" t="s">
        <v>243</v>
      </c>
      <c r="K48" s="102" t="s">
        <v>2351</v>
      </c>
      <c r="L48" s="125" t="s">
        <v>2349</v>
      </c>
      <c r="M48" s="102" t="s">
        <v>2350</v>
      </c>
      <c r="N48" s="102"/>
      <c r="O48" s="297"/>
      <c r="P48" s="459"/>
      <c r="Q48" s="459"/>
      <c r="R48" s="459"/>
      <c r="S48" s="459"/>
      <c r="T48" s="459"/>
      <c r="U48" s="459"/>
      <c r="V48" s="459"/>
      <c r="W48" s="459"/>
      <c r="X48" s="459"/>
      <c r="Y48" s="459"/>
      <c r="Z48" s="459"/>
      <c r="AA48" s="459"/>
      <c r="AB48" s="459"/>
      <c r="AC48" s="459"/>
      <c r="AD48" s="459"/>
    </row>
    <row r="49" spans="1:30" ht="78.75" x14ac:dyDescent="0.25">
      <c r="A49" s="102">
        <v>3</v>
      </c>
      <c r="B49" s="119" t="s">
        <v>420</v>
      </c>
      <c r="C49" s="119" t="s">
        <v>462</v>
      </c>
      <c r="D49" s="102" t="s">
        <v>447</v>
      </c>
      <c r="E49" s="192">
        <v>90</v>
      </c>
      <c r="F49" s="118">
        <v>131.6</v>
      </c>
      <c r="G49" s="102" t="s">
        <v>2352</v>
      </c>
      <c r="H49" s="102" t="s">
        <v>2348</v>
      </c>
      <c r="I49" s="102" t="s">
        <v>3305</v>
      </c>
      <c r="J49" s="102" t="s">
        <v>243</v>
      </c>
      <c r="K49" s="102" t="s">
        <v>6116</v>
      </c>
      <c r="L49" s="125" t="s">
        <v>2349</v>
      </c>
      <c r="M49" s="102" t="s">
        <v>2353</v>
      </c>
      <c r="N49" s="102"/>
      <c r="O49" s="297"/>
      <c r="P49" s="459"/>
      <c r="Q49" s="459"/>
      <c r="R49" s="459"/>
      <c r="S49" s="459"/>
      <c r="T49" s="459"/>
      <c r="U49" s="459"/>
      <c r="V49" s="459"/>
      <c r="W49" s="459"/>
      <c r="X49" s="459"/>
      <c r="Y49" s="459"/>
      <c r="Z49" s="459"/>
      <c r="AA49" s="459"/>
      <c r="AB49" s="459"/>
      <c r="AC49" s="459"/>
      <c r="AD49" s="459"/>
    </row>
    <row r="50" spans="1:30" ht="141.75" x14ac:dyDescent="0.25">
      <c r="A50" s="102">
        <v>4</v>
      </c>
      <c r="B50" s="119" t="s">
        <v>420</v>
      </c>
      <c r="C50" s="119" t="s">
        <v>476</v>
      </c>
      <c r="D50" s="102" t="s">
        <v>471</v>
      </c>
      <c r="E50" s="192">
        <v>1206.7</v>
      </c>
      <c r="F50" s="118">
        <v>1777.7</v>
      </c>
      <c r="G50" s="115" t="s">
        <v>2354</v>
      </c>
      <c r="H50" s="102" t="s">
        <v>2311</v>
      </c>
      <c r="I50" s="115" t="s">
        <v>275</v>
      </c>
      <c r="J50" s="102" t="s">
        <v>243</v>
      </c>
      <c r="K50" s="102" t="s">
        <v>2356</v>
      </c>
      <c r="L50" s="299" t="s">
        <v>3064</v>
      </c>
      <c r="M50" s="102" t="s">
        <v>2355</v>
      </c>
      <c r="N50" s="102" t="s">
        <v>6117</v>
      </c>
      <c r="O50" s="297"/>
      <c r="P50" s="459"/>
      <c r="Q50" s="459"/>
      <c r="R50" s="459"/>
      <c r="S50" s="459"/>
      <c r="T50" s="459"/>
      <c r="U50" s="459"/>
      <c r="V50" s="459"/>
      <c r="W50" s="459"/>
      <c r="X50" s="459"/>
      <c r="Y50" s="459"/>
      <c r="Z50" s="459"/>
      <c r="AA50" s="459"/>
      <c r="AB50" s="459"/>
      <c r="AC50" s="459"/>
      <c r="AD50" s="459"/>
    </row>
    <row r="51" spans="1:30" ht="94.5" x14ac:dyDescent="0.25">
      <c r="A51" s="102">
        <v>5</v>
      </c>
      <c r="B51" s="119" t="s">
        <v>420</v>
      </c>
      <c r="C51" s="119" t="s">
        <v>6118</v>
      </c>
      <c r="D51" s="102" t="s">
        <v>2358</v>
      </c>
      <c r="E51" s="192">
        <v>1684</v>
      </c>
      <c r="F51" s="118">
        <v>996.9</v>
      </c>
      <c r="G51" s="102" t="s">
        <v>2359</v>
      </c>
      <c r="H51" s="102" t="s">
        <v>2311</v>
      </c>
      <c r="I51" s="115" t="s">
        <v>275</v>
      </c>
      <c r="J51" s="102" t="s">
        <v>243</v>
      </c>
      <c r="K51" s="102" t="s">
        <v>2356</v>
      </c>
      <c r="L51" s="299" t="s">
        <v>3065</v>
      </c>
      <c r="M51" s="223" t="s">
        <v>2360</v>
      </c>
      <c r="N51" s="102" t="s">
        <v>6574</v>
      </c>
      <c r="O51" s="297"/>
      <c r="P51" s="459"/>
      <c r="Q51" s="459"/>
      <c r="R51" s="459"/>
      <c r="S51" s="459"/>
      <c r="T51" s="459"/>
      <c r="U51" s="459"/>
      <c r="V51" s="459"/>
      <c r="W51" s="459"/>
      <c r="X51" s="459"/>
      <c r="Y51" s="459"/>
      <c r="Z51" s="459"/>
      <c r="AA51" s="459"/>
      <c r="AB51" s="459"/>
      <c r="AC51" s="459"/>
      <c r="AD51" s="459"/>
    </row>
    <row r="52" spans="1:30" ht="135" customHeight="1" x14ac:dyDescent="0.25">
      <c r="A52" s="102">
        <v>6</v>
      </c>
      <c r="B52" s="119" t="s">
        <v>420</v>
      </c>
      <c r="C52" s="119" t="s">
        <v>6119</v>
      </c>
      <c r="D52" s="102" t="s">
        <v>474</v>
      </c>
      <c r="E52" s="192">
        <v>430</v>
      </c>
      <c r="F52" s="118">
        <v>297.5</v>
      </c>
      <c r="G52" s="102" t="s">
        <v>2362</v>
      </c>
      <c r="H52" s="102" t="s">
        <v>2311</v>
      </c>
      <c r="I52" s="102" t="s">
        <v>1436</v>
      </c>
      <c r="J52" s="102" t="s">
        <v>243</v>
      </c>
      <c r="K52" s="102" t="s">
        <v>6120</v>
      </c>
      <c r="L52" s="299" t="s">
        <v>3065</v>
      </c>
      <c r="M52" s="223" t="s">
        <v>2360</v>
      </c>
      <c r="N52" s="102" t="s">
        <v>6574</v>
      </c>
      <c r="O52" s="297"/>
      <c r="P52" s="459"/>
      <c r="Q52" s="459"/>
      <c r="R52" s="459"/>
      <c r="S52" s="459"/>
      <c r="T52" s="459"/>
      <c r="U52" s="459"/>
      <c r="V52" s="459"/>
      <c r="W52" s="459"/>
      <c r="X52" s="459"/>
      <c r="Y52" s="459"/>
      <c r="Z52" s="459"/>
      <c r="AA52" s="459"/>
      <c r="AB52" s="459"/>
      <c r="AC52" s="459"/>
      <c r="AD52" s="459"/>
    </row>
    <row r="53" spans="1:30" ht="94.5" customHeight="1" x14ac:dyDescent="0.25">
      <c r="A53" s="102">
        <v>7</v>
      </c>
      <c r="B53" s="119" t="s">
        <v>420</v>
      </c>
      <c r="C53" s="119" t="s">
        <v>2363</v>
      </c>
      <c r="D53" s="102" t="s">
        <v>3066</v>
      </c>
      <c r="E53" s="192">
        <v>199</v>
      </c>
      <c r="F53" s="118">
        <v>778</v>
      </c>
      <c r="G53" s="102" t="s">
        <v>2364</v>
      </c>
      <c r="H53" s="102" t="s">
        <v>2303</v>
      </c>
      <c r="I53" s="102" t="s">
        <v>1272</v>
      </c>
      <c r="J53" s="102" t="s">
        <v>243</v>
      </c>
      <c r="K53" s="102" t="s">
        <v>2366</v>
      </c>
      <c r="L53" s="299" t="s">
        <v>3067</v>
      </c>
      <c r="M53" s="102" t="s">
        <v>2365</v>
      </c>
      <c r="N53" s="102"/>
      <c r="O53" s="297"/>
      <c r="P53" s="459"/>
      <c r="Q53" s="459"/>
      <c r="R53" s="459"/>
      <c r="S53" s="459"/>
      <c r="T53" s="459"/>
      <c r="U53" s="459"/>
      <c r="V53" s="459"/>
      <c r="W53" s="459"/>
      <c r="X53" s="459"/>
      <c r="Y53" s="459"/>
      <c r="Z53" s="459"/>
      <c r="AA53" s="459"/>
      <c r="AB53" s="459"/>
      <c r="AC53" s="459"/>
      <c r="AD53" s="459"/>
    </row>
    <row r="54" spans="1:30" ht="134.25" customHeight="1" x14ac:dyDescent="0.25">
      <c r="A54" s="102">
        <v>8</v>
      </c>
      <c r="B54" s="119" t="s">
        <v>420</v>
      </c>
      <c r="C54" s="572" t="s">
        <v>2367</v>
      </c>
      <c r="D54" s="300" t="s">
        <v>3068</v>
      </c>
      <c r="E54" s="301">
        <v>7726</v>
      </c>
      <c r="F54" s="302">
        <v>5502</v>
      </c>
      <c r="G54" s="300" t="s">
        <v>2368</v>
      </c>
      <c r="H54" s="102" t="s">
        <v>2348</v>
      </c>
      <c r="I54" s="102" t="s">
        <v>1436</v>
      </c>
      <c r="J54" s="300" t="s">
        <v>243</v>
      </c>
      <c r="K54" s="300" t="s">
        <v>6121</v>
      </c>
      <c r="L54" s="303" t="s">
        <v>2491</v>
      </c>
      <c r="M54" s="300" t="s">
        <v>2369</v>
      </c>
      <c r="N54" s="300" t="s">
        <v>6117</v>
      </c>
      <c r="O54" s="297"/>
      <c r="P54" s="304"/>
      <c r="Q54" s="304"/>
      <c r="R54" s="304"/>
      <c r="S54" s="304"/>
      <c r="T54" s="304"/>
      <c r="U54" s="304"/>
      <c r="V54" s="304"/>
      <c r="W54" s="304"/>
      <c r="X54" s="304"/>
      <c r="Y54" s="304"/>
      <c r="Z54" s="304"/>
      <c r="AA54" s="205"/>
      <c r="AB54" s="205"/>
      <c r="AC54" s="205"/>
      <c r="AD54" s="205"/>
    </row>
    <row r="55" spans="1:30" ht="47.25" x14ac:dyDescent="0.25">
      <c r="A55" s="338"/>
      <c r="B55" s="374" t="s">
        <v>479</v>
      </c>
      <c r="C55" s="374"/>
      <c r="D55" s="338"/>
      <c r="E55" s="339"/>
      <c r="F55" s="340"/>
      <c r="G55" s="341"/>
      <c r="H55" s="341"/>
      <c r="I55" s="341"/>
      <c r="J55" s="341"/>
      <c r="K55" s="341"/>
      <c r="L55" s="341"/>
      <c r="M55" s="341"/>
      <c r="N55" s="341"/>
      <c r="O55" s="297"/>
      <c r="P55" s="459"/>
      <c r="Q55" s="459"/>
      <c r="R55" s="459"/>
      <c r="S55" s="459"/>
      <c r="T55" s="459"/>
      <c r="U55" s="459"/>
      <c r="V55" s="459"/>
      <c r="W55" s="459"/>
      <c r="X55" s="459"/>
      <c r="Y55" s="459"/>
      <c r="Z55" s="459"/>
      <c r="AA55" s="459"/>
      <c r="AB55" s="459"/>
      <c r="AC55" s="459"/>
      <c r="AD55" s="459"/>
    </row>
    <row r="56" spans="1:30" ht="123" customHeight="1" x14ac:dyDescent="0.25">
      <c r="A56" s="102">
        <v>1</v>
      </c>
      <c r="B56" s="119" t="s">
        <v>479</v>
      </c>
      <c r="C56" s="119" t="s">
        <v>3197</v>
      </c>
      <c r="D56" s="102" t="s">
        <v>491</v>
      </c>
      <c r="E56" s="192">
        <v>1011.8</v>
      </c>
      <c r="F56" s="118">
        <v>5067.5</v>
      </c>
      <c r="G56" s="102" t="s">
        <v>1650</v>
      </c>
      <c r="H56" s="102" t="s">
        <v>2303</v>
      </c>
      <c r="I56" s="115" t="s">
        <v>275</v>
      </c>
      <c r="J56" s="125" t="s">
        <v>243</v>
      </c>
      <c r="K56" s="102" t="s">
        <v>2371</v>
      </c>
      <c r="L56" s="299" t="s">
        <v>3053</v>
      </c>
      <c r="M56" s="223" t="s">
        <v>2370</v>
      </c>
      <c r="N56" s="102"/>
      <c r="O56" s="297"/>
      <c r="P56" s="459"/>
      <c r="Q56" s="459"/>
      <c r="R56" s="459"/>
      <c r="S56" s="459"/>
      <c r="T56" s="459"/>
      <c r="U56" s="459"/>
      <c r="V56" s="459"/>
      <c r="W56" s="459"/>
      <c r="X56" s="459"/>
      <c r="Y56" s="459"/>
      <c r="Z56" s="459"/>
      <c r="AA56" s="459"/>
      <c r="AB56" s="459"/>
      <c r="AC56" s="459"/>
      <c r="AD56" s="459"/>
    </row>
    <row r="57" spans="1:30" ht="124.5" customHeight="1" x14ac:dyDescent="0.25">
      <c r="A57" s="102">
        <v>2</v>
      </c>
      <c r="B57" s="119" t="s">
        <v>479</v>
      </c>
      <c r="C57" s="195" t="s">
        <v>508</v>
      </c>
      <c r="D57" s="102" t="s">
        <v>509</v>
      </c>
      <c r="E57" s="192">
        <v>325</v>
      </c>
      <c r="F57" s="118">
        <v>2449</v>
      </c>
      <c r="G57" s="102" t="s">
        <v>2372</v>
      </c>
      <c r="H57" s="102" t="s">
        <v>2348</v>
      </c>
      <c r="I57" s="115" t="s">
        <v>275</v>
      </c>
      <c r="J57" s="102" t="s">
        <v>21</v>
      </c>
      <c r="K57" s="102" t="s">
        <v>2374</v>
      </c>
      <c r="L57" s="305" t="s">
        <v>3069</v>
      </c>
      <c r="M57" s="13" t="s">
        <v>2373</v>
      </c>
      <c r="N57" s="591"/>
      <c r="O57" s="297"/>
      <c r="P57" s="459"/>
      <c r="Q57" s="459"/>
      <c r="R57" s="459"/>
      <c r="S57" s="459"/>
      <c r="T57" s="459"/>
      <c r="U57" s="459"/>
      <c r="V57" s="459"/>
      <c r="W57" s="459"/>
      <c r="X57" s="459"/>
      <c r="Y57" s="459"/>
      <c r="Z57" s="459"/>
      <c r="AA57" s="459"/>
      <c r="AB57" s="459"/>
      <c r="AC57" s="459"/>
      <c r="AD57" s="459"/>
    </row>
    <row r="58" spans="1:30" ht="47.25" x14ac:dyDescent="0.25">
      <c r="A58" s="338"/>
      <c r="B58" s="374" t="s">
        <v>526</v>
      </c>
      <c r="C58" s="374"/>
      <c r="D58" s="338"/>
      <c r="E58" s="339"/>
      <c r="F58" s="340"/>
      <c r="G58" s="341"/>
      <c r="H58" s="341"/>
      <c r="I58" s="341"/>
      <c r="J58" s="341"/>
      <c r="K58" s="341"/>
      <c r="L58" s="341"/>
      <c r="M58" s="342"/>
      <c r="N58" s="341"/>
      <c r="O58" s="297"/>
      <c r="P58" s="459"/>
      <c r="Q58" s="459"/>
      <c r="R58" s="459"/>
      <c r="S58" s="459"/>
      <c r="T58" s="459"/>
      <c r="U58" s="459"/>
      <c r="V58" s="459"/>
      <c r="W58" s="459"/>
      <c r="X58" s="459"/>
      <c r="Y58" s="459"/>
      <c r="Z58" s="459"/>
      <c r="AA58" s="459"/>
      <c r="AB58" s="459"/>
      <c r="AC58" s="459"/>
      <c r="AD58" s="459"/>
    </row>
    <row r="59" spans="1:30" ht="63" x14ac:dyDescent="0.25">
      <c r="A59" s="102">
        <v>1</v>
      </c>
      <c r="B59" s="119" t="s">
        <v>526</v>
      </c>
      <c r="C59" s="119" t="s">
        <v>563</v>
      </c>
      <c r="D59" s="102" t="s">
        <v>3044</v>
      </c>
      <c r="E59" s="192">
        <v>80</v>
      </c>
      <c r="F59" s="118">
        <v>1450.5</v>
      </c>
      <c r="G59" s="102" t="s">
        <v>2375</v>
      </c>
      <c r="H59" s="102" t="s">
        <v>2348</v>
      </c>
      <c r="I59" s="115" t="s">
        <v>275</v>
      </c>
      <c r="J59" s="102" t="s">
        <v>243</v>
      </c>
      <c r="K59" s="102" t="s">
        <v>2376</v>
      </c>
      <c r="L59" s="299" t="s">
        <v>2334</v>
      </c>
      <c r="M59" s="102" t="s">
        <v>2377</v>
      </c>
      <c r="N59" s="102"/>
      <c r="O59" s="297"/>
      <c r="P59" s="459"/>
      <c r="Q59" s="459"/>
      <c r="R59" s="459"/>
      <c r="S59" s="459"/>
      <c r="T59" s="459"/>
      <c r="U59" s="459"/>
      <c r="V59" s="459"/>
      <c r="W59" s="459"/>
      <c r="X59" s="459"/>
      <c r="Y59" s="459"/>
      <c r="Z59" s="459"/>
      <c r="AA59" s="459"/>
      <c r="AB59" s="459"/>
      <c r="AC59" s="459"/>
      <c r="AD59" s="459"/>
    </row>
    <row r="60" spans="1:30" ht="63" x14ac:dyDescent="0.25">
      <c r="A60" s="102">
        <v>2</v>
      </c>
      <c r="B60" s="119" t="s">
        <v>526</v>
      </c>
      <c r="C60" s="119" t="s">
        <v>567</v>
      </c>
      <c r="D60" s="102" t="s">
        <v>3047</v>
      </c>
      <c r="E60" s="192">
        <v>43</v>
      </c>
      <c r="F60" s="118">
        <v>170.2</v>
      </c>
      <c r="G60" s="102" t="s">
        <v>2378</v>
      </c>
      <c r="H60" s="102" t="s">
        <v>2348</v>
      </c>
      <c r="I60" s="115" t="s">
        <v>275</v>
      </c>
      <c r="J60" s="102" t="s">
        <v>243</v>
      </c>
      <c r="K60" s="102" t="s">
        <v>2376</v>
      </c>
      <c r="L60" s="299" t="s">
        <v>3070</v>
      </c>
      <c r="M60" s="102" t="s">
        <v>2377</v>
      </c>
      <c r="N60" s="102"/>
      <c r="O60" s="297"/>
      <c r="P60" s="459"/>
      <c r="Q60" s="459"/>
      <c r="R60" s="459"/>
      <c r="S60" s="459"/>
      <c r="T60" s="459"/>
      <c r="U60" s="459"/>
      <c r="V60" s="459"/>
      <c r="W60" s="459"/>
      <c r="X60" s="459"/>
      <c r="Y60" s="459"/>
      <c r="Z60" s="459"/>
      <c r="AA60" s="459"/>
      <c r="AB60" s="459"/>
      <c r="AC60" s="459"/>
      <c r="AD60" s="459"/>
    </row>
    <row r="61" spans="1:30" ht="141.75" x14ac:dyDescent="0.25">
      <c r="A61" s="102">
        <v>3</v>
      </c>
      <c r="B61" s="119" t="s">
        <v>526</v>
      </c>
      <c r="C61" s="119" t="s">
        <v>575</v>
      </c>
      <c r="D61" s="102" t="s">
        <v>3049</v>
      </c>
      <c r="E61" s="192">
        <v>230.5</v>
      </c>
      <c r="F61" s="118">
        <v>349.2</v>
      </c>
      <c r="G61" s="102" t="s">
        <v>2379</v>
      </c>
      <c r="H61" s="102" t="s">
        <v>2311</v>
      </c>
      <c r="I61" s="102" t="s">
        <v>1272</v>
      </c>
      <c r="J61" s="102" t="s">
        <v>243</v>
      </c>
      <c r="K61" s="102" t="s">
        <v>2380</v>
      </c>
      <c r="L61" s="299" t="s">
        <v>2334</v>
      </c>
      <c r="M61" s="102" t="s">
        <v>2377</v>
      </c>
      <c r="N61" s="102"/>
      <c r="O61" s="297"/>
      <c r="P61" s="459"/>
      <c r="Q61" s="459"/>
      <c r="R61" s="459"/>
      <c r="S61" s="459"/>
      <c r="T61" s="459"/>
      <c r="U61" s="459"/>
      <c r="V61" s="459"/>
      <c r="W61" s="459"/>
      <c r="X61" s="459"/>
      <c r="Y61" s="459"/>
      <c r="Z61" s="459"/>
      <c r="AA61" s="459"/>
      <c r="AB61" s="459"/>
      <c r="AC61" s="459"/>
      <c r="AD61" s="459"/>
    </row>
    <row r="62" spans="1:30" ht="31.5" x14ac:dyDescent="0.25">
      <c r="A62" s="338"/>
      <c r="B62" s="374" t="s">
        <v>677</v>
      </c>
      <c r="C62" s="374"/>
      <c r="D62" s="338"/>
      <c r="E62" s="339"/>
      <c r="F62" s="340"/>
      <c r="G62" s="341"/>
      <c r="H62" s="341"/>
      <c r="I62" s="341"/>
      <c r="J62" s="341"/>
      <c r="K62" s="341"/>
      <c r="L62" s="341"/>
      <c r="M62" s="341"/>
      <c r="N62" s="341"/>
      <c r="O62" s="297"/>
      <c r="P62" s="459"/>
      <c r="Q62" s="459"/>
      <c r="R62" s="459"/>
      <c r="S62" s="459"/>
      <c r="T62" s="459"/>
      <c r="U62" s="459"/>
      <c r="V62" s="459"/>
      <c r="W62" s="459"/>
      <c r="X62" s="459"/>
      <c r="Y62" s="459"/>
      <c r="Z62" s="459"/>
      <c r="AA62" s="459"/>
      <c r="AB62" s="459"/>
      <c r="AC62" s="459"/>
      <c r="AD62" s="459"/>
    </row>
    <row r="63" spans="1:30" ht="94.5" x14ac:dyDescent="0.25">
      <c r="A63" s="102">
        <v>1</v>
      </c>
      <c r="B63" s="119" t="s">
        <v>677</v>
      </c>
      <c r="C63" s="119" t="s">
        <v>687</v>
      </c>
      <c r="D63" s="102" t="s">
        <v>682</v>
      </c>
      <c r="E63" s="192">
        <v>206</v>
      </c>
      <c r="F63" s="118">
        <v>103.4</v>
      </c>
      <c r="G63" s="102" t="s">
        <v>2953</v>
      </c>
      <c r="H63" s="102" t="s">
        <v>2303</v>
      </c>
      <c r="I63" s="115" t="s">
        <v>275</v>
      </c>
      <c r="J63" s="102" t="s">
        <v>243</v>
      </c>
      <c r="K63" s="102" t="s">
        <v>688</v>
      </c>
      <c r="L63" s="299" t="s">
        <v>2416</v>
      </c>
      <c r="M63" s="102" t="s">
        <v>2417</v>
      </c>
      <c r="N63" s="102"/>
      <c r="O63" s="297"/>
      <c r="P63" s="459"/>
      <c r="Q63" s="459"/>
      <c r="R63" s="459"/>
      <c r="S63" s="459"/>
      <c r="T63" s="459"/>
      <c r="U63" s="459"/>
      <c r="V63" s="459"/>
      <c r="W63" s="459"/>
      <c r="X63" s="459"/>
      <c r="Y63" s="459"/>
      <c r="Z63" s="459"/>
      <c r="AA63" s="459"/>
      <c r="AB63" s="459"/>
      <c r="AC63" s="459"/>
      <c r="AD63" s="459"/>
    </row>
    <row r="64" spans="1:30" ht="63" x14ac:dyDescent="0.25">
      <c r="A64" s="102">
        <v>2</v>
      </c>
      <c r="B64" s="119" t="s">
        <v>677</v>
      </c>
      <c r="C64" s="119" t="s">
        <v>689</v>
      </c>
      <c r="D64" s="102" t="s">
        <v>682</v>
      </c>
      <c r="E64" s="192">
        <v>438.6</v>
      </c>
      <c r="F64" s="118">
        <v>307.60000000000002</v>
      </c>
      <c r="G64" s="102" t="s">
        <v>2418</v>
      </c>
      <c r="H64" s="102" t="s">
        <v>2303</v>
      </c>
      <c r="I64" s="115" t="s">
        <v>275</v>
      </c>
      <c r="J64" s="102" t="s">
        <v>243</v>
      </c>
      <c r="K64" s="102" t="s">
        <v>3289</v>
      </c>
      <c r="L64" s="299" t="s">
        <v>2419</v>
      </c>
      <c r="M64" s="102" t="s">
        <v>2957</v>
      </c>
      <c r="N64" s="102" t="s">
        <v>2420</v>
      </c>
      <c r="O64" s="297"/>
      <c r="P64" s="459"/>
      <c r="Q64" s="459"/>
      <c r="R64" s="459"/>
      <c r="S64" s="459"/>
      <c r="T64" s="459"/>
      <c r="U64" s="459"/>
      <c r="V64" s="459"/>
      <c r="W64" s="459"/>
      <c r="X64" s="459"/>
      <c r="Y64" s="459"/>
      <c r="Z64" s="459"/>
      <c r="AA64" s="459"/>
      <c r="AB64" s="459"/>
      <c r="AC64" s="459"/>
      <c r="AD64" s="459"/>
    </row>
    <row r="65" spans="1:30" ht="78.75" x14ac:dyDescent="0.25">
      <c r="A65" s="102">
        <v>3</v>
      </c>
      <c r="B65" s="119" t="s">
        <v>677</v>
      </c>
      <c r="C65" s="119" t="s">
        <v>690</v>
      </c>
      <c r="D65" s="102" t="s">
        <v>682</v>
      </c>
      <c r="E65" s="192">
        <v>193.4</v>
      </c>
      <c r="F65" s="118">
        <v>280</v>
      </c>
      <c r="G65" s="102" t="s">
        <v>2421</v>
      </c>
      <c r="H65" s="102" t="s">
        <v>2303</v>
      </c>
      <c r="I65" s="115" t="s">
        <v>275</v>
      </c>
      <c r="J65" s="102" t="s">
        <v>243</v>
      </c>
      <c r="K65" s="102" t="s">
        <v>691</v>
      </c>
      <c r="L65" s="299" t="s">
        <v>2416</v>
      </c>
      <c r="M65" s="102" t="s">
        <v>2417</v>
      </c>
      <c r="N65" s="102"/>
      <c r="O65" s="297"/>
      <c r="P65" s="459"/>
      <c r="Q65" s="459"/>
      <c r="R65" s="459"/>
      <c r="S65" s="459"/>
      <c r="T65" s="459"/>
      <c r="U65" s="459"/>
      <c r="V65" s="459"/>
      <c r="W65" s="459"/>
      <c r="X65" s="459"/>
      <c r="Y65" s="459"/>
      <c r="Z65" s="459"/>
      <c r="AA65" s="459"/>
      <c r="AB65" s="459"/>
      <c r="AC65" s="459"/>
      <c r="AD65" s="459"/>
    </row>
    <row r="66" spans="1:30" ht="63" x14ac:dyDescent="0.25">
      <c r="A66" s="102">
        <v>4</v>
      </c>
      <c r="B66" s="119" t="s">
        <v>677</v>
      </c>
      <c r="C66" s="119" t="s">
        <v>692</v>
      </c>
      <c r="D66" s="102" t="s">
        <v>693</v>
      </c>
      <c r="E66" s="192">
        <v>152</v>
      </c>
      <c r="F66" s="118">
        <v>427.2</v>
      </c>
      <c r="G66" s="102" t="s">
        <v>2958</v>
      </c>
      <c r="H66" s="102" t="s">
        <v>2348</v>
      </c>
      <c r="I66" s="115" t="s">
        <v>275</v>
      </c>
      <c r="J66" s="102" t="s">
        <v>243</v>
      </c>
      <c r="K66" s="102" t="s">
        <v>694</v>
      </c>
      <c r="L66" s="299" t="s">
        <v>2422</v>
      </c>
      <c r="M66" s="102" t="s">
        <v>3183</v>
      </c>
      <c r="N66" s="102"/>
      <c r="O66" s="297"/>
      <c r="P66" s="459"/>
      <c r="Q66" s="459"/>
      <c r="R66" s="459"/>
      <c r="S66" s="459"/>
      <c r="T66" s="459"/>
      <c r="U66" s="459"/>
      <c r="V66" s="459"/>
      <c r="W66" s="459"/>
      <c r="X66" s="459"/>
      <c r="Y66" s="459"/>
      <c r="Z66" s="459"/>
      <c r="AA66" s="459"/>
      <c r="AB66" s="459"/>
      <c r="AC66" s="459"/>
      <c r="AD66" s="459"/>
    </row>
    <row r="67" spans="1:30" ht="109.5" customHeight="1" x14ac:dyDescent="0.25">
      <c r="A67" s="102">
        <v>5</v>
      </c>
      <c r="B67" s="119" t="s">
        <v>677</v>
      </c>
      <c r="C67" s="119" t="s">
        <v>695</v>
      </c>
      <c r="D67" s="102" t="s">
        <v>679</v>
      </c>
      <c r="E67" s="192">
        <v>143.69999999999999</v>
      </c>
      <c r="F67" s="118">
        <v>257.7</v>
      </c>
      <c r="G67" s="102" t="s">
        <v>2423</v>
      </c>
      <c r="H67" s="102" t="s">
        <v>2303</v>
      </c>
      <c r="I67" s="115" t="s">
        <v>275</v>
      </c>
      <c r="J67" s="102" t="s">
        <v>243</v>
      </c>
      <c r="K67" s="102" t="s">
        <v>696</v>
      </c>
      <c r="L67" s="299" t="s">
        <v>2422</v>
      </c>
      <c r="M67" s="102" t="s">
        <v>3184</v>
      </c>
      <c r="N67" s="102" t="s">
        <v>2420</v>
      </c>
      <c r="O67" s="297"/>
      <c r="P67" s="459"/>
      <c r="Q67" s="459"/>
      <c r="R67" s="459"/>
      <c r="S67" s="459"/>
      <c r="T67" s="459"/>
      <c r="U67" s="459"/>
      <c r="V67" s="459"/>
      <c r="W67" s="459"/>
      <c r="X67" s="459"/>
      <c r="Y67" s="459"/>
      <c r="Z67" s="459"/>
      <c r="AA67" s="459"/>
      <c r="AB67" s="459"/>
      <c r="AC67" s="459"/>
      <c r="AD67" s="459"/>
    </row>
    <row r="68" spans="1:30" ht="109.5" customHeight="1" x14ac:dyDescent="0.25">
      <c r="A68" s="102">
        <v>6</v>
      </c>
      <c r="B68" s="119" t="s">
        <v>677</v>
      </c>
      <c r="C68" s="119" t="s">
        <v>697</v>
      </c>
      <c r="D68" s="102" t="s">
        <v>242</v>
      </c>
      <c r="E68" s="192">
        <v>360</v>
      </c>
      <c r="F68" s="118">
        <v>347.7</v>
      </c>
      <c r="G68" s="102" t="s">
        <v>2424</v>
      </c>
      <c r="H68" s="102" t="s">
        <v>2303</v>
      </c>
      <c r="I68" s="115" t="s">
        <v>275</v>
      </c>
      <c r="J68" s="102" t="s">
        <v>243</v>
      </c>
      <c r="K68" s="102" t="s">
        <v>698</v>
      </c>
      <c r="L68" s="299" t="s">
        <v>2416</v>
      </c>
      <c r="M68" s="102" t="s">
        <v>2417</v>
      </c>
      <c r="N68" s="102"/>
      <c r="O68" s="297"/>
      <c r="P68" s="459"/>
      <c r="Q68" s="459"/>
      <c r="R68" s="459"/>
      <c r="S68" s="459"/>
      <c r="T68" s="459"/>
      <c r="U68" s="459"/>
      <c r="V68" s="459"/>
      <c r="W68" s="459"/>
      <c r="X68" s="459"/>
      <c r="Y68" s="459"/>
      <c r="Z68" s="459"/>
      <c r="AA68" s="459"/>
      <c r="AB68" s="459"/>
      <c r="AC68" s="459"/>
      <c r="AD68" s="459"/>
    </row>
    <row r="69" spans="1:30" ht="109.5" customHeight="1" x14ac:dyDescent="0.25">
      <c r="A69" s="102">
        <v>7</v>
      </c>
      <c r="B69" s="119" t="s">
        <v>677</v>
      </c>
      <c r="C69" s="119" t="s">
        <v>702</v>
      </c>
      <c r="D69" s="102" t="s">
        <v>703</v>
      </c>
      <c r="E69" s="192">
        <v>1355.3</v>
      </c>
      <c r="F69" s="118">
        <v>2071.9</v>
      </c>
      <c r="G69" s="102" t="s">
        <v>2425</v>
      </c>
      <c r="H69" s="102" t="s">
        <v>2303</v>
      </c>
      <c r="I69" s="115" t="s">
        <v>275</v>
      </c>
      <c r="J69" s="102" t="s">
        <v>243</v>
      </c>
      <c r="K69" s="102" t="s">
        <v>704</v>
      </c>
      <c r="L69" s="299" t="s">
        <v>2416</v>
      </c>
      <c r="M69" s="102" t="s">
        <v>2417</v>
      </c>
      <c r="N69" s="102"/>
      <c r="O69" s="297"/>
      <c r="P69" s="459"/>
      <c r="Q69" s="459"/>
      <c r="R69" s="459"/>
      <c r="S69" s="459"/>
      <c r="T69" s="459"/>
      <c r="U69" s="459"/>
      <c r="V69" s="459"/>
      <c r="W69" s="459"/>
      <c r="X69" s="459"/>
      <c r="Y69" s="459"/>
      <c r="Z69" s="459"/>
      <c r="AA69" s="459"/>
      <c r="AB69" s="459"/>
      <c r="AC69" s="459"/>
      <c r="AD69" s="459"/>
    </row>
    <row r="70" spans="1:30" ht="94.5" x14ac:dyDescent="0.25">
      <c r="A70" s="102">
        <v>8</v>
      </c>
      <c r="B70" s="119" t="s">
        <v>677</v>
      </c>
      <c r="C70" s="119" t="s">
        <v>730</v>
      </c>
      <c r="D70" s="102" t="s">
        <v>731</v>
      </c>
      <c r="E70" s="192">
        <v>212</v>
      </c>
      <c r="F70" s="118">
        <v>749</v>
      </c>
      <c r="G70" s="102" t="s">
        <v>2426</v>
      </c>
      <c r="H70" s="102" t="s">
        <v>2348</v>
      </c>
      <c r="I70" s="115" t="s">
        <v>275</v>
      </c>
      <c r="J70" s="102" t="s">
        <v>243</v>
      </c>
      <c r="K70" s="102" t="s">
        <v>3006</v>
      </c>
      <c r="L70" s="299" t="s">
        <v>3194</v>
      </c>
      <c r="M70" s="102" t="s">
        <v>2427</v>
      </c>
      <c r="N70" s="102"/>
      <c r="O70" s="297"/>
      <c r="P70" s="459"/>
      <c r="Q70" s="459"/>
      <c r="R70" s="459"/>
      <c r="S70" s="459"/>
      <c r="T70" s="459"/>
      <c r="U70" s="459"/>
      <c r="V70" s="459"/>
      <c r="W70" s="459"/>
      <c r="X70" s="459"/>
      <c r="Y70" s="459"/>
      <c r="Z70" s="459"/>
      <c r="AA70" s="459"/>
      <c r="AB70" s="459"/>
      <c r="AC70" s="459"/>
      <c r="AD70" s="459"/>
    </row>
    <row r="71" spans="1:30" ht="94.5" x14ac:dyDescent="0.25">
      <c r="A71" s="102">
        <v>9</v>
      </c>
      <c r="B71" s="119" t="s">
        <v>677</v>
      </c>
      <c r="C71" s="119" t="s">
        <v>733</v>
      </c>
      <c r="D71" s="102" t="s">
        <v>734</v>
      </c>
      <c r="E71" s="192">
        <v>296</v>
      </c>
      <c r="F71" s="118">
        <v>805</v>
      </c>
      <c r="G71" s="102" t="s">
        <v>2428</v>
      </c>
      <c r="H71" s="102" t="s">
        <v>2348</v>
      </c>
      <c r="I71" s="115" t="s">
        <v>275</v>
      </c>
      <c r="J71" s="102" t="s">
        <v>243</v>
      </c>
      <c r="K71" s="102" t="s">
        <v>2429</v>
      </c>
      <c r="L71" s="299" t="s">
        <v>3194</v>
      </c>
      <c r="M71" s="102" t="s">
        <v>2427</v>
      </c>
      <c r="N71" s="102"/>
      <c r="O71" s="297"/>
      <c r="P71" s="459"/>
      <c r="Q71" s="459"/>
      <c r="R71" s="459"/>
      <c r="S71" s="459"/>
      <c r="T71" s="459"/>
      <c r="U71" s="459"/>
      <c r="V71" s="459"/>
      <c r="W71" s="459"/>
      <c r="X71" s="459"/>
      <c r="Y71" s="459"/>
      <c r="Z71" s="459"/>
      <c r="AA71" s="459"/>
      <c r="AB71" s="459"/>
      <c r="AC71" s="459"/>
      <c r="AD71" s="459"/>
    </row>
    <row r="72" spans="1:30" ht="110.25" x14ac:dyDescent="0.25">
      <c r="A72" s="102">
        <v>10</v>
      </c>
      <c r="B72" s="119" t="s">
        <v>677</v>
      </c>
      <c r="C72" s="119" t="s">
        <v>2430</v>
      </c>
      <c r="D72" s="102" t="s">
        <v>737</v>
      </c>
      <c r="E72" s="192">
        <v>188</v>
      </c>
      <c r="F72" s="118">
        <v>2217.8000000000002</v>
      </c>
      <c r="G72" s="102" t="s">
        <v>2431</v>
      </c>
      <c r="H72" s="102" t="s">
        <v>2348</v>
      </c>
      <c r="I72" s="115" t="s">
        <v>275</v>
      </c>
      <c r="J72" s="102" t="s">
        <v>243</v>
      </c>
      <c r="K72" s="102" t="s">
        <v>2432</v>
      </c>
      <c r="L72" s="299" t="s">
        <v>2433</v>
      </c>
      <c r="M72" s="102" t="s">
        <v>2427</v>
      </c>
      <c r="N72" s="102"/>
      <c r="O72" s="297"/>
      <c r="P72" s="459"/>
      <c r="Q72" s="459"/>
      <c r="R72" s="459"/>
      <c r="S72" s="459"/>
      <c r="T72" s="459"/>
      <c r="U72" s="459"/>
      <c r="V72" s="459"/>
      <c r="W72" s="459"/>
      <c r="X72" s="459"/>
      <c r="Y72" s="459"/>
      <c r="Z72" s="459"/>
      <c r="AA72" s="459"/>
      <c r="AB72" s="459"/>
      <c r="AC72" s="459"/>
      <c r="AD72" s="459"/>
    </row>
    <row r="73" spans="1:30" ht="110.25" x14ac:dyDescent="0.25">
      <c r="A73" s="102">
        <v>11</v>
      </c>
      <c r="B73" s="119" t="s">
        <v>677</v>
      </c>
      <c r="C73" s="119" t="s">
        <v>751</v>
      </c>
      <c r="D73" s="102" t="s">
        <v>752</v>
      </c>
      <c r="E73" s="192">
        <v>105</v>
      </c>
      <c r="F73" s="118">
        <v>262</v>
      </c>
      <c r="G73" s="102" t="s">
        <v>2434</v>
      </c>
      <c r="H73" s="102" t="s">
        <v>2348</v>
      </c>
      <c r="I73" s="115" t="s">
        <v>275</v>
      </c>
      <c r="J73" s="102" t="s">
        <v>243</v>
      </c>
      <c r="K73" s="102" t="s">
        <v>2435</v>
      </c>
      <c r="L73" s="299" t="s">
        <v>3195</v>
      </c>
      <c r="M73" s="102" t="s">
        <v>2427</v>
      </c>
      <c r="N73" s="102"/>
      <c r="O73" s="297"/>
      <c r="P73" s="459"/>
      <c r="Q73" s="459"/>
      <c r="R73" s="459"/>
      <c r="S73" s="459"/>
      <c r="T73" s="459"/>
      <c r="U73" s="459"/>
      <c r="V73" s="459"/>
      <c r="W73" s="459"/>
      <c r="X73" s="459"/>
      <c r="Y73" s="459"/>
      <c r="Z73" s="459"/>
      <c r="AA73" s="459"/>
      <c r="AB73" s="459"/>
      <c r="AC73" s="459"/>
      <c r="AD73" s="459"/>
    </row>
    <row r="74" spans="1:30" ht="116.25" customHeight="1" x14ac:dyDescent="0.25">
      <c r="A74" s="102">
        <v>12</v>
      </c>
      <c r="B74" s="119" t="s">
        <v>677</v>
      </c>
      <c r="C74" s="119" t="s">
        <v>754</v>
      </c>
      <c r="D74" s="102" t="s">
        <v>734</v>
      </c>
      <c r="E74" s="192">
        <v>132</v>
      </c>
      <c r="F74" s="118">
        <v>7610</v>
      </c>
      <c r="G74" s="102" t="s">
        <v>2436</v>
      </c>
      <c r="H74" s="102" t="s">
        <v>2348</v>
      </c>
      <c r="I74" s="115" t="s">
        <v>275</v>
      </c>
      <c r="J74" s="102" t="s">
        <v>243</v>
      </c>
      <c r="K74" s="102" t="s">
        <v>2429</v>
      </c>
      <c r="L74" s="299" t="s">
        <v>3195</v>
      </c>
      <c r="M74" s="102" t="s">
        <v>2427</v>
      </c>
      <c r="N74" s="102" t="s">
        <v>2437</v>
      </c>
      <c r="O74" s="297"/>
      <c r="P74" s="459"/>
      <c r="Q74" s="459"/>
      <c r="R74" s="459"/>
      <c r="S74" s="459"/>
      <c r="T74" s="459"/>
      <c r="U74" s="459"/>
      <c r="V74" s="459"/>
      <c r="W74" s="459"/>
      <c r="X74" s="459"/>
      <c r="Y74" s="459"/>
      <c r="Z74" s="459"/>
      <c r="AA74" s="459"/>
      <c r="AB74" s="459"/>
      <c r="AC74" s="459"/>
      <c r="AD74" s="459"/>
    </row>
    <row r="75" spans="1:30" ht="123.75" customHeight="1" x14ac:dyDescent="0.25">
      <c r="A75" s="102">
        <v>13</v>
      </c>
      <c r="B75" s="119" t="s">
        <v>677</v>
      </c>
      <c r="C75" s="119" t="s">
        <v>756</v>
      </c>
      <c r="D75" s="102" t="s">
        <v>757</v>
      </c>
      <c r="E75" s="192">
        <v>105</v>
      </c>
      <c r="F75" s="118">
        <v>1129.2</v>
      </c>
      <c r="G75" s="102" t="s">
        <v>2438</v>
      </c>
      <c r="H75" s="102" t="s">
        <v>2348</v>
      </c>
      <c r="I75" s="115" t="s">
        <v>275</v>
      </c>
      <c r="J75" s="102" t="s">
        <v>243</v>
      </c>
      <c r="K75" s="102" t="s">
        <v>2439</v>
      </c>
      <c r="L75" s="299" t="s">
        <v>3195</v>
      </c>
      <c r="M75" s="102" t="s">
        <v>2427</v>
      </c>
      <c r="N75" s="102" t="s">
        <v>2440</v>
      </c>
      <c r="O75" s="297"/>
      <c r="P75" s="459"/>
      <c r="Q75" s="459"/>
      <c r="R75" s="459"/>
      <c r="S75" s="459"/>
      <c r="T75" s="459"/>
      <c r="U75" s="459"/>
      <c r="V75" s="459"/>
      <c r="W75" s="459"/>
      <c r="X75" s="459"/>
      <c r="Y75" s="459"/>
      <c r="Z75" s="459"/>
      <c r="AA75" s="459"/>
      <c r="AB75" s="459"/>
      <c r="AC75" s="459"/>
      <c r="AD75" s="459"/>
    </row>
    <row r="76" spans="1:30" ht="63" x14ac:dyDescent="0.25">
      <c r="A76" s="102">
        <v>14</v>
      </c>
      <c r="B76" s="119" t="s">
        <v>677</v>
      </c>
      <c r="C76" s="119" t="s">
        <v>2441</v>
      </c>
      <c r="D76" s="102" t="s">
        <v>2442</v>
      </c>
      <c r="E76" s="192">
        <v>140</v>
      </c>
      <c r="F76" s="118">
        <v>141.6</v>
      </c>
      <c r="G76" s="102" t="s">
        <v>2443</v>
      </c>
      <c r="H76" s="102" t="s">
        <v>2311</v>
      </c>
      <c r="I76" s="102" t="s">
        <v>1272</v>
      </c>
      <c r="J76" s="102" t="s">
        <v>243</v>
      </c>
      <c r="K76" s="102" t="s">
        <v>782</v>
      </c>
      <c r="L76" s="306">
        <v>46023</v>
      </c>
      <c r="M76" s="102" t="s">
        <v>2444</v>
      </c>
      <c r="N76" s="102"/>
      <c r="O76" s="297"/>
      <c r="P76" s="459"/>
      <c r="Q76" s="459"/>
      <c r="R76" s="459"/>
      <c r="S76" s="459"/>
      <c r="T76" s="459"/>
      <c r="U76" s="459"/>
      <c r="V76" s="459"/>
      <c r="W76" s="459"/>
      <c r="X76" s="459"/>
      <c r="Y76" s="459"/>
      <c r="Z76" s="459"/>
      <c r="AA76" s="459"/>
      <c r="AB76" s="459"/>
      <c r="AC76" s="459"/>
      <c r="AD76" s="459"/>
    </row>
    <row r="77" spans="1:30" ht="109.5" customHeight="1" x14ac:dyDescent="0.25">
      <c r="A77" s="102">
        <v>15</v>
      </c>
      <c r="B77" s="119" t="s">
        <v>677</v>
      </c>
      <c r="C77" s="119" t="s">
        <v>2445</v>
      </c>
      <c r="D77" s="102" t="s">
        <v>3248</v>
      </c>
      <c r="E77" s="192">
        <v>290.5</v>
      </c>
      <c r="F77" s="118">
        <v>827</v>
      </c>
      <c r="G77" s="102" t="s">
        <v>2446</v>
      </c>
      <c r="H77" s="102" t="s">
        <v>2303</v>
      </c>
      <c r="I77" s="115" t="s">
        <v>275</v>
      </c>
      <c r="J77" s="102" t="s">
        <v>243</v>
      </c>
      <c r="K77" s="19" t="s">
        <v>2447</v>
      </c>
      <c r="L77" s="299" t="s">
        <v>2448</v>
      </c>
      <c r="M77" s="102" t="s">
        <v>2449</v>
      </c>
      <c r="N77" s="102"/>
      <c r="O77" s="297"/>
      <c r="P77" s="459"/>
      <c r="Q77" s="459"/>
      <c r="R77" s="459"/>
      <c r="S77" s="459"/>
      <c r="T77" s="459"/>
      <c r="U77" s="459"/>
      <c r="V77" s="459"/>
      <c r="W77" s="459"/>
      <c r="X77" s="459"/>
      <c r="Y77" s="459"/>
      <c r="Z77" s="459"/>
      <c r="AA77" s="459"/>
      <c r="AB77" s="459"/>
      <c r="AC77" s="459"/>
      <c r="AD77" s="459"/>
    </row>
    <row r="78" spans="1:30" ht="121.5" customHeight="1" x14ac:dyDescent="0.25">
      <c r="A78" s="102">
        <v>16</v>
      </c>
      <c r="B78" s="119" t="s">
        <v>677</v>
      </c>
      <c r="C78" s="119" t="s">
        <v>2450</v>
      </c>
      <c r="D78" s="102" t="s">
        <v>3119</v>
      </c>
      <c r="E78" s="192">
        <v>197.33</v>
      </c>
      <c r="F78" s="118">
        <v>439</v>
      </c>
      <c r="G78" s="102" t="s">
        <v>2451</v>
      </c>
      <c r="H78" s="102" t="s">
        <v>2303</v>
      </c>
      <c r="I78" s="115" t="s">
        <v>275</v>
      </c>
      <c r="J78" s="102" t="s">
        <v>243</v>
      </c>
      <c r="K78" s="102" t="s">
        <v>794</v>
      </c>
      <c r="L78" s="299" t="s">
        <v>2452</v>
      </c>
      <c r="M78" s="102" t="s">
        <v>2417</v>
      </c>
      <c r="N78" s="102"/>
      <c r="O78" s="297"/>
      <c r="P78" s="459"/>
      <c r="Q78" s="459"/>
      <c r="R78" s="459"/>
      <c r="S78" s="459"/>
      <c r="T78" s="459"/>
      <c r="U78" s="459"/>
      <c r="V78" s="459"/>
      <c r="W78" s="459"/>
      <c r="X78" s="459"/>
      <c r="Y78" s="459"/>
      <c r="Z78" s="459"/>
      <c r="AA78" s="459"/>
      <c r="AB78" s="459"/>
      <c r="AC78" s="459"/>
      <c r="AD78" s="459"/>
    </row>
    <row r="79" spans="1:30" ht="73.5" customHeight="1" x14ac:dyDescent="0.25">
      <c r="A79" s="102">
        <v>17</v>
      </c>
      <c r="B79" s="119" t="s">
        <v>677</v>
      </c>
      <c r="C79" s="119" t="s">
        <v>705</v>
      </c>
      <c r="D79" s="102" t="s">
        <v>682</v>
      </c>
      <c r="E79" s="192">
        <v>148.69999999999999</v>
      </c>
      <c r="F79" s="118">
        <v>168.2</v>
      </c>
      <c r="G79" s="102" t="s">
        <v>2453</v>
      </c>
      <c r="H79" s="102" t="s">
        <v>2303</v>
      </c>
      <c r="I79" s="102" t="s">
        <v>3305</v>
      </c>
      <c r="J79" s="102" t="s">
        <v>243</v>
      </c>
      <c r="K79" s="102" t="s">
        <v>3304</v>
      </c>
      <c r="L79" s="299" t="s">
        <v>2454</v>
      </c>
      <c r="M79" s="102" t="s">
        <v>3185</v>
      </c>
      <c r="N79" s="102" t="s">
        <v>2420</v>
      </c>
      <c r="O79" s="297"/>
      <c r="P79" s="459"/>
      <c r="Q79" s="459"/>
      <c r="R79" s="459"/>
      <c r="S79" s="459"/>
      <c r="T79" s="459"/>
      <c r="U79" s="459"/>
      <c r="V79" s="459"/>
      <c r="W79" s="459"/>
      <c r="X79" s="459"/>
      <c r="Y79" s="459"/>
      <c r="Z79" s="459"/>
      <c r="AA79" s="459"/>
      <c r="AB79" s="459"/>
      <c r="AC79" s="459"/>
      <c r="AD79" s="459"/>
    </row>
    <row r="80" spans="1:30" ht="63" x14ac:dyDescent="0.25">
      <c r="A80" s="102">
        <v>18</v>
      </c>
      <c r="B80" s="119" t="s">
        <v>677</v>
      </c>
      <c r="C80" s="119" t="s">
        <v>707</v>
      </c>
      <c r="D80" s="102" t="s">
        <v>2455</v>
      </c>
      <c r="E80" s="192">
        <v>329.9</v>
      </c>
      <c r="F80" s="118">
        <v>975</v>
      </c>
      <c r="G80" s="102" t="s">
        <v>2456</v>
      </c>
      <c r="H80" s="102" t="s">
        <v>2954</v>
      </c>
      <c r="I80" s="102" t="s">
        <v>3305</v>
      </c>
      <c r="J80" s="102" t="s">
        <v>243</v>
      </c>
      <c r="K80" s="102" t="s">
        <v>3303</v>
      </c>
      <c r="L80" s="299" t="s">
        <v>2457</v>
      </c>
      <c r="M80" s="102" t="s">
        <v>3186</v>
      </c>
      <c r="N80" s="102" t="s">
        <v>2420</v>
      </c>
      <c r="O80" s="297"/>
      <c r="P80" s="459"/>
      <c r="Q80" s="459"/>
      <c r="R80" s="459"/>
      <c r="S80" s="459"/>
      <c r="T80" s="459"/>
      <c r="U80" s="459"/>
      <c r="V80" s="459"/>
      <c r="W80" s="459"/>
      <c r="X80" s="459"/>
      <c r="Y80" s="459"/>
      <c r="Z80" s="459"/>
      <c r="AA80" s="459"/>
      <c r="AB80" s="459"/>
      <c r="AC80" s="459"/>
      <c r="AD80" s="459"/>
    </row>
    <row r="81" spans="1:30" ht="63" x14ac:dyDescent="0.25">
      <c r="A81" s="102">
        <v>19</v>
      </c>
      <c r="B81" s="119" t="s">
        <v>677</v>
      </c>
      <c r="C81" s="119" t="s">
        <v>720</v>
      </c>
      <c r="D81" s="102" t="s">
        <v>721</v>
      </c>
      <c r="E81" s="192">
        <v>441</v>
      </c>
      <c r="F81" s="118">
        <v>1048.3</v>
      </c>
      <c r="G81" s="102" t="s">
        <v>2458</v>
      </c>
      <c r="H81" s="102" t="s">
        <v>2348</v>
      </c>
      <c r="I81" s="102" t="s">
        <v>3305</v>
      </c>
      <c r="J81" s="102" t="s">
        <v>243</v>
      </c>
      <c r="K81" s="102" t="s">
        <v>3304</v>
      </c>
      <c r="L81" s="299" t="s">
        <v>2459</v>
      </c>
      <c r="M81" s="102" t="s">
        <v>2460</v>
      </c>
      <c r="N81" s="102"/>
      <c r="O81" s="297"/>
      <c r="P81" s="459"/>
      <c r="Q81" s="459"/>
      <c r="R81" s="459"/>
      <c r="S81" s="459"/>
      <c r="T81" s="459"/>
      <c r="U81" s="459"/>
      <c r="V81" s="459"/>
      <c r="W81" s="459"/>
      <c r="X81" s="459"/>
      <c r="Y81" s="459"/>
      <c r="Z81" s="459"/>
      <c r="AA81" s="459"/>
      <c r="AB81" s="459"/>
      <c r="AC81" s="459"/>
      <c r="AD81" s="459"/>
    </row>
    <row r="82" spans="1:30" ht="31.5" x14ac:dyDescent="0.25">
      <c r="A82" s="338"/>
      <c r="B82" s="374" t="s">
        <v>795</v>
      </c>
      <c r="C82" s="374"/>
      <c r="D82" s="338"/>
      <c r="E82" s="339"/>
      <c r="F82" s="340"/>
      <c r="G82" s="341"/>
      <c r="H82" s="341"/>
      <c r="I82" s="341"/>
      <c r="J82" s="341"/>
      <c r="K82" s="341"/>
      <c r="L82" s="341"/>
      <c r="M82" s="341"/>
      <c r="N82" s="341"/>
      <c r="O82" s="297"/>
      <c r="P82" s="459"/>
      <c r="Q82" s="459"/>
      <c r="R82" s="459"/>
      <c r="S82" s="459"/>
      <c r="T82" s="459"/>
      <c r="U82" s="459"/>
      <c r="V82" s="459"/>
      <c r="W82" s="459"/>
      <c r="X82" s="459"/>
      <c r="Y82" s="459"/>
      <c r="Z82" s="459"/>
      <c r="AA82" s="459"/>
      <c r="AB82" s="459"/>
      <c r="AC82" s="459"/>
      <c r="AD82" s="459"/>
    </row>
    <row r="83" spans="1:30" ht="103.5" customHeight="1" x14ac:dyDescent="0.25">
      <c r="A83" s="102">
        <v>1</v>
      </c>
      <c r="B83" s="119" t="s">
        <v>795</v>
      </c>
      <c r="C83" s="119" t="s">
        <v>829</v>
      </c>
      <c r="D83" s="102" t="s">
        <v>830</v>
      </c>
      <c r="E83" s="192">
        <v>125</v>
      </c>
      <c r="F83" s="118">
        <v>385</v>
      </c>
      <c r="G83" s="102" t="s">
        <v>2461</v>
      </c>
      <c r="H83" s="102" t="s">
        <v>2348</v>
      </c>
      <c r="I83" s="115" t="s">
        <v>275</v>
      </c>
      <c r="J83" s="102" t="s">
        <v>243</v>
      </c>
      <c r="K83" s="102" t="s">
        <v>3007</v>
      </c>
      <c r="L83" s="299" t="s">
        <v>2462</v>
      </c>
      <c r="M83" s="102" t="s">
        <v>2382</v>
      </c>
      <c r="N83" s="102"/>
      <c r="O83" s="297"/>
      <c r="P83" s="459"/>
      <c r="Q83" s="459"/>
      <c r="R83" s="459"/>
      <c r="S83" s="459"/>
      <c r="T83" s="459"/>
      <c r="U83" s="459"/>
      <c r="V83" s="459"/>
      <c r="W83" s="459"/>
      <c r="X83" s="459"/>
      <c r="Y83" s="459"/>
      <c r="Z83" s="459"/>
      <c r="AA83" s="459"/>
      <c r="AB83" s="459"/>
      <c r="AC83" s="459"/>
      <c r="AD83" s="459"/>
    </row>
    <row r="84" spans="1:30" ht="99" customHeight="1" x14ac:dyDescent="0.25">
      <c r="A84" s="102">
        <v>2</v>
      </c>
      <c r="B84" s="119" t="s">
        <v>795</v>
      </c>
      <c r="C84" s="119" t="s">
        <v>850</v>
      </c>
      <c r="D84" s="102" t="s">
        <v>830</v>
      </c>
      <c r="E84" s="192">
        <v>138.30000000000001</v>
      </c>
      <c r="F84" s="118">
        <v>547</v>
      </c>
      <c r="G84" s="102" t="s">
        <v>2463</v>
      </c>
      <c r="H84" s="102" t="s">
        <v>2348</v>
      </c>
      <c r="I84" s="115" t="s">
        <v>275</v>
      </c>
      <c r="J84" s="102" t="s">
        <v>243</v>
      </c>
      <c r="K84" s="102" t="s">
        <v>2827</v>
      </c>
      <c r="L84" s="299" t="s">
        <v>2462</v>
      </c>
      <c r="M84" s="102" t="s">
        <v>2382</v>
      </c>
      <c r="N84" s="102"/>
      <c r="O84" s="297"/>
      <c r="P84" s="459"/>
      <c r="Q84" s="459"/>
      <c r="R84" s="459"/>
      <c r="S84" s="459"/>
      <c r="T84" s="459"/>
      <c r="U84" s="459"/>
      <c r="V84" s="459"/>
      <c r="W84" s="459"/>
      <c r="X84" s="459"/>
      <c r="Y84" s="459"/>
      <c r="Z84" s="459"/>
      <c r="AA84" s="459"/>
      <c r="AB84" s="459"/>
      <c r="AC84" s="459"/>
      <c r="AD84" s="459"/>
    </row>
    <row r="85" spans="1:30" ht="31.5" x14ac:dyDescent="0.25">
      <c r="A85" s="338"/>
      <c r="B85" s="374" t="s">
        <v>860</v>
      </c>
      <c r="C85" s="374"/>
      <c r="D85" s="338"/>
      <c r="E85" s="339"/>
      <c r="F85" s="340"/>
      <c r="G85" s="341"/>
      <c r="H85" s="341"/>
      <c r="I85" s="341"/>
      <c r="J85" s="341"/>
      <c r="K85" s="341"/>
      <c r="L85" s="341"/>
      <c r="M85" s="341"/>
      <c r="N85" s="341"/>
      <c r="O85" s="297"/>
      <c r="P85" s="459"/>
      <c r="Q85" s="459"/>
      <c r="R85" s="459"/>
      <c r="S85" s="459"/>
      <c r="T85" s="459"/>
      <c r="U85" s="459"/>
      <c r="V85" s="459"/>
      <c r="W85" s="459"/>
      <c r="X85" s="459"/>
      <c r="Y85" s="459"/>
      <c r="Z85" s="459"/>
      <c r="AA85" s="459"/>
      <c r="AB85" s="459"/>
      <c r="AC85" s="459"/>
      <c r="AD85" s="459"/>
    </row>
    <row r="86" spans="1:30" ht="110.25" x14ac:dyDescent="0.25">
      <c r="A86" s="102">
        <v>1</v>
      </c>
      <c r="B86" s="119" t="s">
        <v>860</v>
      </c>
      <c r="C86" s="119" t="s">
        <v>868</v>
      </c>
      <c r="D86" s="102" t="s">
        <v>869</v>
      </c>
      <c r="E86" s="192">
        <v>220</v>
      </c>
      <c r="F86" s="118">
        <v>1246</v>
      </c>
      <c r="G86" s="102" t="s">
        <v>2464</v>
      </c>
      <c r="H86" s="102" t="s">
        <v>2303</v>
      </c>
      <c r="I86" s="115" t="s">
        <v>275</v>
      </c>
      <c r="J86" s="102" t="s">
        <v>243</v>
      </c>
      <c r="K86" s="102" t="s">
        <v>2465</v>
      </c>
      <c r="L86" s="299" t="s">
        <v>2416</v>
      </c>
      <c r="M86" s="102" t="s">
        <v>2417</v>
      </c>
      <c r="N86" s="102"/>
      <c r="O86" s="297"/>
      <c r="P86" s="459"/>
      <c r="Q86" s="459"/>
      <c r="R86" s="459"/>
      <c r="S86" s="459"/>
      <c r="T86" s="459"/>
      <c r="U86" s="459"/>
      <c r="V86" s="459"/>
      <c r="W86" s="459"/>
      <c r="X86" s="459"/>
      <c r="Y86" s="459"/>
      <c r="Z86" s="459"/>
      <c r="AA86" s="459"/>
      <c r="AB86" s="459"/>
      <c r="AC86" s="459"/>
      <c r="AD86" s="459"/>
    </row>
    <row r="87" spans="1:30" ht="112.5" customHeight="1" x14ac:dyDescent="0.25">
      <c r="A87" s="102">
        <v>2</v>
      </c>
      <c r="B87" s="119" t="s">
        <v>860</v>
      </c>
      <c r="C87" s="119" t="s">
        <v>898</v>
      </c>
      <c r="D87" s="102" t="s">
        <v>899</v>
      </c>
      <c r="E87" s="192">
        <v>50</v>
      </c>
      <c r="F87" s="118">
        <v>192</v>
      </c>
      <c r="G87" s="102" t="s">
        <v>2425</v>
      </c>
      <c r="H87" s="102" t="s">
        <v>2348</v>
      </c>
      <c r="I87" s="115" t="s">
        <v>275</v>
      </c>
      <c r="J87" s="102" t="s">
        <v>203</v>
      </c>
      <c r="K87" s="102" t="s">
        <v>2466</v>
      </c>
      <c r="L87" s="299" t="s">
        <v>2467</v>
      </c>
      <c r="M87" s="102" t="s">
        <v>2382</v>
      </c>
      <c r="N87" s="102"/>
      <c r="O87" s="297"/>
      <c r="P87" s="459"/>
      <c r="Q87" s="459"/>
      <c r="R87" s="459"/>
      <c r="S87" s="459"/>
      <c r="T87" s="459"/>
      <c r="U87" s="459"/>
      <c r="V87" s="459"/>
      <c r="W87" s="459"/>
      <c r="X87" s="459"/>
      <c r="Y87" s="459"/>
      <c r="Z87" s="459"/>
      <c r="AA87" s="459"/>
      <c r="AB87" s="459"/>
      <c r="AC87" s="459"/>
      <c r="AD87" s="459"/>
    </row>
    <row r="88" spans="1:30" ht="72.75" customHeight="1" x14ac:dyDescent="0.25">
      <c r="A88" s="102">
        <v>3</v>
      </c>
      <c r="B88" s="119" t="s">
        <v>860</v>
      </c>
      <c r="C88" s="119" t="s">
        <v>2468</v>
      </c>
      <c r="D88" s="102" t="s">
        <v>940</v>
      </c>
      <c r="E88" s="192">
        <v>185</v>
      </c>
      <c r="F88" s="118">
        <v>816</v>
      </c>
      <c r="G88" s="102" t="s">
        <v>2469</v>
      </c>
      <c r="H88" s="102" t="s">
        <v>2311</v>
      </c>
      <c r="I88" s="102" t="s">
        <v>1272</v>
      </c>
      <c r="J88" s="102" t="s">
        <v>243</v>
      </c>
      <c r="K88" s="102" t="s">
        <v>2947</v>
      </c>
      <c r="L88" s="299" t="s">
        <v>2416</v>
      </c>
      <c r="M88" s="102" t="s">
        <v>2417</v>
      </c>
      <c r="N88" s="102"/>
      <c r="O88" s="297"/>
      <c r="P88" s="459"/>
      <c r="Q88" s="459"/>
      <c r="R88" s="459"/>
      <c r="S88" s="459"/>
      <c r="T88" s="459"/>
      <c r="U88" s="459"/>
      <c r="V88" s="459"/>
      <c r="W88" s="459"/>
      <c r="X88" s="459"/>
      <c r="Y88" s="459"/>
      <c r="Z88" s="459"/>
      <c r="AA88" s="459"/>
      <c r="AB88" s="459"/>
      <c r="AC88" s="459"/>
      <c r="AD88" s="459"/>
    </row>
    <row r="89" spans="1:30" ht="81" customHeight="1" x14ac:dyDescent="0.25">
      <c r="A89" s="102">
        <v>4</v>
      </c>
      <c r="B89" s="119" t="s">
        <v>860</v>
      </c>
      <c r="C89" s="119" t="s">
        <v>2470</v>
      </c>
      <c r="D89" s="102" t="s">
        <v>932</v>
      </c>
      <c r="E89" s="192">
        <v>74</v>
      </c>
      <c r="F89" s="118">
        <v>413</v>
      </c>
      <c r="G89" s="102" t="s">
        <v>2471</v>
      </c>
      <c r="H89" s="102" t="s">
        <v>2311</v>
      </c>
      <c r="I89" s="102" t="s">
        <v>1272</v>
      </c>
      <c r="J89" s="102" t="s">
        <v>243</v>
      </c>
      <c r="K89" s="102" t="s">
        <v>2472</v>
      </c>
      <c r="L89" s="299" t="s">
        <v>2416</v>
      </c>
      <c r="M89" s="102" t="s">
        <v>2417</v>
      </c>
      <c r="N89" s="102"/>
      <c r="O89" s="297"/>
      <c r="P89" s="459"/>
      <c r="Q89" s="459"/>
      <c r="R89" s="459"/>
      <c r="S89" s="459"/>
      <c r="T89" s="459"/>
      <c r="U89" s="459"/>
      <c r="V89" s="459"/>
      <c r="W89" s="459"/>
      <c r="X89" s="459"/>
      <c r="Y89" s="459"/>
      <c r="Z89" s="459"/>
      <c r="AA89" s="459"/>
      <c r="AB89" s="459"/>
      <c r="AC89" s="459"/>
      <c r="AD89" s="459"/>
    </row>
    <row r="90" spans="1:30" ht="83.25" customHeight="1" x14ac:dyDescent="0.25">
      <c r="A90" s="102">
        <v>5</v>
      </c>
      <c r="B90" s="119" t="s">
        <v>860</v>
      </c>
      <c r="C90" s="119" t="s">
        <v>2473</v>
      </c>
      <c r="D90" s="102" t="s">
        <v>934</v>
      </c>
      <c r="E90" s="192">
        <v>66</v>
      </c>
      <c r="F90" s="118">
        <v>697</v>
      </c>
      <c r="G90" s="102" t="s">
        <v>2474</v>
      </c>
      <c r="H90" s="102" t="s">
        <v>2311</v>
      </c>
      <c r="I90" s="102" t="s">
        <v>1272</v>
      </c>
      <c r="J90" s="102" t="s">
        <v>243</v>
      </c>
      <c r="K90" s="102" t="s">
        <v>2475</v>
      </c>
      <c r="L90" s="299" t="s">
        <v>2416</v>
      </c>
      <c r="M90" s="102" t="s">
        <v>2417</v>
      </c>
      <c r="N90" s="102"/>
      <c r="O90" s="297"/>
      <c r="P90" s="459"/>
      <c r="Q90" s="459"/>
      <c r="R90" s="459"/>
      <c r="S90" s="459"/>
      <c r="T90" s="459"/>
      <c r="U90" s="459"/>
      <c r="V90" s="459"/>
      <c r="W90" s="459"/>
      <c r="X90" s="459"/>
      <c r="Y90" s="459"/>
      <c r="Z90" s="459"/>
      <c r="AA90" s="459"/>
      <c r="AB90" s="459"/>
      <c r="AC90" s="459"/>
      <c r="AD90" s="459"/>
    </row>
    <row r="91" spans="1:30" ht="31.5" x14ac:dyDescent="0.25">
      <c r="A91" s="338"/>
      <c r="B91" s="374" t="s">
        <v>944</v>
      </c>
      <c r="C91" s="374"/>
      <c r="D91" s="338"/>
      <c r="E91" s="339"/>
      <c r="F91" s="340"/>
      <c r="G91" s="341"/>
      <c r="H91" s="341"/>
      <c r="I91" s="341"/>
      <c r="J91" s="341"/>
      <c r="K91" s="341"/>
      <c r="L91" s="341"/>
      <c r="M91" s="341"/>
      <c r="N91" s="341"/>
      <c r="O91" s="297"/>
      <c r="P91" s="459"/>
      <c r="Q91" s="459"/>
      <c r="R91" s="459"/>
      <c r="S91" s="459"/>
      <c r="T91" s="459"/>
      <c r="U91" s="459"/>
      <c r="V91" s="459"/>
      <c r="W91" s="459"/>
      <c r="X91" s="459"/>
      <c r="Y91" s="459"/>
      <c r="Z91" s="459"/>
      <c r="AA91" s="459"/>
      <c r="AB91" s="459"/>
      <c r="AC91" s="459"/>
      <c r="AD91" s="459"/>
    </row>
    <row r="92" spans="1:30" ht="81" customHeight="1" x14ac:dyDescent="0.25">
      <c r="A92" s="102">
        <v>1</v>
      </c>
      <c r="B92" s="119" t="s">
        <v>944</v>
      </c>
      <c r="C92" s="119" t="s">
        <v>952</v>
      </c>
      <c r="D92" s="102" t="s">
        <v>953</v>
      </c>
      <c r="E92" s="192">
        <v>571.1</v>
      </c>
      <c r="F92" s="118">
        <v>702</v>
      </c>
      <c r="G92" s="102" t="s">
        <v>2476</v>
      </c>
      <c r="H92" s="102" t="s">
        <v>2303</v>
      </c>
      <c r="I92" s="115" t="s">
        <v>275</v>
      </c>
      <c r="J92" s="102" t="s">
        <v>243</v>
      </c>
      <c r="K92" s="102" t="s">
        <v>2828</v>
      </c>
      <c r="L92" s="299" t="s">
        <v>2416</v>
      </c>
      <c r="M92" s="102" t="s">
        <v>2417</v>
      </c>
      <c r="N92" s="102"/>
      <c r="O92" s="297"/>
      <c r="P92" s="459"/>
      <c r="Q92" s="459"/>
      <c r="R92" s="459"/>
      <c r="S92" s="459"/>
      <c r="T92" s="459"/>
      <c r="U92" s="459"/>
      <c r="V92" s="459"/>
      <c r="W92" s="459"/>
      <c r="X92" s="459"/>
      <c r="Y92" s="459"/>
      <c r="Z92" s="459"/>
      <c r="AA92" s="459"/>
      <c r="AB92" s="459"/>
      <c r="AC92" s="459"/>
      <c r="AD92" s="459"/>
    </row>
    <row r="93" spans="1:30" ht="81" customHeight="1" x14ac:dyDescent="0.25">
      <c r="A93" s="102">
        <v>2</v>
      </c>
      <c r="B93" s="119" t="s">
        <v>944</v>
      </c>
      <c r="C93" s="119" t="s">
        <v>963</v>
      </c>
      <c r="D93" s="102" t="s">
        <v>964</v>
      </c>
      <c r="E93" s="192">
        <v>128</v>
      </c>
      <c r="F93" s="118">
        <v>486</v>
      </c>
      <c r="G93" s="102" t="s">
        <v>1650</v>
      </c>
      <c r="H93" s="102" t="s">
        <v>2348</v>
      </c>
      <c r="I93" s="115" t="s">
        <v>275</v>
      </c>
      <c r="J93" s="102" t="s">
        <v>243</v>
      </c>
      <c r="K93" s="102" t="s">
        <v>965</v>
      </c>
      <c r="L93" s="299" t="s">
        <v>2477</v>
      </c>
      <c r="M93" s="102" t="s">
        <v>2449</v>
      </c>
      <c r="N93" s="102"/>
      <c r="O93" s="297"/>
      <c r="P93" s="459"/>
      <c r="Q93" s="459"/>
      <c r="R93" s="459"/>
      <c r="S93" s="459"/>
      <c r="T93" s="459"/>
      <c r="U93" s="459"/>
      <c r="V93" s="459"/>
      <c r="W93" s="459"/>
      <c r="X93" s="459"/>
      <c r="Y93" s="459"/>
      <c r="Z93" s="459"/>
      <c r="AA93" s="459"/>
      <c r="AB93" s="459"/>
      <c r="AC93" s="459"/>
      <c r="AD93" s="459"/>
    </row>
    <row r="94" spans="1:30" ht="63" x14ac:dyDescent="0.25">
      <c r="A94" s="102">
        <v>3</v>
      </c>
      <c r="B94" s="119" t="s">
        <v>944</v>
      </c>
      <c r="C94" s="119" t="s">
        <v>973</v>
      </c>
      <c r="D94" s="102" t="s">
        <v>967</v>
      </c>
      <c r="E94" s="192">
        <v>378</v>
      </c>
      <c r="F94" s="118">
        <v>1047.5999999999999</v>
      </c>
      <c r="G94" s="102" t="s">
        <v>2478</v>
      </c>
      <c r="H94" s="102" t="s">
        <v>2348</v>
      </c>
      <c r="I94" s="115" t="s">
        <v>275</v>
      </c>
      <c r="J94" s="102" t="s">
        <v>243</v>
      </c>
      <c r="K94" s="102" t="s">
        <v>2479</v>
      </c>
      <c r="L94" s="299" t="s">
        <v>2416</v>
      </c>
      <c r="M94" s="102" t="s">
        <v>2417</v>
      </c>
      <c r="N94" s="102"/>
      <c r="O94" s="297"/>
      <c r="P94" s="459"/>
      <c r="Q94" s="459"/>
      <c r="R94" s="459"/>
      <c r="S94" s="459"/>
      <c r="T94" s="459"/>
      <c r="U94" s="459"/>
      <c r="V94" s="459"/>
      <c r="W94" s="459"/>
      <c r="X94" s="459"/>
      <c r="Y94" s="459"/>
      <c r="Z94" s="459"/>
      <c r="AA94" s="459"/>
      <c r="AB94" s="459"/>
      <c r="AC94" s="459"/>
      <c r="AD94" s="459"/>
    </row>
    <row r="95" spans="1:30" ht="87.75" customHeight="1" x14ac:dyDescent="0.25">
      <c r="A95" s="102">
        <v>4</v>
      </c>
      <c r="B95" s="119" t="s">
        <v>944</v>
      </c>
      <c r="C95" s="119" t="s">
        <v>995</v>
      </c>
      <c r="D95" s="102" t="s">
        <v>955</v>
      </c>
      <c r="E95" s="192">
        <v>0</v>
      </c>
      <c r="F95" s="118">
        <v>1485</v>
      </c>
      <c r="G95" s="102" t="s">
        <v>2480</v>
      </c>
      <c r="H95" s="102" t="s">
        <v>2348</v>
      </c>
      <c r="I95" s="115" t="s">
        <v>275</v>
      </c>
      <c r="J95" s="102" t="s">
        <v>243</v>
      </c>
      <c r="K95" s="102" t="s">
        <v>2481</v>
      </c>
      <c r="L95" s="299" t="s">
        <v>2482</v>
      </c>
      <c r="M95" s="102" t="s">
        <v>2483</v>
      </c>
      <c r="N95" s="102"/>
      <c r="O95" s="297"/>
      <c r="P95" s="459"/>
      <c r="Q95" s="459"/>
      <c r="R95" s="459"/>
      <c r="S95" s="459"/>
      <c r="T95" s="459"/>
      <c r="U95" s="459"/>
      <c r="V95" s="459"/>
      <c r="W95" s="459"/>
      <c r="X95" s="459"/>
      <c r="Y95" s="459"/>
      <c r="Z95" s="459"/>
      <c r="AA95" s="459"/>
      <c r="AB95" s="459"/>
      <c r="AC95" s="459"/>
      <c r="AD95" s="459"/>
    </row>
    <row r="96" spans="1:30" ht="92.25" customHeight="1" x14ac:dyDescent="0.25">
      <c r="A96" s="102">
        <v>5</v>
      </c>
      <c r="B96" s="119" t="s">
        <v>944</v>
      </c>
      <c r="C96" s="119" t="s">
        <v>2484</v>
      </c>
      <c r="D96" s="102" t="s">
        <v>2485</v>
      </c>
      <c r="E96" s="192">
        <v>150</v>
      </c>
      <c r="F96" s="118"/>
      <c r="G96" s="102" t="s">
        <v>2486</v>
      </c>
      <c r="H96" s="102" t="s">
        <v>2311</v>
      </c>
      <c r="I96" s="102" t="s">
        <v>1272</v>
      </c>
      <c r="J96" s="102" t="s">
        <v>243</v>
      </c>
      <c r="K96" s="102" t="s">
        <v>3287</v>
      </c>
      <c r="L96" s="306">
        <v>46023</v>
      </c>
      <c r="M96" s="102" t="s">
        <v>2417</v>
      </c>
      <c r="N96" s="102" t="s">
        <v>2956</v>
      </c>
      <c r="O96" s="297"/>
      <c r="P96" s="459"/>
      <c r="Q96" s="459"/>
      <c r="R96" s="459"/>
      <c r="S96" s="459"/>
      <c r="T96" s="459"/>
      <c r="U96" s="459"/>
      <c r="V96" s="459"/>
      <c r="W96" s="459"/>
      <c r="X96" s="459"/>
      <c r="Y96" s="459"/>
      <c r="Z96" s="459"/>
      <c r="AA96" s="459"/>
      <c r="AB96" s="459"/>
      <c r="AC96" s="459"/>
      <c r="AD96" s="459"/>
    </row>
    <row r="97" spans="1:30" ht="31.5" x14ac:dyDescent="0.25">
      <c r="A97" s="338"/>
      <c r="B97" s="374" t="s">
        <v>1014</v>
      </c>
      <c r="C97" s="374"/>
      <c r="D97" s="338"/>
      <c r="E97" s="339"/>
      <c r="F97" s="340"/>
      <c r="G97" s="341"/>
      <c r="H97" s="341"/>
      <c r="I97" s="341"/>
      <c r="J97" s="341"/>
      <c r="K97" s="341"/>
      <c r="L97" s="341"/>
      <c r="M97" s="341"/>
      <c r="N97" s="341"/>
      <c r="O97" s="297"/>
      <c r="P97" s="459"/>
      <c r="Q97" s="459"/>
      <c r="R97" s="459"/>
      <c r="S97" s="459"/>
      <c r="T97" s="459"/>
      <c r="U97" s="459"/>
      <c r="V97" s="459"/>
      <c r="W97" s="459"/>
      <c r="X97" s="459"/>
      <c r="Y97" s="459"/>
      <c r="Z97" s="459"/>
      <c r="AA97" s="459"/>
      <c r="AB97" s="459"/>
      <c r="AC97" s="459"/>
      <c r="AD97" s="459"/>
    </row>
    <row r="98" spans="1:30" ht="120.75" customHeight="1" x14ac:dyDescent="0.25">
      <c r="A98" s="102">
        <v>1</v>
      </c>
      <c r="B98" s="119" t="s">
        <v>1014</v>
      </c>
      <c r="C98" s="119" t="s">
        <v>1051</v>
      </c>
      <c r="D98" s="102" t="s">
        <v>1052</v>
      </c>
      <c r="E98" s="192">
        <v>266</v>
      </c>
      <c r="F98" s="118">
        <v>2195.9</v>
      </c>
      <c r="G98" s="102" t="s">
        <v>2487</v>
      </c>
      <c r="H98" s="102" t="s">
        <v>2348</v>
      </c>
      <c r="I98" s="115" t="s">
        <v>275</v>
      </c>
      <c r="J98" s="102" t="s">
        <v>243</v>
      </c>
      <c r="K98" s="102" t="s">
        <v>2945</v>
      </c>
      <c r="L98" s="299" t="s">
        <v>2489</v>
      </c>
      <c r="M98" s="102" t="s">
        <v>2427</v>
      </c>
      <c r="N98" s="102"/>
      <c r="O98" s="297"/>
      <c r="P98" s="459"/>
      <c r="Q98" s="459"/>
      <c r="R98" s="459"/>
      <c r="S98" s="459"/>
      <c r="T98" s="459"/>
      <c r="U98" s="459"/>
      <c r="V98" s="459"/>
      <c r="W98" s="459"/>
      <c r="X98" s="459"/>
      <c r="Y98" s="459"/>
      <c r="Z98" s="459"/>
      <c r="AA98" s="459"/>
      <c r="AB98" s="459"/>
      <c r="AC98" s="459"/>
      <c r="AD98" s="459"/>
    </row>
    <row r="99" spans="1:30" ht="110.25" x14ac:dyDescent="0.25">
      <c r="A99" s="102">
        <v>2</v>
      </c>
      <c r="B99" s="119" t="s">
        <v>1014</v>
      </c>
      <c r="C99" s="119" t="s">
        <v>1060</v>
      </c>
      <c r="D99" s="102" t="s">
        <v>1032</v>
      </c>
      <c r="E99" s="192">
        <v>62</v>
      </c>
      <c r="F99" s="118">
        <v>268.5</v>
      </c>
      <c r="G99" s="102" t="s">
        <v>2490</v>
      </c>
      <c r="H99" s="102" t="s">
        <v>2348</v>
      </c>
      <c r="I99" s="115" t="s">
        <v>275</v>
      </c>
      <c r="J99" s="102" t="s">
        <v>243</v>
      </c>
      <c r="K99" s="102" t="s">
        <v>2488</v>
      </c>
      <c r="L99" s="299" t="s">
        <v>2491</v>
      </c>
      <c r="M99" s="102" t="s">
        <v>2449</v>
      </c>
      <c r="N99" s="102"/>
      <c r="O99" s="297"/>
      <c r="P99" s="459"/>
      <c r="Q99" s="459"/>
      <c r="R99" s="459"/>
      <c r="S99" s="459"/>
      <c r="T99" s="459"/>
      <c r="U99" s="459"/>
      <c r="V99" s="459"/>
      <c r="W99" s="459"/>
      <c r="X99" s="459"/>
      <c r="Y99" s="459"/>
      <c r="Z99" s="459"/>
      <c r="AA99" s="459"/>
      <c r="AB99" s="459"/>
      <c r="AC99" s="459"/>
      <c r="AD99" s="459"/>
    </row>
    <row r="100" spans="1:30" ht="110.25" x14ac:dyDescent="0.25">
      <c r="A100" s="102">
        <v>3</v>
      </c>
      <c r="B100" s="119" t="s">
        <v>1014</v>
      </c>
      <c r="C100" s="119" t="s">
        <v>1064</v>
      </c>
      <c r="D100" s="102" t="s">
        <v>1065</v>
      </c>
      <c r="E100" s="192">
        <v>154</v>
      </c>
      <c r="F100" s="118">
        <v>309.10000000000002</v>
      </c>
      <c r="G100" s="102" t="s">
        <v>2492</v>
      </c>
      <c r="H100" s="102" t="s">
        <v>2348</v>
      </c>
      <c r="I100" s="115" t="s">
        <v>275</v>
      </c>
      <c r="J100" s="102" t="s">
        <v>243</v>
      </c>
      <c r="K100" s="102" t="s">
        <v>2488</v>
      </c>
      <c r="L100" s="299" t="s">
        <v>2493</v>
      </c>
      <c r="M100" s="102" t="s">
        <v>2494</v>
      </c>
      <c r="N100" s="102"/>
      <c r="O100" s="297"/>
      <c r="P100" s="459"/>
      <c r="Q100" s="459"/>
      <c r="R100" s="459"/>
      <c r="S100" s="459"/>
      <c r="T100" s="459"/>
      <c r="U100" s="459"/>
      <c r="V100" s="459"/>
      <c r="W100" s="459"/>
      <c r="X100" s="459"/>
      <c r="Y100" s="459"/>
      <c r="Z100" s="459"/>
      <c r="AA100" s="459"/>
      <c r="AB100" s="459"/>
      <c r="AC100" s="459"/>
      <c r="AD100" s="459"/>
    </row>
    <row r="101" spans="1:30" ht="104.25" customHeight="1" x14ac:dyDescent="0.25">
      <c r="A101" s="102">
        <v>4</v>
      </c>
      <c r="B101" s="119" t="s">
        <v>1014</v>
      </c>
      <c r="C101" s="119" t="s">
        <v>1069</v>
      </c>
      <c r="D101" s="102" t="s">
        <v>1041</v>
      </c>
      <c r="E101" s="192">
        <v>96.45</v>
      </c>
      <c r="F101" s="118">
        <v>818.3</v>
      </c>
      <c r="G101" s="102" t="s">
        <v>2495</v>
      </c>
      <c r="H101" s="102" t="s">
        <v>2348</v>
      </c>
      <c r="I101" s="115" t="s">
        <v>275</v>
      </c>
      <c r="J101" s="102" t="s">
        <v>21</v>
      </c>
      <c r="K101" s="102" t="s">
        <v>2496</v>
      </c>
      <c r="L101" s="299" t="s">
        <v>2497</v>
      </c>
      <c r="M101" s="102" t="s">
        <v>2449</v>
      </c>
      <c r="N101" s="102"/>
      <c r="O101" s="297"/>
      <c r="P101" s="459"/>
      <c r="Q101" s="459"/>
      <c r="R101" s="459"/>
      <c r="S101" s="459"/>
      <c r="T101" s="459"/>
      <c r="U101" s="459"/>
      <c r="V101" s="459"/>
      <c r="W101" s="459"/>
      <c r="X101" s="459"/>
      <c r="Y101" s="459"/>
      <c r="Z101" s="459"/>
      <c r="AA101" s="459"/>
      <c r="AB101" s="459"/>
      <c r="AC101" s="459"/>
      <c r="AD101" s="459"/>
    </row>
    <row r="102" spans="1:30" ht="63" x14ac:dyDescent="0.25">
      <c r="A102" s="102">
        <v>5</v>
      </c>
      <c r="B102" s="119" t="s">
        <v>1014</v>
      </c>
      <c r="C102" s="119" t="s">
        <v>2498</v>
      </c>
      <c r="D102" s="102" t="s">
        <v>1022</v>
      </c>
      <c r="E102" s="192">
        <v>66</v>
      </c>
      <c r="F102" s="118">
        <v>508</v>
      </c>
      <c r="G102" s="102" t="s">
        <v>1650</v>
      </c>
      <c r="H102" s="102" t="s">
        <v>2311</v>
      </c>
      <c r="I102" s="102" t="s">
        <v>1272</v>
      </c>
      <c r="J102" s="102" t="s">
        <v>243</v>
      </c>
      <c r="K102" s="102" t="s">
        <v>1078</v>
      </c>
      <c r="L102" s="299" t="s">
        <v>2499</v>
      </c>
      <c r="M102" s="102" t="s">
        <v>2449</v>
      </c>
      <c r="N102" s="102"/>
      <c r="O102" s="297"/>
      <c r="P102" s="459"/>
      <c r="Q102" s="459"/>
      <c r="R102" s="459"/>
      <c r="S102" s="459"/>
      <c r="T102" s="459"/>
      <c r="U102" s="459"/>
      <c r="V102" s="459"/>
      <c r="W102" s="459"/>
      <c r="X102" s="459"/>
      <c r="Y102" s="459"/>
      <c r="Z102" s="459"/>
      <c r="AA102" s="459"/>
      <c r="AB102" s="459"/>
      <c r="AC102" s="459"/>
      <c r="AD102" s="459"/>
    </row>
    <row r="103" spans="1:30" ht="31.5" x14ac:dyDescent="0.25">
      <c r="A103" s="338"/>
      <c r="B103" s="374" t="s">
        <v>1079</v>
      </c>
      <c r="C103" s="374"/>
      <c r="D103" s="338"/>
      <c r="E103" s="339"/>
      <c r="F103" s="340"/>
      <c r="G103" s="341"/>
      <c r="H103" s="341"/>
      <c r="I103" s="341"/>
      <c r="J103" s="341"/>
      <c r="K103" s="341"/>
      <c r="L103" s="341"/>
      <c r="M103" s="341"/>
      <c r="N103" s="341"/>
      <c r="O103" s="297"/>
      <c r="P103" s="459"/>
      <c r="Q103" s="459"/>
      <c r="R103" s="459"/>
      <c r="S103" s="459"/>
      <c r="T103" s="459"/>
      <c r="U103" s="459"/>
      <c r="V103" s="459"/>
      <c r="W103" s="459"/>
      <c r="X103" s="459"/>
      <c r="Y103" s="459"/>
      <c r="Z103" s="459"/>
      <c r="AA103" s="459"/>
      <c r="AB103" s="459"/>
      <c r="AC103" s="459"/>
      <c r="AD103" s="459"/>
    </row>
    <row r="104" spans="1:30" ht="63" customHeight="1" x14ac:dyDescent="0.25">
      <c r="A104" s="102">
        <v>1</v>
      </c>
      <c r="B104" s="119" t="s">
        <v>1079</v>
      </c>
      <c r="C104" s="119" t="s">
        <v>2500</v>
      </c>
      <c r="D104" s="102" t="s">
        <v>2501</v>
      </c>
      <c r="E104" s="192">
        <v>250</v>
      </c>
      <c r="F104" s="118">
        <v>1686</v>
      </c>
      <c r="G104" s="102" t="s">
        <v>2502</v>
      </c>
      <c r="H104" s="102" t="s">
        <v>2311</v>
      </c>
      <c r="I104" s="102" t="s">
        <v>1272</v>
      </c>
      <c r="J104" s="102" t="s">
        <v>243</v>
      </c>
      <c r="K104" s="102" t="s">
        <v>1136</v>
      </c>
      <c r="L104" s="299" t="s">
        <v>2503</v>
      </c>
      <c r="M104" s="102" t="s">
        <v>2504</v>
      </c>
      <c r="N104" s="102"/>
      <c r="O104" s="297"/>
      <c r="P104" s="459"/>
      <c r="Q104" s="459"/>
      <c r="R104" s="459"/>
      <c r="S104" s="459"/>
      <c r="T104" s="459"/>
      <c r="U104" s="459"/>
      <c r="V104" s="459"/>
      <c r="W104" s="459"/>
      <c r="X104" s="459"/>
      <c r="Y104" s="459"/>
      <c r="Z104" s="459"/>
      <c r="AA104" s="459"/>
      <c r="AB104" s="459"/>
      <c r="AC104" s="459"/>
      <c r="AD104" s="459"/>
    </row>
    <row r="105" spans="1:30" ht="31.5" x14ac:dyDescent="0.25">
      <c r="A105" s="338"/>
      <c r="B105" s="374" t="s">
        <v>1172</v>
      </c>
      <c r="C105" s="374"/>
      <c r="D105" s="338"/>
      <c r="E105" s="339"/>
      <c r="F105" s="340"/>
      <c r="G105" s="341"/>
      <c r="H105" s="341"/>
      <c r="I105" s="341"/>
      <c r="J105" s="341"/>
      <c r="K105" s="341"/>
      <c r="L105" s="341"/>
      <c r="M105" s="341"/>
      <c r="N105" s="341"/>
      <c r="O105" s="297"/>
      <c r="P105" s="459"/>
      <c r="Q105" s="459"/>
      <c r="R105" s="459"/>
      <c r="S105" s="459"/>
      <c r="T105" s="459"/>
      <c r="U105" s="459"/>
      <c r="V105" s="459"/>
      <c r="W105" s="459"/>
      <c r="X105" s="459"/>
      <c r="Y105" s="459"/>
      <c r="Z105" s="459"/>
      <c r="AA105" s="459"/>
      <c r="AB105" s="459"/>
      <c r="AC105" s="459"/>
      <c r="AD105" s="459"/>
    </row>
    <row r="106" spans="1:30" ht="66.75" customHeight="1" x14ac:dyDescent="0.25">
      <c r="A106" s="102">
        <v>1</v>
      </c>
      <c r="B106" s="119" t="s">
        <v>6260</v>
      </c>
      <c r="C106" s="119" t="s">
        <v>3125</v>
      </c>
      <c r="D106" s="115" t="s">
        <v>1139</v>
      </c>
      <c r="E106" s="192">
        <v>0</v>
      </c>
      <c r="F106" s="118">
        <v>256.89999999999998</v>
      </c>
      <c r="G106" s="102" t="s">
        <v>2516</v>
      </c>
      <c r="H106" s="102" t="s">
        <v>2303</v>
      </c>
      <c r="I106" s="115" t="s">
        <v>275</v>
      </c>
      <c r="J106" s="102" t="s">
        <v>243</v>
      </c>
      <c r="K106" s="307" t="s">
        <v>2856</v>
      </c>
      <c r="L106" s="306" t="s">
        <v>2507</v>
      </c>
      <c r="M106" s="102" t="s">
        <v>2508</v>
      </c>
      <c r="N106" s="102"/>
      <c r="O106" s="297"/>
      <c r="P106" s="459"/>
      <c r="Q106" s="459"/>
      <c r="R106" s="459"/>
      <c r="S106" s="459"/>
      <c r="T106" s="459"/>
      <c r="U106" s="459"/>
      <c r="V106" s="459"/>
      <c r="W106" s="459"/>
      <c r="X106" s="459"/>
      <c r="Y106" s="459"/>
      <c r="Z106" s="459"/>
      <c r="AA106" s="459"/>
      <c r="AB106" s="459"/>
      <c r="AC106" s="459"/>
      <c r="AD106" s="459"/>
    </row>
    <row r="107" spans="1:30" ht="66.75" customHeight="1" x14ac:dyDescent="0.25">
      <c r="A107" s="102">
        <v>2</v>
      </c>
      <c r="B107" s="119" t="s">
        <v>6260</v>
      </c>
      <c r="C107" s="119" t="s">
        <v>3126</v>
      </c>
      <c r="D107" s="115" t="s">
        <v>1139</v>
      </c>
      <c r="E107" s="192">
        <v>140.30000000000001</v>
      </c>
      <c r="F107" s="118">
        <v>140.30000000000001</v>
      </c>
      <c r="G107" s="102" t="s">
        <v>2308</v>
      </c>
      <c r="H107" s="102" t="s">
        <v>2303</v>
      </c>
      <c r="I107" s="115" t="s">
        <v>275</v>
      </c>
      <c r="J107" s="102" t="s">
        <v>243</v>
      </c>
      <c r="K107" s="102" t="s">
        <v>2857</v>
      </c>
      <c r="L107" s="306" t="s">
        <v>2507</v>
      </c>
      <c r="M107" s="102" t="s">
        <v>2508</v>
      </c>
      <c r="N107" s="102"/>
      <c r="O107" s="297"/>
      <c r="P107" s="459"/>
      <c r="Q107" s="459"/>
      <c r="R107" s="459"/>
      <c r="S107" s="459"/>
      <c r="T107" s="459"/>
      <c r="U107" s="459"/>
      <c r="V107" s="459"/>
      <c r="W107" s="459"/>
      <c r="X107" s="459"/>
      <c r="Y107" s="459"/>
      <c r="Z107" s="459"/>
      <c r="AA107" s="459"/>
      <c r="AB107" s="459"/>
      <c r="AC107" s="459"/>
      <c r="AD107" s="459"/>
    </row>
    <row r="108" spans="1:30" ht="66.75" customHeight="1" x14ac:dyDescent="0.25">
      <c r="A108" s="102">
        <v>3</v>
      </c>
      <c r="B108" s="119" t="s">
        <v>6260</v>
      </c>
      <c r="C108" s="119" t="s">
        <v>1142</v>
      </c>
      <c r="D108" s="115" t="s">
        <v>1143</v>
      </c>
      <c r="E108" s="192">
        <v>916.8</v>
      </c>
      <c r="F108" s="118">
        <v>1653</v>
      </c>
      <c r="G108" s="102" t="s">
        <v>2308</v>
      </c>
      <c r="H108" s="102" t="s">
        <v>2303</v>
      </c>
      <c r="I108" s="115" t="s">
        <v>275</v>
      </c>
      <c r="J108" s="102" t="s">
        <v>243</v>
      </c>
      <c r="K108" s="307" t="s">
        <v>2858</v>
      </c>
      <c r="L108" s="306" t="s">
        <v>2507</v>
      </c>
      <c r="M108" s="102" t="s">
        <v>2508</v>
      </c>
      <c r="N108" s="102"/>
      <c r="O108" s="297"/>
      <c r="P108" s="459"/>
      <c r="Q108" s="459"/>
      <c r="R108" s="459"/>
      <c r="S108" s="459"/>
      <c r="T108" s="459"/>
      <c r="U108" s="459"/>
      <c r="V108" s="459"/>
      <c r="W108" s="459"/>
      <c r="X108" s="459"/>
      <c r="Y108" s="459"/>
      <c r="Z108" s="459"/>
      <c r="AA108" s="459"/>
      <c r="AB108" s="459"/>
      <c r="AC108" s="459"/>
      <c r="AD108" s="459"/>
    </row>
    <row r="109" spans="1:30" ht="66.75" customHeight="1" x14ac:dyDescent="0.25">
      <c r="A109" s="102">
        <v>4</v>
      </c>
      <c r="B109" s="119" t="s">
        <v>6260</v>
      </c>
      <c r="C109" s="119" t="s">
        <v>2510</v>
      </c>
      <c r="D109" s="115" t="s">
        <v>1148</v>
      </c>
      <c r="E109" s="192">
        <v>642</v>
      </c>
      <c r="F109" s="118">
        <v>1047.5</v>
      </c>
      <c r="G109" s="102" t="s">
        <v>2516</v>
      </c>
      <c r="H109" s="102" t="s">
        <v>2303</v>
      </c>
      <c r="I109" s="115" t="s">
        <v>275</v>
      </c>
      <c r="J109" s="102" t="s">
        <v>245</v>
      </c>
      <c r="K109" s="307" t="s">
        <v>2856</v>
      </c>
      <c r="L109" s="306" t="s">
        <v>2507</v>
      </c>
      <c r="M109" s="102" t="s">
        <v>2508</v>
      </c>
      <c r="N109" s="102"/>
      <c r="O109" s="297"/>
      <c r="P109" s="459"/>
      <c r="Q109" s="459"/>
      <c r="R109" s="459"/>
      <c r="S109" s="459"/>
      <c r="T109" s="459"/>
      <c r="U109" s="459"/>
      <c r="V109" s="459"/>
      <c r="W109" s="459"/>
      <c r="X109" s="459"/>
      <c r="Y109" s="459"/>
      <c r="Z109" s="459"/>
      <c r="AA109" s="459"/>
      <c r="AB109" s="459"/>
      <c r="AC109" s="459"/>
      <c r="AD109" s="459"/>
    </row>
    <row r="110" spans="1:30" ht="66.75" customHeight="1" x14ac:dyDescent="0.25">
      <c r="A110" s="102">
        <v>5</v>
      </c>
      <c r="B110" s="119" t="s">
        <v>6260</v>
      </c>
      <c r="C110" s="375" t="s">
        <v>702</v>
      </c>
      <c r="D110" s="115" t="s">
        <v>1148</v>
      </c>
      <c r="E110" s="192">
        <v>407</v>
      </c>
      <c r="F110" s="118">
        <v>1074.8</v>
      </c>
      <c r="G110" s="102" t="s">
        <v>2308</v>
      </c>
      <c r="H110" s="102" t="s">
        <v>2303</v>
      </c>
      <c r="I110" s="115" t="s">
        <v>275</v>
      </c>
      <c r="J110" s="102" t="s">
        <v>243</v>
      </c>
      <c r="K110" s="308" t="s">
        <v>2856</v>
      </c>
      <c r="L110" s="306" t="s">
        <v>2507</v>
      </c>
      <c r="M110" s="102" t="s">
        <v>2508</v>
      </c>
      <c r="N110" s="102"/>
      <c r="O110" s="297"/>
      <c r="P110" s="459"/>
      <c r="Q110" s="459"/>
      <c r="R110" s="459"/>
      <c r="S110" s="459"/>
      <c r="T110" s="459"/>
      <c r="U110" s="459"/>
      <c r="V110" s="459"/>
      <c r="W110" s="459"/>
      <c r="X110" s="459"/>
      <c r="Y110" s="459"/>
      <c r="Z110" s="459"/>
      <c r="AA110" s="459"/>
      <c r="AB110" s="459"/>
      <c r="AC110" s="459"/>
      <c r="AD110" s="459"/>
    </row>
    <row r="111" spans="1:30" ht="63" x14ac:dyDescent="0.25">
      <c r="A111" s="102">
        <v>6</v>
      </c>
      <c r="B111" s="119" t="s">
        <v>6260</v>
      </c>
      <c r="C111" s="375" t="s">
        <v>2511</v>
      </c>
      <c r="D111" s="115" t="s">
        <v>1158</v>
      </c>
      <c r="E111" s="192">
        <v>195</v>
      </c>
      <c r="F111" s="118">
        <v>148.6</v>
      </c>
      <c r="G111" s="102" t="s">
        <v>2308</v>
      </c>
      <c r="H111" s="102" t="s">
        <v>2303</v>
      </c>
      <c r="I111" s="115" t="s">
        <v>275</v>
      </c>
      <c r="J111" s="102" t="s">
        <v>243</v>
      </c>
      <c r="K111" s="308" t="s">
        <v>2857</v>
      </c>
      <c r="L111" s="306" t="s">
        <v>2507</v>
      </c>
      <c r="M111" s="102" t="s">
        <v>2508</v>
      </c>
      <c r="N111" s="102"/>
      <c r="O111" s="297"/>
      <c r="P111" s="459"/>
      <c r="Q111" s="459"/>
      <c r="R111" s="459"/>
      <c r="S111" s="459"/>
      <c r="T111" s="459"/>
      <c r="U111" s="459"/>
      <c r="V111" s="459"/>
      <c r="W111" s="459"/>
      <c r="X111" s="459"/>
      <c r="Y111" s="459"/>
      <c r="Z111" s="459"/>
      <c r="AA111" s="459"/>
      <c r="AB111" s="459"/>
      <c r="AC111" s="459"/>
      <c r="AD111" s="459"/>
    </row>
    <row r="112" spans="1:30" ht="47.25" x14ac:dyDescent="0.25">
      <c r="A112" s="102">
        <v>7</v>
      </c>
      <c r="B112" s="119" t="s">
        <v>6260</v>
      </c>
      <c r="C112" s="375" t="s">
        <v>2512</v>
      </c>
      <c r="D112" s="115" t="s">
        <v>3190</v>
      </c>
      <c r="E112" s="192">
        <v>174</v>
      </c>
      <c r="F112" s="118">
        <v>369.8</v>
      </c>
      <c r="G112" s="102" t="s">
        <v>2308</v>
      </c>
      <c r="H112" s="102" t="s">
        <v>2303</v>
      </c>
      <c r="I112" s="115" t="s">
        <v>275</v>
      </c>
      <c r="J112" s="102" t="s">
        <v>243</v>
      </c>
      <c r="K112" s="308" t="s">
        <v>2856</v>
      </c>
      <c r="L112" s="306" t="s">
        <v>2507</v>
      </c>
      <c r="M112" s="102" t="s">
        <v>2508</v>
      </c>
      <c r="N112" s="102"/>
      <c r="O112" s="297"/>
      <c r="P112" s="459"/>
      <c r="Q112" s="459"/>
      <c r="R112" s="459"/>
      <c r="S112" s="459"/>
      <c r="T112" s="459"/>
      <c r="U112" s="459"/>
      <c r="V112" s="459"/>
      <c r="W112" s="459"/>
      <c r="X112" s="459"/>
      <c r="Y112" s="459"/>
      <c r="Z112" s="459"/>
      <c r="AA112" s="459"/>
      <c r="AB112" s="459"/>
      <c r="AC112" s="459"/>
      <c r="AD112" s="459"/>
    </row>
    <row r="113" spans="1:30" ht="63" x14ac:dyDescent="0.25">
      <c r="A113" s="102">
        <v>8</v>
      </c>
      <c r="B113" s="119" t="s">
        <v>6260</v>
      </c>
      <c r="C113" s="119" t="s">
        <v>3133</v>
      </c>
      <c r="D113" s="115" t="s">
        <v>3191</v>
      </c>
      <c r="E113" s="192"/>
      <c r="F113" s="118">
        <v>4254.7</v>
      </c>
      <c r="G113" s="102" t="s">
        <v>2516</v>
      </c>
      <c r="H113" s="102" t="s">
        <v>2348</v>
      </c>
      <c r="I113" s="115" t="s">
        <v>275</v>
      </c>
      <c r="J113" s="102" t="s">
        <v>243</v>
      </c>
      <c r="K113" s="20" t="s">
        <v>2856</v>
      </c>
      <c r="L113" s="306" t="s">
        <v>2507</v>
      </c>
      <c r="M113" s="102" t="s">
        <v>2508</v>
      </c>
      <c r="N113" s="102"/>
      <c r="O113" s="297"/>
      <c r="P113" s="459"/>
      <c r="Q113" s="459"/>
      <c r="R113" s="459"/>
      <c r="S113" s="459"/>
      <c r="T113" s="459"/>
      <c r="U113" s="459"/>
      <c r="V113" s="459"/>
      <c r="W113" s="459"/>
      <c r="X113" s="459"/>
      <c r="Y113" s="459"/>
      <c r="Z113" s="459"/>
      <c r="AA113" s="459"/>
      <c r="AB113" s="459"/>
      <c r="AC113" s="459"/>
      <c r="AD113" s="459"/>
    </row>
    <row r="114" spans="1:30" ht="69" customHeight="1" x14ac:dyDescent="0.25">
      <c r="A114" s="102">
        <v>9</v>
      </c>
      <c r="B114" s="119" t="s">
        <v>6260</v>
      </c>
      <c r="C114" s="119" t="s">
        <v>3139</v>
      </c>
      <c r="D114" s="115" t="s">
        <v>1148</v>
      </c>
      <c r="E114" s="192"/>
      <c r="F114" s="118">
        <v>1667.7</v>
      </c>
      <c r="G114" s="102" t="s">
        <v>2308</v>
      </c>
      <c r="H114" s="102" t="s">
        <v>2348</v>
      </c>
      <c r="I114" s="115" t="s">
        <v>275</v>
      </c>
      <c r="J114" s="102" t="s">
        <v>243</v>
      </c>
      <c r="K114" s="20" t="s">
        <v>2856</v>
      </c>
      <c r="L114" s="306" t="s">
        <v>2507</v>
      </c>
      <c r="M114" s="102" t="s">
        <v>2508</v>
      </c>
      <c r="N114" s="102"/>
      <c r="O114" s="297"/>
      <c r="P114" s="459"/>
      <c r="Q114" s="459"/>
      <c r="R114" s="459"/>
      <c r="S114" s="459"/>
      <c r="T114" s="459"/>
      <c r="U114" s="459"/>
      <c r="V114" s="459"/>
      <c r="W114" s="459"/>
      <c r="X114" s="459"/>
      <c r="Y114" s="459"/>
      <c r="Z114" s="459"/>
      <c r="AA114" s="459"/>
      <c r="AB114" s="459"/>
      <c r="AC114" s="459"/>
      <c r="AD114" s="459"/>
    </row>
    <row r="115" spans="1:30" ht="69" customHeight="1" x14ac:dyDescent="0.25">
      <c r="A115" s="102">
        <v>10</v>
      </c>
      <c r="B115" s="119" t="s">
        <v>6260</v>
      </c>
      <c r="C115" s="119" t="s">
        <v>3123</v>
      </c>
      <c r="D115" s="115" t="s">
        <v>1165</v>
      </c>
      <c r="E115" s="192">
        <v>115.8</v>
      </c>
      <c r="F115" s="118">
        <v>327</v>
      </c>
      <c r="G115" s="102" t="s">
        <v>2308</v>
      </c>
      <c r="H115" s="102" t="s">
        <v>2311</v>
      </c>
      <c r="I115" s="102" t="s">
        <v>1272</v>
      </c>
      <c r="J115" s="102" t="s">
        <v>243</v>
      </c>
      <c r="K115" s="20" t="s">
        <v>2858</v>
      </c>
      <c r="L115" s="306" t="s">
        <v>2507</v>
      </c>
      <c r="M115" s="102" t="s">
        <v>2508</v>
      </c>
      <c r="N115" s="102"/>
      <c r="O115" s="297"/>
      <c r="P115" s="459"/>
      <c r="Q115" s="459"/>
      <c r="R115" s="459"/>
      <c r="S115" s="459"/>
      <c r="T115" s="459"/>
      <c r="U115" s="459"/>
      <c r="V115" s="459"/>
      <c r="W115" s="459"/>
      <c r="X115" s="459"/>
      <c r="Y115" s="459"/>
      <c r="Z115" s="459"/>
      <c r="AA115" s="459"/>
      <c r="AB115" s="459"/>
      <c r="AC115" s="459"/>
      <c r="AD115" s="459"/>
    </row>
    <row r="116" spans="1:30" ht="69" customHeight="1" x14ac:dyDescent="0.25">
      <c r="A116" s="102">
        <v>11</v>
      </c>
      <c r="B116" s="119" t="s">
        <v>6260</v>
      </c>
      <c r="C116" s="119" t="s">
        <v>2514</v>
      </c>
      <c r="D116" s="102" t="s">
        <v>1146</v>
      </c>
      <c r="E116" s="192">
        <v>725</v>
      </c>
      <c r="F116" s="118">
        <v>2672.6</v>
      </c>
      <c r="G116" s="102" t="s">
        <v>2308</v>
      </c>
      <c r="H116" s="102" t="s">
        <v>2303</v>
      </c>
      <c r="I116" s="115" t="s">
        <v>275</v>
      </c>
      <c r="J116" s="102" t="s">
        <v>243</v>
      </c>
      <c r="K116" s="125" t="s">
        <v>2859</v>
      </c>
      <c r="L116" s="306" t="s">
        <v>2507</v>
      </c>
      <c r="M116" s="102" t="s">
        <v>2508</v>
      </c>
      <c r="N116" s="102"/>
      <c r="O116" s="297"/>
      <c r="P116" s="102"/>
      <c r="Q116" s="102"/>
      <c r="R116" s="102"/>
      <c r="S116" s="102"/>
      <c r="T116" s="102"/>
      <c r="U116" s="102"/>
      <c r="V116" s="102"/>
      <c r="W116" s="102"/>
      <c r="X116" s="102"/>
      <c r="Y116" s="102"/>
      <c r="Z116" s="102"/>
      <c r="AA116" s="102"/>
      <c r="AB116" s="102"/>
      <c r="AC116" s="102"/>
      <c r="AD116" s="102"/>
    </row>
    <row r="117" spans="1:30" ht="69" customHeight="1" x14ac:dyDescent="0.25">
      <c r="A117" s="102">
        <v>12</v>
      </c>
      <c r="B117" s="119" t="s">
        <v>6260</v>
      </c>
      <c r="C117" s="119" t="s">
        <v>3122</v>
      </c>
      <c r="D117" s="102" t="s">
        <v>3192</v>
      </c>
      <c r="E117" s="192">
        <v>521</v>
      </c>
      <c r="F117" s="118">
        <v>714.5</v>
      </c>
      <c r="G117" s="102" t="s">
        <v>2308</v>
      </c>
      <c r="H117" s="102" t="s">
        <v>2303</v>
      </c>
      <c r="I117" s="102" t="s">
        <v>3198</v>
      </c>
      <c r="J117" s="102" t="s">
        <v>414</v>
      </c>
      <c r="K117" s="102" t="s">
        <v>2871</v>
      </c>
      <c r="L117" s="306">
        <v>45839</v>
      </c>
      <c r="M117" s="102" t="s">
        <v>2309</v>
      </c>
      <c r="N117" s="102"/>
      <c r="O117" s="297"/>
    </row>
    <row r="118" spans="1:30" ht="63" x14ac:dyDescent="0.25">
      <c r="A118" s="102">
        <v>13</v>
      </c>
      <c r="B118" s="119" t="s">
        <v>6260</v>
      </c>
      <c r="C118" s="119" t="s">
        <v>3122</v>
      </c>
      <c r="D118" s="102" t="s">
        <v>3192</v>
      </c>
      <c r="E118" s="192">
        <v>37</v>
      </c>
      <c r="F118" s="118">
        <v>188</v>
      </c>
      <c r="G118" s="102" t="s">
        <v>2308</v>
      </c>
      <c r="H118" s="102" t="s">
        <v>2303</v>
      </c>
      <c r="I118" s="102" t="s">
        <v>3198</v>
      </c>
      <c r="J118" s="102" t="s">
        <v>414</v>
      </c>
      <c r="K118" s="102" t="s">
        <v>2871</v>
      </c>
      <c r="L118" s="306">
        <v>45839</v>
      </c>
      <c r="M118" s="102" t="s">
        <v>2309</v>
      </c>
      <c r="N118" s="102"/>
      <c r="O118" s="297"/>
    </row>
    <row r="119" spans="1:30" ht="31.5" x14ac:dyDescent="0.25">
      <c r="A119" s="338"/>
      <c r="B119" s="374" t="s">
        <v>1256</v>
      </c>
      <c r="C119" s="374"/>
      <c r="D119" s="338"/>
      <c r="E119" s="339"/>
      <c r="F119" s="340"/>
      <c r="G119" s="341"/>
      <c r="H119" s="341"/>
      <c r="I119" s="341"/>
      <c r="J119" s="341"/>
      <c r="K119" s="341"/>
      <c r="L119" s="341"/>
      <c r="M119" s="341"/>
      <c r="N119" s="341"/>
      <c r="O119" s="297"/>
      <c r="P119" s="459"/>
      <c r="Q119" s="459"/>
      <c r="R119" s="459"/>
      <c r="S119" s="459"/>
      <c r="T119" s="459"/>
      <c r="U119" s="459"/>
      <c r="V119" s="459"/>
      <c r="W119" s="459"/>
      <c r="X119" s="459"/>
      <c r="Y119" s="459"/>
      <c r="Z119" s="459"/>
      <c r="AA119" s="459"/>
      <c r="AB119" s="459"/>
      <c r="AC119" s="459"/>
      <c r="AD119" s="459"/>
    </row>
    <row r="120" spans="1:30" ht="81" customHeight="1" x14ac:dyDescent="0.25">
      <c r="A120" s="102">
        <v>1</v>
      </c>
      <c r="B120" s="195" t="s">
        <v>1256</v>
      </c>
      <c r="C120" s="195" t="s">
        <v>1181</v>
      </c>
      <c r="D120" s="213" t="s">
        <v>1182</v>
      </c>
      <c r="E120" s="192">
        <v>422</v>
      </c>
      <c r="F120" s="118">
        <v>357.4</v>
      </c>
      <c r="G120" s="102" t="s">
        <v>2509</v>
      </c>
      <c r="H120" s="102" t="s">
        <v>2303</v>
      </c>
      <c r="I120" s="115" t="s">
        <v>275</v>
      </c>
      <c r="J120" s="102" t="s">
        <v>243</v>
      </c>
      <c r="K120" s="308" t="s">
        <v>2860</v>
      </c>
      <c r="L120" s="306" t="s">
        <v>2507</v>
      </c>
      <c r="M120" s="102" t="s">
        <v>2508</v>
      </c>
      <c r="N120" s="102"/>
      <c r="O120" s="297"/>
      <c r="P120" s="459"/>
      <c r="Q120" s="459"/>
      <c r="R120" s="459"/>
      <c r="S120" s="459"/>
      <c r="T120" s="459"/>
      <c r="U120" s="459"/>
      <c r="V120" s="459"/>
      <c r="W120" s="459"/>
      <c r="X120" s="459"/>
      <c r="Y120" s="459"/>
      <c r="Z120" s="459"/>
      <c r="AA120" s="459"/>
      <c r="AB120" s="459"/>
      <c r="AC120" s="459"/>
      <c r="AD120" s="459"/>
    </row>
    <row r="121" spans="1:30" ht="81" customHeight="1" x14ac:dyDescent="0.25">
      <c r="A121" s="102">
        <v>2</v>
      </c>
      <c r="B121" s="195" t="s">
        <v>1256</v>
      </c>
      <c r="C121" s="119" t="s">
        <v>1186</v>
      </c>
      <c r="D121" s="102" t="s">
        <v>1187</v>
      </c>
      <c r="E121" s="192">
        <v>692.3</v>
      </c>
      <c r="F121" s="36">
        <v>4589.5</v>
      </c>
      <c r="G121" s="102" t="s">
        <v>2516</v>
      </c>
      <c r="H121" s="102" t="s">
        <v>2303</v>
      </c>
      <c r="I121" s="115" t="s">
        <v>275</v>
      </c>
      <c r="J121" s="102" t="s">
        <v>243</v>
      </c>
      <c r="K121" s="308" t="s">
        <v>2861</v>
      </c>
      <c r="L121" s="306" t="s">
        <v>2507</v>
      </c>
      <c r="M121" s="102" t="s">
        <v>2508</v>
      </c>
      <c r="N121" s="102"/>
      <c r="O121" s="297"/>
      <c r="P121" s="459"/>
      <c r="Q121" s="459"/>
      <c r="R121" s="459"/>
      <c r="S121" s="459"/>
      <c r="T121" s="459"/>
      <c r="U121" s="459"/>
      <c r="V121" s="459"/>
      <c r="W121" s="459"/>
      <c r="X121" s="459"/>
      <c r="Y121" s="459"/>
      <c r="Z121" s="459"/>
      <c r="AA121" s="459"/>
      <c r="AB121" s="459"/>
      <c r="AC121" s="459"/>
      <c r="AD121" s="459"/>
    </row>
    <row r="122" spans="1:30" ht="81" customHeight="1" x14ac:dyDescent="0.25">
      <c r="A122" s="102">
        <v>3</v>
      </c>
      <c r="B122" s="195" t="s">
        <v>1256</v>
      </c>
      <c r="C122" s="195" t="s">
        <v>2517</v>
      </c>
      <c r="D122" s="19" t="s">
        <v>1202</v>
      </c>
      <c r="E122" s="309">
        <v>30</v>
      </c>
      <c r="F122" s="36">
        <v>313.2</v>
      </c>
      <c r="G122" s="102" t="s">
        <v>2509</v>
      </c>
      <c r="H122" s="102" t="s">
        <v>2348</v>
      </c>
      <c r="I122" s="115" t="s">
        <v>275</v>
      </c>
      <c r="J122" s="102" t="s">
        <v>243</v>
      </c>
      <c r="K122" s="308" t="s">
        <v>2862</v>
      </c>
      <c r="L122" s="102" t="s">
        <v>2518</v>
      </c>
      <c r="M122" s="102" t="s">
        <v>2519</v>
      </c>
      <c r="N122" s="102"/>
      <c r="O122" s="297"/>
      <c r="P122" s="459"/>
      <c r="Q122" s="459"/>
      <c r="R122" s="459"/>
      <c r="S122" s="459"/>
      <c r="T122" s="459"/>
      <c r="U122" s="459"/>
      <c r="V122" s="459"/>
      <c r="W122" s="459"/>
      <c r="X122" s="459"/>
      <c r="Y122" s="459"/>
      <c r="Z122" s="459"/>
      <c r="AA122" s="459"/>
      <c r="AB122" s="459"/>
      <c r="AC122" s="459"/>
      <c r="AD122" s="459"/>
    </row>
    <row r="123" spans="1:30" ht="81" customHeight="1" x14ac:dyDescent="0.25">
      <c r="A123" s="102">
        <v>4</v>
      </c>
      <c r="B123" s="195" t="s">
        <v>1256</v>
      </c>
      <c r="C123" s="195" t="s">
        <v>2520</v>
      </c>
      <c r="D123" s="102" t="s">
        <v>1182</v>
      </c>
      <c r="E123" s="192">
        <v>214.2</v>
      </c>
      <c r="F123" s="36">
        <v>878.7</v>
      </c>
      <c r="G123" s="102" t="s">
        <v>2509</v>
      </c>
      <c r="H123" s="102" t="s">
        <v>2348</v>
      </c>
      <c r="I123" s="115" t="s">
        <v>275</v>
      </c>
      <c r="J123" s="102" t="s">
        <v>243</v>
      </c>
      <c r="K123" s="308" t="s">
        <v>2862</v>
      </c>
      <c r="L123" s="102" t="s">
        <v>2518</v>
      </c>
      <c r="M123" s="102" t="s">
        <v>2519</v>
      </c>
      <c r="N123" s="102"/>
      <c r="O123" s="297"/>
      <c r="P123" s="459"/>
      <c r="Q123" s="459"/>
      <c r="R123" s="459"/>
      <c r="S123" s="459"/>
      <c r="T123" s="459"/>
      <c r="U123" s="459"/>
      <c r="V123" s="459"/>
      <c r="W123" s="459"/>
      <c r="X123" s="459"/>
      <c r="Y123" s="459"/>
      <c r="Z123" s="459"/>
      <c r="AA123" s="459"/>
      <c r="AB123" s="459"/>
      <c r="AC123" s="459"/>
      <c r="AD123" s="459"/>
    </row>
    <row r="124" spans="1:30" ht="81" customHeight="1" x14ac:dyDescent="0.25">
      <c r="A124" s="102">
        <v>5</v>
      </c>
      <c r="B124" s="195" t="s">
        <v>1256</v>
      </c>
      <c r="C124" s="195" t="s">
        <v>2521</v>
      </c>
      <c r="D124" s="102" t="s">
        <v>1226</v>
      </c>
      <c r="E124" s="309">
        <v>229.6</v>
      </c>
      <c r="F124" s="36">
        <v>402.2</v>
      </c>
      <c r="G124" s="102" t="s">
        <v>2509</v>
      </c>
      <c r="H124" s="102" t="s">
        <v>2348</v>
      </c>
      <c r="I124" s="115" t="s">
        <v>275</v>
      </c>
      <c r="J124" s="102" t="s">
        <v>243</v>
      </c>
      <c r="K124" s="308" t="s">
        <v>2862</v>
      </c>
      <c r="L124" s="102" t="s">
        <v>2518</v>
      </c>
      <c r="M124" s="102" t="s">
        <v>2519</v>
      </c>
      <c r="N124" s="102"/>
      <c r="O124" s="297"/>
      <c r="P124" s="459"/>
      <c r="Q124" s="459"/>
      <c r="R124" s="459"/>
      <c r="S124" s="459"/>
      <c r="T124" s="459"/>
      <c r="U124" s="459"/>
      <c r="V124" s="459"/>
      <c r="W124" s="459"/>
      <c r="X124" s="459"/>
      <c r="Y124" s="459"/>
      <c r="Z124" s="459"/>
      <c r="AA124" s="459"/>
      <c r="AB124" s="459"/>
      <c r="AC124" s="459"/>
      <c r="AD124" s="459"/>
    </row>
    <row r="125" spans="1:30" ht="63" x14ac:dyDescent="0.25">
      <c r="A125" s="102">
        <v>6</v>
      </c>
      <c r="B125" s="195" t="s">
        <v>1256</v>
      </c>
      <c r="C125" s="195" t="s">
        <v>2522</v>
      </c>
      <c r="D125" s="102" t="s">
        <v>1179</v>
      </c>
      <c r="E125" s="192">
        <v>210</v>
      </c>
      <c r="F125" s="36">
        <v>409.7</v>
      </c>
      <c r="G125" s="102" t="s">
        <v>2509</v>
      </c>
      <c r="H125" s="102" t="s">
        <v>2348</v>
      </c>
      <c r="I125" s="115" t="s">
        <v>275</v>
      </c>
      <c r="J125" s="102" t="s">
        <v>243</v>
      </c>
      <c r="K125" s="308" t="s">
        <v>2862</v>
      </c>
      <c r="L125" s="102" t="s">
        <v>2518</v>
      </c>
      <c r="M125" s="102" t="s">
        <v>2382</v>
      </c>
      <c r="N125" s="102"/>
      <c r="O125" s="297"/>
      <c r="P125" s="459"/>
      <c r="Q125" s="459"/>
      <c r="R125" s="459"/>
      <c r="S125" s="459"/>
      <c r="T125" s="459"/>
      <c r="U125" s="459"/>
      <c r="V125" s="459"/>
      <c r="W125" s="459"/>
      <c r="X125" s="459"/>
      <c r="Y125" s="459"/>
      <c r="Z125" s="459"/>
      <c r="AA125" s="459"/>
      <c r="AB125" s="459"/>
      <c r="AC125" s="459"/>
      <c r="AD125" s="459"/>
    </row>
    <row r="126" spans="1:30" ht="63" x14ac:dyDescent="0.25">
      <c r="A126" s="102">
        <v>7</v>
      </c>
      <c r="B126" s="195" t="s">
        <v>1256</v>
      </c>
      <c r="C126" s="195" t="s">
        <v>2523</v>
      </c>
      <c r="D126" s="102" t="s">
        <v>1229</v>
      </c>
      <c r="E126" s="192">
        <v>210</v>
      </c>
      <c r="F126" s="36">
        <v>324.5</v>
      </c>
      <c r="G126" s="102" t="s">
        <v>2509</v>
      </c>
      <c r="H126" s="102" t="s">
        <v>2348</v>
      </c>
      <c r="I126" s="115" t="s">
        <v>275</v>
      </c>
      <c r="J126" s="102" t="s">
        <v>243</v>
      </c>
      <c r="K126" s="308" t="s">
        <v>2862</v>
      </c>
      <c r="L126" s="102" t="s">
        <v>2518</v>
      </c>
      <c r="M126" s="102" t="s">
        <v>2382</v>
      </c>
      <c r="N126" s="102"/>
      <c r="O126" s="297"/>
      <c r="P126" s="459"/>
      <c r="Q126" s="459"/>
      <c r="R126" s="459"/>
      <c r="S126" s="459"/>
      <c r="T126" s="459"/>
      <c r="U126" s="459"/>
      <c r="V126" s="459"/>
      <c r="W126" s="459"/>
      <c r="X126" s="459"/>
      <c r="Y126" s="459"/>
      <c r="Z126" s="459"/>
      <c r="AA126" s="459"/>
      <c r="AB126" s="459"/>
      <c r="AC126" s="459"/>
      <c r="AD126" s="459"/>
    </row>
    <row r="127" spans="1:30" ht="31.5" x14ac:dyDescent="0.25">
      <c r="A127" s="338"/>
      <c r="B127" s="374" t="s">
        <v>6246</v>
      </c>
      <c r="C127" s="374"/>
      <c r="D127" s="338"/>
      <c r="E127" s="339"/>
      <c r="F127" s="340"/>
      <c r="G127" s="341"/>
      <c r="H127" s="341"/>
      <c r="I127" s="341"/>
      <c r="J127" s="341"/>
      <c r="K127" s="341"/>
      <c r="L127" s="341"/>
      <c r="M127" s="341"/>
      <c r="N127" s="341"/>
      <c r="O127" s="297"/>
      <c r="P127" s="459"/>
      <c r="Q127" s="459"/>
      <c r="R127" s="459"/>
      <c r="S127" s="459"/>
      <c r="T127" s="459"/>
      <c r="U127" s="459"/>
      <c r="V127" s="459"/>
      <c r="W127" s="459"/>
      <c r="X127" s="459"/>
      <c r="Y127" s="459"/>
      <c r="Z127" s="459"/>
      <c r="AA127" s="459"/>
      <c r="AB127" s="459"/>
      <c r="AC127" s="459"/>
      <c r="AD127" s="459"/>
    </row>
    <row r="128" spans="1:30" ht="63" x14ac:dyDescent="0.25">
      <c r="A128" s="102">
        <v>1</v>
      </c>
      <c r="B128" s="119" t="s">
        <v>6246</v>
      </c>
      <c r="C128" s="195" t="s">
        <v>1290</v>
      </c>
      <c r="D128" s="102" t="s">
        <v>1291</v>
      </c>
      <c r="E128" s="192">
        <v>55</v>
      </c>
      <c r="F128" s="118">
        <v>420</v>
      </c>
      <c r="G128" s="102" t="s">
        <v>2509</v>
      </c>
      <c r="H128" s="102" t="s">
        <v>2348</v>
      </c>
      <c r="I128" s="115" t="s">
        <v>275</v>
      </c>
      <c r="J128" s="310" t="s">
        <v>243</v>
      </c>
      <c r="K128" s="310" t="s">
        <v>2863</v>
      </c>
      <c r="L128" s="102" t="s">
        <v>2518</v>
      </c>
      <c r="M128" s="311" t="s">
        <v>2524</v>
      </c>
      <c r="N128" s="102"/>
      <c r="O128" s="297"/>
      <c r="P128" s="459"/>
      <c r="Q128" s="459"/>
      <c r="R128" s="459"/>
      <c r="S128" s="459"/>
      <c r="T128" s="459"/>
      <c r="U128" s="459"/>
      <c r="V128" s="459"/>
      <c r="W128" s="459"/>
      <c r="X128" s="459"/>
      <c r="Y128" s="459"/>
      <c r="Z128" s="459"/>
      <c r="AA128" s="459"/>
      <c r="AB128" s="459"/>
      <c r="AC128" s="459"/>
      <c r="AD128" s="459"/>
    </row>
    <row r="129" spans="1:30" ht="63" x14ac:dyDescent="0.25">
      <c r="A129" s="102">
        <v>2</v>
      </c>
      <c r="B129" s="119" t="s">
        <v>6246</v>
      </c>
      <c r="C129" s="195" t="s">
        <v>1293</v>
      </c>
      <c r="D129" s="102" t="s">
        <v>1291</v>
      </c>
      <c r="E129" s="192">
        <v>100</v>
      </c>
      <c r="F129" s="118">
        <v>258</v>
      </c>
      <c r="G129" s="102" t="s">
        <v>2509</v>
      </c>
      <c r="H129" s="102" t="s">
        <v>2348</v>
      </c>
      <c r="I129" s="115" t="s">
        <v>275</v>
      </c>
      <c r="J129" s="310" t="s">
        <v>243</v>
      </c>
      <c r="K129" s="310" t="s">
        <v>2863</v>
      </c>
      <c r="L129" s="102" t="s">
        <v>2518</v>
      </c>
      <c r="M129" s="311" t="s">
        <v>2524</v>
      </c>
      <c r="N129" s="102"/>
      <c r="O129" s="297"/>
      <c r="P129" s="459"/>
      <c r="Q129" s="459"/>
      <c r="R129" s="459"/>
      <c r="S129" s="459"/>
      <c r="T129" s="459"/>
      <c r="U129" s="459"/>
      <c r="V129" s="459"/>
      <c r="W129" s="459"/>
      <c r="X129" s="459"/>
      <c r="Y129" s="459"/>
      <c r="Z129" s="459"/>
      <c r="AA129" s="459"/>
      <c r="AB129" s="459"/>
      <c r="AC129" s="459"/>
      <c r="AD129" s="459"/>
    </row>
    <row r="130" spans="1:30" ht="63" x14ac:dyDescent="0.25">
      <c r="A130" s="102">
        <v>3</v>
      </c>
      <c r="B130" s="119" t="s">
        <v>6246</v>
      </c>
      <c r="C130" s="195" t="s">
        <v>1295</v>
      </c>
      <c r="D130" s="102" t="s">
        <v>1296</v>
      </c>
      <c r="E130" s="192">
        <v>100</v>
      </c>
      <c r="F130" s="118">
        <v>415.7</v>
      </c>
      <c r="G130" s="102" t="s">
        <v>2509</v>
      </c>
      <c r="H130" s="102" t="s">
        <v>2348</v>
      </c>
      <c r="I130" s="115" t="s">
        <v>275</v>
      </c>
      <c r="J130" s="310" t="s">
        <v>243</v>
      </c>
      <c r="K130" s="310" t="s">
        <v>2864</v>
      </c>
      <c r="L130" s="102" t="s">
        <v>2518</v>
      </c>
      <c r="M130" s="311" t="s">
        <v>2524</v>
      </c>
      <c r="N130" s="102"/>
      <c r="O130" s="297"/>
      <c r="P130" s="459"/>
      <c r="Q130" s="459"/>
      <c r="R130" s="459"/>
      <c r="S130" s="459"/>
      <c r="T130" s="459"/>
      <c r="U130" s="459"/>
      <c r="V130" s="459"/>
      <c r="W130" s="459"/>
      <c r="X130" s="459"/>
      <c r="Y130" s="459"/>
      <c r="Z130" s="459"/>
      <c r="AA130" s="459"/>
      <c r="AB130" s="459"/>
      <c r="AC130" s="459"/>
      <c r="AD130" s="459"/>
    </row>
    <row r="131" spans="1:30" ht="63" x14ac:dyDescent="0.25">
      <c r="A131" s="102">
        <v>4</v>
      </c>
      <c r="B131" s="119" t="s">
        <v>6246</v>
      </c>
      <c r="C131" s="195" t="s">
        <v>1298</v>
      </c>
      <c r="D131" s="102" t="s">
        <v>1299</v>
      </c>
      <c r="E131" s="192">
        <v>100</v>
      </c>
      <c r="F131" s="118">
        <v>792.9</v>
      </c>
      <c r="G131" s="102" t="s">
        <v>2509</v>
      </c>
      <c r="H131" s="102" t="s">
        <v>2348</v>
      </c>
      <c r="I131" s="115" t="s">
        <v>275</v>
      </c>
      <c r="J131" s="310" t="s">
        <v>243</v>
      </c>
      <c r="K131" s="310" t="s">
        <v>2865</v>
      </c>
      <c r="L131" s="102" t="s">
        <v>2518</v>
      </c>
      <c r="M131" s="311" t="s">
        <v>2524</v>
      </c>
      <c r="N131" s="102"/>
      <c r="O131" s="297"/>
      <c r="P131" s="459"/>
      <c r="Q131" s="459"/>
      <c r="R131" s="459"/>
      <c r="S131" s="459"/>
      <c r="T131" s="459"/>
      <c r="U131" s="459"/>
      <c r="V131" s="459"/>
      <c r="W131" s="459"/>
      <c r="X131" s="459"/>
      <c r="Y131" s="459"/>
      <c r="Z131" s="459"/>
      <c r="AA131" s="459"/>
      <c r="AB131" s="459"/>
      <c r="AC131" s="459"/>
      <c r="AD131" s="459"/>
    </row>
    <row r="132" spans="1:30" ht="63" x14ac:dyDescent="0.25">
      <c r="A132" s="102">
        <v>5</v>
      </c>
      <c r="B132" s="119" t="s">
        <v>6246</v>
      </c>
      <c r="C132" s="195" t="s">
        <v>1300</v>
      </c>
      <c r="D132" s="102" t="s">
        <v>1299</v>
      </c>
      <c r="E132" s="192">
        <v>60</v>
      </c>
      <c r="F132" s="36">
        <v>84</v>
      </c>
      <c r="G132" s="102" t="s">
        <v>2509</v>
      </c>
      <c r="H132" s="102" t="s">
        <v>2348</v>
      </c>
      <c r="I132" s="115" t="s">
        <v>275</v>
      </c>
      <c r="J132" s="310" t="s">
        <v>243</v>
      </c>
      <c r="K132" s="310" t="s">
        <v>2866</v>
      </c>
      <c r="L132" s="102" t="s">
        <v>2518</v>
      </c>
      <c r="M132" s="311" t="s">
        <v>2524</v>
      </c>
      <c r="N132" s="102"/>
      <c r="O132" s="297"/>
      <c r="P132" s="459"/>
      <c r="Q132" s="459"/>
      <c r="R132" s="459"/>
      <c r="S132" s="459"/>
      <c r="T132" s="459"/>
      <c r="U132" s="459"/>
      <c r="V132" s="459"/>
      <c r="W132" s="459"/>
      <c r="X132" s="459"/>
      <c r="Y132" s="459"/>
      <c r="Z132" s="459"/>
      <c r="AA132" s="459"/>
      <c r="AB132" s="459"/>
      <c r="AC132" s="459"/>
      <c r="AD132" s="459"/>
    </row>
    <row r="133" spans="1:30" ht="63" x14ac:dyDescent="0.25">
      <c r="A133" s="102">
        <v>6</v>
      </c>
      <c r="B133" s="119" t="s">
        <v>6246</v>
      </c>
      <c r="C133" s="195" t="s">
        <v>1302</v>
      </c>
      <c r="D133" s="102" t="s">
        <v>1296</v>
      </c>
      <c r="E133" s="192">
        <v>60</v>
      </c>
      <c r="F133" s="118">
        <v>224</v>
      </c>
      <c r="G133" s="102" t="s">
        <v>2509</v>
      </c>
      <c r="H133" s="102" t="s">
        <v>2348</v>
      </c>
      <c r="I133" s="115" t="s">
        <v>275</v>
      </c>
      <c r="J133" s="310" t="s">
        <v>243</v>
      </c>
      <c r="K133" s="310" t="s">
        <v>2865</v>
      </c>
      <c r="L133" s="102" t="s">
        <v>2518</v>
      </c>
      <c r="M133" s="311" t="s">
        <v>2524</v>
      </c>
      <c r="N133" s="102"/>
      <c r="O133" s="297"/>
      <c r="P133" s="459"/>
      <c r="Q133" s="459"/>
      <c r="R133" s="459"/>
      <c r="S133" s="459"/>
      <c r="T133" s="459"/>
      <c r="U133" s="459"/>
      <c r="V133" s="459"/>
      <c r="W133" s="459"/>
      <c r="X133" s="459"/>
      <c r="Y133" s="459"/>
      <c r="Z133" s="459"/>
      <c r="AA133" s="459"/>
      <c r="AB133" s="459"/>
      <c r="AC133" s="459"/>
      <c r="AD133" s="459"/>
    </row>
    <row r="134" spans="1:30" ht="63" x14ac:dyDescent="0.25">
      <c r="A134" s="102">
        <v>7</v>
      </c>
      <c r="B134" s="119" t="s">
        <v>6246</v>
      </c>
      <c r="C134" s="195" t="s">
        <v>1304</v>
      </c>
      <c r="D134" s="102" t="s">
        <v>1296</v>
      </c>
      <c r="E134" s="192">
        <v>60</v>
      </c>
      <c r="F134" s="118">
        <v>156</v>
      </c>
      <c r="G134" s="102" t="s">
        <v>2509</v>
      </c>
      <c r="H134" s="102" t="s">
        <v>2348</v>
      </c>
      <c r="I134" s="115" t="s">
        <v>275</v>
      </c>
      <c r="J134" s="310" t="s">
        <v>243</v>
      </c>
      <c r="K134" s="310" t="s">
        <v>2865</v>
      </c>
      <c r="L134" s="102" t="s">
        <v>2518</v>
      </c>
      <c r="M134" s="311" t="s">
        <v>2524</v>
      </c>
      <c r="N134" s="102"/>
      <c r="O134" s="297"/>
      <c r="P134" s="459"/>
      <c r="Q134" s="459"/>
      <c r="R134" s="459"/>
      <c r="S134" s="459"/>
      <c r="T134" s="459"/>
      <c r="U134" s="459"/>
      <c r="V134" s="459"/>
      <c r="W134" s="459"/>
      <c r="X134" s="459"/>
      <c r="Y134" s="459"/>
      <c r="Z134" s="459"/>
      <c r="AA134" s="459"/>
      <c r="AB134" s="459"/>
      <c r="AC134" s="459"/>
      <c r="AD134" s="459"/>
    </row>
    <row r="135" spans="1:30" ht="63" x14ac:dyDescent="0.25">
      <c r="A135" s="102">
        <v>8</v>
      </c>
      <c r="B135" s="119" t="s">
        <v>6246</v>
      </c>
      <c r="C135" s="195" t="s">
        <v>2525</v>
      </c>
      <c r="D135" s="102" t="s">
        <v>1288</v>
      </c>
      <c r="E135" s="192">
        <v>100</v>
      </c>
      <c r="F135" s="118">
        <v>391</v>
      </c>
      <c r="G135" s="102" t="s">
        <v>2509</v>
      </c>
      <c r="H135" s="102" t="s">
        <v>2348</v>
      </c>
      <c r="I135" s="115" t="s">
        <v>275</v>
      </c>
      <c r="J135" s="310" t="s">
        <v>243</v>
      </c>
      <c r="K135" s="310" t="s">
        <v>2865</v>
      </c>
      <c r="L135" s="102" t="s">
        <v>2518</v>
      </c>
      <c r="M135" s="311" t="s">
        <v>2524</v>
      </c>
      <c r="N135" s="102"/>
      <c r="O135" s="297"/>
      <c r="P135" s="459"/>
      <c r="Q135" s="459"/>
      <c r="R135" s="459"/>
      <c r="S135" s="459"/>
      <c r="T135" s="459"/>
      <c r="U135" s="459"/>
      <c r="V135" s="459"/>
      <c r="W135" s="459"/>
      <c r="X135" s="459"/>
      <c r="Y135" s="459"/>
      <c r="Z135" s="459"/>
      <c r="AA135" s="459"/>
      <c r="AB135" s="459"/>
      <c r="AC135" s="459"/>
      <c r="AD135" s="459"/>
    </row>
    <row r="136" spans="1:30" ht="63" x14ac:dyDescent="0.25">
      <c r="A136" s="102">
        <v>9</v>
      </c>
      <c r="B136" s="119" t="s">
        <v>6246</v>
      </c>
      <c r="C136" s="195" t="s">
        <v>1307</v>
      </c>
      <c r="D136" s="102" t="s">
        <v>1288</v>
      </c>
      <c r="E136" s="192">
        <v>100</v>
      </c>
      <c r="F136" s="118">
        <v>288</v>
      </c>
      <c r="G136" s="102" t="s">
        <v>2509</v>
      </c>
      <c r="H136" s="102" t="s">
        <v>2348</v>
      </c>
      <c r="I136" s="115" t="s">
        <v>275</v>
      </c>
      <c r="J136" s="310" t="s">
        <v>243</v>
      </c>
      <c r="K136" s="310" t="s">
        <v>2865</v>
      </c>
      <c r="L136" s="102" t="s">
        <v>2518</v>
      </c>
      <c r="M136" s="311" t="s">
        <v>2524</v>
      </c>
      <c r="N136" s="102"/>
      <c r="O136" s="297"/>
      <c r="P136" s="459"/>
      <c r="Q136" s="459"/>
      <c r="R136" s="459"/>
      <c r="S136" s="459"/>
      <c r="T136" s="459"/>
      <c r="U136" s="459"/>
      <c r="V136" s="459"/>
      <c r="W136" s="459"/>
      <c r="X136" s="459"/>
      <c r="Y136" s="459"/>
      <c r="Z136" s="459"/>
      <c r="AA136" s="459"/>
      <c r="AB136" s="459"/>
      <c r="AC136" s="459"/>
      <c r="AD136" s="459"/>
    </row>
    <row r="137" spans="1:30" ht="63" x14ac:dyDescent="0.25">
      <c r="A137" s="102">
        <v>10</v>
      </c>
      <c r="B137" s="119" t="s">
        <v>6246</v>
      </c>
      <c r="C137" s="195" t="s">
        <v>1309</v>
      </c>
      <c r="D137" s="102" t="s">
        <v>1288</v>
      </c>
      <c r="E137" s="192">
        <v>60</v>
      </c>
      <c r="F137" s="118">
        <v>204</v>
      </c>
      <c r="G137" s="312" t="s">
        <v>2509</v>
      </c>
      <c r="H137" s="102" t="s">
        <v>2348</v>
      </c>
      <c r="I137" s="115" t="s">
        <v>275</v>
      </c>
      <c r="J137" s="312" t="s">
        <v>243</v>
      </c>
      <c r="K137" s="312" t="s">
        <v>2865</v>
      </c>
      <c r="L137" s="312" t="s">
        <v>2518</v>
      </c>
      <c r="M137" s="313" t="s">
        <v>2524</v>
      </c>
      <c r="N137" s="312"/>
      <c r="O137" s="297"/>
      <c r="P137" s="459"/>
      <c r="Q137" s="459"/>
      <c r="R137" s="459"/>
      <c r="S137" s="459"/>
      <c r="T137" s="459"/>
      <c r="U137" s="459"/>
      <c r="V137" s="459"/>
      <c r="W137" s="459"/>
      <c r="X137" s="459"/>
      <c r="Y137" s="459"/>
      <c r="Z137" s="459"/>
      <c r="AA137" s="459"/>
      <c r="AB137" s="459"/>
      <c r="AC137" s="459"/>
      <c r="AD137" s="459"/>
    </row>
    <row r="138" spans="1:30" ht="63" x14ac:dyDescent="0.25">
      <c r="A138" s="102">
        <v>11</v>
      </c>
      <c r="B138" s="119" t="s">
        <v>6246</v>
      </c>
      <c r="C138" s="195" t="s">
        <v>1318</v>
      </c>
      <c r="D138" s="115" t="s">
        <v>1299</v>
      </c>
      <c r="E138" s="192">
        <v>63.8</v>
      </c>
      <c r="F138" s="118">
        <v>193.4</v>
      </c>
      <c r="G138" s="312" t="s">
        <v>2505</v>
      </c>
      <c r="H138" s="102" t="s">
        <v>2348</v>
      </c>
      <c r="I138" s="115" t="s">
        <v>275</v>
      </c>
      <c r="J138" s="312" t="s">
        <v>243</v>
      </c>
      <c r="K138" s="102" t="s">
        <v>2865</v>
      </c>
      <c r="L138" s="312" t="s">
        <v>2518</v>
      </c>
      <c r="M138" s="313" t="s">
        <v>2524</v>
      </c>
      <c r="N138" s="312"/>
      <c r="O138" s="297"/>
      <c r="P138" s="459"/>
      <c r="Q138" s="459"/>
      <c r="R138" s="459"/>
      <c r="S138" s="459"/>
      <c r="T138" s="459"/>
      <c r="U138" s="459"/>
      <c r="V138" s="459"/>
      <c r="W138" s="459"/>
      <c r="X138" s="459"/>
      <c r="Y138" s="459"/>
      <c r="Z138" s="459"/>
      <c r="AA138" s="459"/>
      <c r="AB138" s="459"/>
      <c r="AC138" s="459"/>
      <c r="AD138" s="459"/>
    </row>
    <row r="139" spans="1:30" ht="63" x14ac:dyDescent="0.25">
      <c r="A139" s="102">
        <v>12</v>
      </c>
      <c r="B139" s="119" t="s">
        <v>6246</v>
      </c>
      <c r="C139" s="195" t="s">
        <v>1319</v>
      </c>
      <c r="D139" s="115" t="s">
        <v>1296</v>
      </c>
      <c r="E139" s="192">
        <v>63.8</v>
      </c>
      <c r="F139" s="118">
        <v>393.9</v>
      </c>
      <c r="G139" s="312" t="s">
        <v>2505</v>
      </c>
      <c r="H139" s="102" t="s">
        <v>2348</v>
      </c>
      <c r="I139" s="115" t="s">
        <v>275</v>
      </c>
      <c r="J139" s="312" t="s">
        <v>243</v>
      </c>
      <c r="K139" s="102" t="s">
        <v>2865</v>
      </c>
      <c r="L139" s="312" t="s">
        <v>2518</v>
      </c>
      <c r="M139" s="313" t="s">
        <v>2524</v>
      </c>
      <c r="N139" s="312"/>
      <c r="O139" s="297"/>
      <c r="P139" s="459"/>
      <c r="Q139" s="459"/>
      <c r="R139" s="459"/>
      <c r="S139" s="459"/>
      <c r="T139" s="459"/>
      <c r="U139" s="459"/>
      <c r="V139" s="459"/>
      <c r="W139" s="459"/>
      <c r="X139" s="459"/>
      <c r="Y139" s="459"/>
      <c r="Z139" s="459"/>
      <c r="AA139" s="459"/>
      <c r="AB139" s="459"/>
      <c r="AC139" s="459"/>
      <c r="AD139" s="459"/>
    </row>
    <row r="140" spans="1:30" ht="31.5" x14ac:dyDescent="0.25">
      <c r="A140" s="338"/>
      <c r="B140" s="374" t="s">
        <v>6247</v>
      </c>
      <c r="C140" s="374"/>
      <c r="D140" s="338"/>
      <c r="E140" s="339"/>
      <c r="F140" s="340"/>
      <c r="G140" s="341"/>
      <c r="H140" s="341"/>
      <c r="I140" s="341"/>
      <c r="J140" s="341"/>
      <c r="K140" s="341"/>
      <c r="L140" s="341"/>
      <c r="M140" s="341"/>
      <c r="N140" s="341"/>
      <c r="O140" s="297"/>
      <c r="P140" s="459"/>
      <c r="Q140" s="459"/>
      <c r="R140" s="459"/>
      <c r="S140" s="459"/>
      <c r="T140" s="459"/>
      <c r="U140" s="459"/>
      <c r="V140" s="459"/>
      <c r="W140" s="459"/>
      <c r="X140" s="459"/>
      <c r="Y140" s="459"/>
      <c r="Z140" s="459"/>
      <c r="AA140" s="459"/>
      <c r="AB140" s="459"/>
      <c r="AC140" s="459"/>
      <c r="AD140" s="459"/>
    </row>
    <row r="141" spans="1:30" ht="63" x14ac:dyDescent="0.25">
      <c r="A141" s="102">
        <v>1</v>
      </c>
      <c r="B141" s="195" t="s">
        <v>6247</v>
      </c>
      <c r="C141" s="119" t="s">
        <v>1334</v>
      </c>
      <c r="D141" s="212" t="s">
        <v>1335</v>
      </c>
      <c r="E141" s="192">
        <v>1318.7</v>
      </c>
      <c r="F141" s="36">
        <v>3942.7</v>
      </c>
      <c r="G141" s="102" t="s">
        <v>2509</v>
      </c>
      <c r="H141" s="102" t="s">
        <v>2303</v>
      </c>
      <c r="I141" s="115" t="s">
        <v>275</v>
      </c>
      <c r="J141" s="310" t="s">
        <v>243</v>
      </c>
      <c r="K141" s="102" t="s">
        <v>2526</v>
      </c>
      <c r="L141" s="223" t="s">
        <v>2527</v>
      </c>
      <c r="M141" s="311" t="s">
        <v>2508</v>
      </c>
      <c r="N141" s="102"/>
      <c r="O141" s="297"/>
      <c r="P141" s="459"/>
      <c r="Q141" s="459"/>
      <c r="R141" s="459"/>
      <c r="S141" s="459"/>
      <c r="T141" s="459"/>
      <c r="U141" s="459"/>
      <c r="V141" s="459"/>
      <c r="W141" s="459"/>
      <c r="X141" s="459"/>
      <c r="Y141" s="459"/>
      <c r="Z141" s="459"/>
      <c r="AA141" s="459"/>
      <c r="AB141" s="459"/>
      <c r="AC141" s="459"/>
      <c r="AD141" s="459"/>
    </row>
    <row r="142" spans="1:30" ht="63" x14ac:dyDescent="0.25">
      <c r="A142" s="102">
        <v>2</v>
      </c>
      <c r="B142" s="195" t="s">
        <v>6247</v>
      </c>
      <c r="C142" s="119" t="s">
        <v>1343</v>
      </c>
      <c r="D142" s="115" t="s">
        <v>1344</v>
      </c>
      <c r="E142" s="192">
        <v>60</v>
      </c>
      <c r="F142" s="118">
        <v>348.5</v>
      </c>
      <c r="G142" s="102" t="s">
        <v>2509</v>
      </c>
      <c r="H142" s="102" t="s">
        <v>2348</v>
      </c>
      <c r="I142" s="115" t="s">
        <v>275</v>
      </c>
      <c r="J142" s="310" t="s">
        <v>243</v>
      </c>
      <c r="K142" s="314" t="s">
        <v>2528</v>
      </c>
      <c r="L142" s="315" t="s">
        <v>2518</v>
      </c>
      <c r="M142" s="316" t="s">
        <v>2529</v>
      </c>
      <c r="N142" s="102"/>
      <c r="O142" s="297"/>
      <c r="P142" s="459"/>
      <c r="Q142" s="459"/>
      <c r="R142" s="459"/>
      <c r="S142" s="459"/>
      <c r="T142" s="459"/>
      <c r="U142" s="459"/>
      <c r="V142" s="459"/>
      <c r="W142" s="459"/>
      <c r="X142" s="459"/>
      <c r="Y142" s="459"/>
      <c r="Z142" s="459"/>
      <c r="AA142" s="459"/>
      <c r="AB142" s="459"/>
      <c r="AC142" s="459"/>
      <c r="AD142" s="459"/>
    </row>
    <row r="143" spans="1:30" ht="63" x14ac:dyDescent="0.25">
      <c r="A143" s="102">
        <v>3</v>
      </c>
      <c r="B143" s="195" t="s">
        <v>6247</v>
      </c>
      <c r="C143" s="119" t="s">
        <v>1359</v>
      </c>
      <c r="D143" s="212" t="s">
        <v>1360</v>
      </c>
      <c r="E143" s="309">
        <v>102.2</v>
      </c>
      <c r="F143" s="36">
        <v>906</v>
      </c>
      <c r="G143" s="102" t="s">
        <v>2509</v>
      </c>
      <c r="H143" s="102" t="s">
        <v>2348</v>
      </c>
      <c r="I143" s="115" t="s">
        <v>275</v>
      </c>
      <c r="J143" s="310" t="s">
        <v>243</v>
      </c>
      <c r="K143" s="314" t="s">
        <v>2528</v>
      </c>
      <c r="L143" s="315" t="s">
        <v>2527</v>
      </c>
      <c r="M143" s="316" t="s">
        <v>2530</v>
      </c>
      <c r="N143" s="102"/>
      <c r="O143" s="297"/>
      <c r="P143" s="459"/>
      <c r="Q143" s="459"/>
      <c r="R143" s="459"/>
      <c r="S143" s="459"/>
      <c r="T143" s="459"/>
      <c r="U143" s="459"/>
      <c r="V143" s="459"/>
      <c r="W143" s="459"/>
      <c r="X143" s="459"/>
      <c r="Y143" s="459"/>
      <c r="Z143" s="459"/>
      <c r="AA143" s="459"/>
      <c r="AB143" s="459"/>
      <c r="AC143" s="459"/>
      <c r="AD143" s="459"/>
    </row>
    <row r="144" spans="1:30" ht="63" x14ac:dyDescent="0.25">
      <c r="A144" s="102">
        <v>4</v>
      </c>
      <c r="B144" s="195" t="s">
        <v>6247</v>
      </c>
      <c r="C144" s="119" t="s">
        <v>3199</v>
      </c>
      <c r="D144" s="115" t="s">
        <v>1376</v>
      </c>
      <c r="E144" s="192">
        <v>254.1</v>
      </c>
      <c r="F144" s="118">
        <v>835</v>
      </c>
      <c r="G144" s="102" t="s">
        <v>2509</v>
      </c>
      <c r="H144" s="102" t="s">
        <v>2348</v>
      </c>
      <c r="I144" s="115" t="s">
        <v>275</v>
      </c>
      <c r="J144" s="310" t="s">
        <v>243</v>
      </c>
      <c r="K144" s="314" t="s">
        <v>2531</v>
      </c>
      <c r="L144" s="315" t="s">
        <v>2518</v>
      </c>
      <c r="M144" s="316" t="s">
        <v>2532</v>
      </c>
      <c r="N144" s="102"/>
      <c r="O144" s="297"/>
      <c r="P144" s="459"/>
      <c r="Q144" s="459"/>
      <c r="R144" s="459"/>
      <c r="S144" s="459"/>
      <c r="T144" s="459"/>
      <c r="U144" s="459"/>
      <c r="V144" s="459"/>
      <c r="W144" s="459"/>
      <c r="X144" s="459"/>
      <c r="Y144" s="459"/>
      <c r="Z144" s="459"/>
      <c r="AA144" s="459"/>
      <c r="AB144" s="459"/>
      <c r="AC144" s="459"/>
      <c r="AD144" s="459"/>
    </row>
    <row r="145" spans="1:30" ht="31.5" x14ac:dyDescent="0.25">
      <c r="A145" s="338"/>
      <c r="B145" s="374" t="s">
        <v>6248</v>
      </c>
      <c r="C145" s="374"/>
      <c r="D145" s="338"/>
      <c r="E145" s="339"/>
      <c r="F145" s="340"/>
      <c r="G145" s="341"/>
      <c r="H145" s="341"/>
      <c r="I145" s="341"/>
      <c r="J145" s="341"/>
      <c r="K145" s="343"/>
      <c r="L145" s="342"/>
      <c r="M145" s="341"/>
      <c r="N145" s="341"/>
      <c r="O145" s="297"/>
      <c r="P145" s="459"/>
      <c r="Q145" s="459"/>
      <c r="R145" s="459"/>
      <c r="S145" s="459"/>
      <c r="T145" s="459"/>
      <c r="U145" s="459"/>
      <c r="V145" s="459"/>
      <c r="W145" s="459"/>
      <c r="X145" s="459"/>
      <c r="Y145" s="459"/>
      <c r="Z145" s="459"/>
      <c r="AA145" s="459"/>
      <c r="AB145" s="459"/>
      <c r="AC145" s="459"/>
      <c r="AD145" s="459"/>
    </row>
    <row r="146" spans="1:30" ht="47.25" x14ac:dyDescent="0.25">
      <c r="A146" s="102">
        <v>1</v>
      </c>
      <c r="B146" s="119" t="s">
        <v>6248</v>
      </c>
      <c r="C146" s="573" t="s">
        <v>2534</v>
      </c>
      <c r="D146" s="124" t="s">
        <v>2535</v>
      </c>
      <c r="E146" s="301">
        <v>678.6</v>
      </c>
      <c r="F146" s="302">
        <v>2640.3</v>
      </c>
      <c r="G146" s="462" t="s">
        <v>2509</v>
      </c>
      <c r="H146" s="102" t="s">
        <v>2303</v>
      </c>
      <c r="I146" s="115" t="s">
        <v>275</v>
      </c>
      <c r="J146" s="317" t="s">
        <v>243</v>
      </c>
      <c r="K146" s="13" t="s">
        <v>2867</v>
      </c>
      <c r="L146" s="461" t="s">
        <v>2536</v>
      </c>
      <c r="M146" s="462" t="s">
        <v>2537</v>
      </c>
      <c r="N146" s="462"/>
      <c r="O146" s="297"/>
      <c r="P146" s="459"/>
      <c r="Q146" s="459"/>
      <c r="R146" s="459"/>
      <c r="S146" s="459"/>
      <c r="T146" s="459"/>
      <c r="U146" s="459"/>
      <c r="V146" s="459"/>
      <c r="W146" s="459"/>
      <c r="X146" s="459"/>
      <c r="Y146" s="459"/>
      <c r="Z146" s="459"/>
      <c r="AA146" s="459"/>
      <c r="AB146" s="459"/>
      <c r="AC146" s="459"/>
      <c r="AD146" s="459"/>
    </row>
    <row r="147" spans="1:30" ht="63" x14ac:dyDescent="0.25">
      <c r="A147" s="102">
        <v>2</v>
      </c>
      <c r="B147" s="119" t="s">
        <v>6248</v>
      </c>
      <c r="C147" s="375" t="s">
        <v>3168</v>
      </c>
      <c r="D147" s="124" t="s">
        <v>1457</v>
      </c>
      <c r="E147" s="301">
        <v>218.8</v>
      </c>
      <c r="F147" s="302">
        <v>296.7</v>
      </c>
      <c r="G147" s="102" t="s">
        <v>2505</v>
      </c>
      <c r="H147" s="102" t="s">
        <v>2348</v>
      </c>
      <c r="I147" s="102" t="s">
        <v>1436</v>
      </c>
      <c r="J147" s="317" t="s">
        <v>243</v>
      </c>
      <c r="K147" s="13" t="s">
        <v>2867</v>
      </c>
      <c r="L147" s="461" t="s">
        <v>2536</v>
      </c>
      <c r="M147" s="102" t="s">
        <v>2529</v>
      </c>
      <c r="N147" s="102"/>
      <c r="O147" s="297"/>
      <c r="P147" s="459"/>
      <c r="Q147" s="459"/>
      <c r="R147" s="459"/>
      <c r="S147" s="459"/>
      <c r="T147" s="459"/>
      <c r="U147" s="459"/>
      <c r="V147" s="459"/>
      <c r="W147" s="459"/>
      <c r="X147" s="459"/>
      <c r="Y147" s="459"/>
      <c r="Z147" s="459"/>
      <c r="AA147" s="459"/>
      <c r="AB147" s="459"/>
      <c r="AC147" s="459"/>
      <c r="AD147" s="459"/>
    </row>
    <row r="148" spans="1:30" ht="63" x14ac:dyDescent="0.25">
      <c r="A148" s="102">
        <v>3</v>
      </c>
      <c r="B148" s="119" t="s">
        <v>6248</v>
      </c>
      <c r="C148" s="574" t="s">
        <v>2538</v>
      </c>
      <c r="D148" s="318" t="s">
        <v>1457</v>
      </c>
      <c r="E148" s="301">
        <v>47.3</v>
      </c>
      <c r="F148" s="302">
        <v>94.5</v>
      </c>
      <c r="G148" s="102" t="s">
        <v>2505</v>
      </c>
      <c r="H148" s="102" t="s">
        <v>2348</v>
      </c>
      <c r="I148" s="115" t="s">
        <v>275</v>
      </c>
      <c r="J148" s="317" t="s">
        <v>243</v>
      </c>
      <c r="K148" s="319" t="s">
        <v>2867</v>
      </c>
      <c r="L148" s="102" t="s">
        <v>2536</v>
      </c>
      <c r="M148" s="102" t="s">
        <v>2529</v>
      </c>
      <c r="N148" s="102"/>
      <c r="O148" s="297"/>
      <c r="P148" s="459"/>
      <c r="Q148" s="459"/>
      <c r="R148" s="459"/>
      <c r="S148" s="459"/>
      <c r="T148" s="459"/>
      <c r="U148" s="459"/>
      <c r="V148" s="459"/>
      <c r="W148" s="459"/>
      <c r="X148" s="459"/>
      <c r="Y148" s="459"/>
      <c r="Z148" s="459"/>
      <c r="AA148" s="459"/>
      <c r="AB148" s="459"/>
      <c r="AC148" s="459"/>
      <c r="AD148" s="459"/>
    </row>
    <row r="149" spans="1:30" ht="63" x14ac:dyDescent="0.25">
      <c r="A149" s="102">
        <v>4</v>
      </c>
      <c r="B149" s="119" t="s">
        <v>6248</v>
      </c>
      <c r="C149" s="575" t="s">
        <v>3169</v>
      </c>
      <c r="D149" s="318" t="s">
        <v>1396</v>
      </c>
      <c r="E149" s="301">
        <v>868.8</v>
      </c>
      <c r="F149" s="302">
        <v>2281</v>
      </c>
      <c r="G149" s="102" t="s">
        <v>2509</v>
      </c>
      <c r="H149" s="102" t="s">
        <v>2348</v>
      </c>
      <c r="I149" s="102" t="s">
        <v>1436</v>
      </c>
      <c r="J149" s="102" t="s">
        <v>243</v>
      </c>
      <c r="K149" s="124" t="s">
        <v>2868</v>
      </c>
      <c r="L149" s="102" t="s">
        <v>2536</v>
      </c>
      <c r="M149" s="102" t="s">
        <v>2529</v>
      </c>
      <c r="N149" s="102"/>
      <c r="O149" s="297"/>
      <c r="P149" s="459"/>
      <c r="Q149" s="459"/>
      <c r="R149" s="459"/>
      <c r="S149" s="459"/>
      <c r="T149" s="459"/>
      <c r="U149" s="459"/>
      <c r="V149" s="459"/>
      <c r="W149" s="459"/>
      <c r="X149" s="459"/>
      <c r="Y149" s="459"/>
      <c r="Z149" s="459"/>
      <c r="AA149" s="459"/>
      <c r="AB149" s="459"/>
      <c r="AC149" s="459"/>
      <c r="AD149" s="459"/>
    </row>
    <row r="150" spans="1:30" ht="78.75" x14ac:dyDescent="0.25">
      <c r="A150" s="102">
        <v>5</v>
      </c>
      <c r="B150" s="119" t="s">
        <v>6248</v>
      </c>
      <c r="C150" s="575" t="s">
        <v>3170</v>
      </c>
      <c r="D150" s="318" t="s">
        <v>2539</v>
      </c>
      <c r="E150" s="301">
        <v>175</v>
      </c>
      <c r="F150" s="302">
        <v>232</v>
      </c>
      <c r="G150" s="102" t="s">
        <v>2505</v>
      </c>
      <c r="H150" s="102" t="s">
        <v>2311</v>
      </c>
      <c r="I150" s="102" t="s">
        <v>1272</v>
      </c>
      <c r="J150" s="102" t="s">
        <v>243</v>
      </c>
      <c r="K150" s="124" t="s">
        <v>6129</v>
      </c>
      <c r="L150" s="102" t="s">
        <v>2536</v>
      </c>
      <c r="M150" s="102" t="s">
        <v>2537</v>
      </c>
      <c r="N150" s="102"/>
      <c r="O150" s="297"/>
      <c r="P150" s="459"/>
      <c r="Q150" s="459"/>
      <c r="R150" s="459"/>
      <c r="S150" s="459"/>
      <c r="T150" s="459"/>
      <c r="U150" s="459"/>
      <c r="V150" s="459"/>
      <c r="W150" s="459"/>
      <c r="X150" s="459"/>
      <c r="Y150" s="459"/>
      <c r="Z150" s="459"/>
      <c r="AA150" s="459"/>
      <c r="AB150" s="459"/>
      <c r="AC150" s="459"/>
      <c r="AD150" s="459"/>
    </row>
    <row r="151" spans="1:30" ht="47.25" x14ac:dyDescent="0.25">
      <c r="A151" s="102">
        <v>6</v>
      </c>
      <c r="B151" s="119" t="s">
        <v>6248</v>
      </c>
      <c r="C151" s="575" t="s">
        <v>1458</v>
      </c>
      <c r="D151" s="318" t="s">
        <v>1457</v>
      </c>
      <c r="E151" s="301"/>
      <c r="F151" s="302">
        <v>285</v>
      </c>
      <c r="G151" s="102" t="s">
        <v>2505</v>
      </c>
      <c r="H151" s="102" t="s">
        <v>2311</v>
      </c>
      <c r="I151" s="223" t="s">
        <v>1272</v>
      </c>
      <c r="J151" s="102" t="s">
        <v>243</v>
      </c>
      <c r="K151" s="124" t="s">
        <v>2869</v>
      </c>
      <c r="L151" s="102" t="s">
        <v>3061</v>
      </c>
      <c r="M151" s="102" t="s">
        <v>6489</v>
      </c>
      <c r="N151" s="102"/>
      <c r="O151" s="297"/>
      <c r="P151" s="459"/>
      <c r="Q151" s="459"/>
      <c r="R151" s="459"/>
      <c r="S151" s="459"/>
      <c r="T151" s="459"/>
      <c r="U151" s="459"/>
      <c r="V151" s="459"/>
      <c r="W151" s="459"/>
      <c r="X151" s="459"/>
      <c r="Y151" s="459"/>
      <c r="Z151" s="459"/>
      <c r="AA151" s="459"/>
      <c r="AB151" s="459"/>
      <c r="AC151" s="459"/>
      <c r="AD151" s="459"/>
    </row>
    <row r="152" spans="1:30" ht="94.5" x14ac:dyDescent="0.25">
      <c r="A152" s="102">
        <v>7</v>
      </c>
      <c r="B152" s="119" t="s">
        <v>6248</v>
      </c>
      <c r="C152" s="575" t="s">
        <v>2540</v>
      </c>
      <c r="D152" s="318" t="s">
        <v>2541</v>
      </c>
      <c r="E152" s="301">
        <v>370</v>
      </c>
      <c r="F152" s="302">
        <v>545.9</v>
      </c>
      <c r="G152" s="102" t="s">
        <v>2509</v>
      </c>
      <c r="H152" s="102" t="s">
        <v>2303</v>
      </c>
      <c r="I152" s="320" t="s">
        <v>6169</v>
      </c>
      <c r="J152" s="102" t="s">
        <v>243</v>
      </c>
      <c r="K152" s="124" t="s">
        <v>2869</v>
      </c>
      <c r="L152" s="102" t="s">
        <v>2536</v>
      </c>
      <c r="M152" s="102" t="s">
        <v>2537</v>
      </c>
      <c r="N152" s="102"/>
      <c r="O152" s="297"/>
      <c r="P152" s="459"/>
      <c r="Q152" s="459"/>
      <c r="R152" s="459"/>
      <c r="S152" s="459"/>
      <c r="T152" s="459"/>
      <c r="U152" s="459"/>
      <c r="V152" s="459"/>
      <c r="W152" s="459"/>
      <c r="X152" s="459"/>
      <c r="Y152" s="459"/>
      <c r="Z152" s="459"/>
      <c r="AA152" s="459"/>
      <c r="AB152" s="459"/>
      <c r="AC152" s="459"/>
      <c r="AD152" s="459"/>
    </row>
    <row r="153" spans="1:30" ht="63" x14ac:dyDescent="0.25">
      <c r="A153" s="102">
        <v>8</v>
      </c>
      <c r="B153" s="119" t="s">
        <v>6248</v>
      </c>
      <c r="C153" s="575" t="s">
        <v>3200</v>
      </c>
      <c r="D153" s="318" t="s">
        <v>2542</v>
      </c>
      <c r="E153" s="301"/>
      <c r="F153" s="302">
        <v>400</v>
      </c>
      <c r="G153" s="102" t="s">
        <v>2505</v>
      </c>
      <c r="H153" s="102" t="s">
        <v>2303</v>
      </c>
      <c r="I153" s="320" t="s">
        <v>2543</v>
      </c>
      <c r="J153" s="102" t="s">
        <v>243</v>
      </c>
      <c r="K153" s="124" t="s">
        <v>2870</v>
      </c>
      <c r="L153" s="102" t="s">
        <v>2536</v>
      </c>
      <c r="M153" s="102" t="s">
        <v>2537</v>
      </c>
      <c r="N153" s="102"/>
      <c r="O153" s="297"/>
      <c r="P153" s="459"/>
      <c r="Q153" s="459"/>
      <c r="R153" s="459"/>
      <c r="S153" s="459"/>
      <c r="T153" s="459"/>
      <c r="U153" s="459"/>
      <c r="V153" s="459"/>
      <c r="W153" s="459"/>
      <c r="X153" s="459"/>
      <c r="Y153" s="459"/>
      <c r="Z153" s="459"/>
      <c r="AA153" s="459"/>
      <c r="AB153" s="459"/>
      <c r="AC153" s="459"/>
      <c r="AD153" s="459"/>
    </row>
    <row r="154" spans="1:30" ht="31.5" x14ac:dyDescent="0.25">
      <c r="A154" s="338"/>
      <c r="B154" s="374" t="s">
        <v>583</v>
      </c>
      <c r="C154" s="374"/>
      <c r="D154" s="338"/>
      <c r="E154" s="339"/>
      <c r="F154" s="340"/>
      <c r="G154" s="341"/>
      <c r="H154" s="341"/>
      <c r="I154" s="341"/>
      <c r="J154" s="341"/>
      <c r="K154" s="341"/>
      <c r="L154" s="341"/>
      <c r="M154" s="341"/>
      <c r="N154" s="341"/>
      <c r="O154" s="297"/>
      <c r="P154" s="459"/>
      <c r="Q154" s="459"/>
      <c r="R154" s="459"/>
      <c r="S154" s="459"/>
      <c r="T154" s="459"/>
      <c r="U154" s="459"/>
      <c r="V154" s="459"/>
      <c r="W154" s="459"/>
      <c r="X154" s="459"/>
      <c r="Y154" s="459"/>
      <c r="Z154" s="459"/>
      <c r="AA154" s="459"/>
      <c r="AB154" s="459"/>
      <c r="AC154" s="459"/>
      <c r="AD154" s="459"/>
    </row>
    <row r="155" spans="1:30" ht="94.5" x14ac:dyDescent="0.25">
      <c r="A155" s="102">
        <v>1</v>
      </c>
      <c r="B155" s="119" t="s">
        <v>583</v>
      </c>
      <c r="C155" s="119" t="s">
        <v>3201</v>
      </c>
      <c r="D155" s="102" t="s">
        <v>586</v>
      </c>
      <c r="E155" s="192">
        <v>232</v>
      </c>
      <c r="F155" s="118">
        <v>204.3</v>
      </c>
      <c r="G155" s="102" t="s">
        <v>2381</v>
      </c>
      <c r="H155" s="102" t="s">
        <v>2303</v>
      </c>
      <c r="I155" s="115" t="s">
        <v>275</v>
      </c>
      <c r="J155" s="102" t="s">
        <v>243</v>
      </c>
      <c r="K155" s="102" t="s">
        <v>2383</v>
      </c>
      <c r="L155" s="299" t="s">
        <v>2844</v>
      </c>
      <c r="M155" s="102" t="s">
        <v>2382</v>
      </c>
      <c r="N155" s="102"/>
      <c r="O155" s="297"/>
      <c r="P155" s="459"/>
      <c r="Q155" s="459"/>
      <c r="R155" s="459"/>
      <c r="S155" s="459"/>
      <c r="T155" s="459"/>
      <c r="U155" s="459"/>
      <c r="V155" s="459"/>
      <c r="W155" s="459"/>
      <c r="X155" s="459"/>
      <c r="Y155" s="459"/>
      <c r="Z155" s="459"/>
      <c r="AA155" s="459"/>
      <c r="AB155" s="459"/>
      <c r="AC155" s="459"/>
      <c r="AD155" s="459"/>
    </row>
    <row r="156" spans="1:30" ht="63" x14ac:dyDescent="0.25">
      <c r="A156" s="102">
        <v>2</v>
      </c>
      <c r="B156" s="119" t="s">
        <v>583</v>
      </c>
      <c r="C156" s="119" t="s">
        <v>588</v>
      </c>
      <c r="D156" s="102" t="s">
        <v>86</v>
      </c>
      <c r="E156" s="192">
        <v>148.5</v>
      </c>
      <c r="F156" s="118">
        <v>561.5</v>
      </c>
      <c r="G156" s="102" t="s">
        <v>2384</v>
      </c>
      <c r="H156" s="102" t="s">
        <v>2303</v>
      </c>
      <c r="I156" s="115" t="s">
        <v>275</v>
      </c>
      <c r="J156" s="102" t="s">
        <v>243</v>
      </c>
      <c r="K156" s="102" t="s">
        <v>6122</v>
      </c>
      <c r="L156" s="299" t="s">
        <v>3053</v>
      </c>
      <c r="M156" s="102" t="s">
        <v>2382</v>
      </c>
      <c r="N156" s="102"/>
      <c r="O156" s="297"/>
      <c r="P156" s="459"/>
      <c r="Q156" s="459"/>
      <c r="R156" s="459"/>
      <c r="S156" s="459"/>
      <c r="T156" s="459"/>
      <c r="U156" s="459"/>
      <c r="V156" s="459"/>
      <c r="W156" s="459"/>
      <c r="X156" s="459"/>
      <c r="Y156" s="459"/>
      <c r="Z156" s="459"/>
      <c r="AA156" s="459"/>
      <c r="AB156" s="459"/>
      <c r="AC156" s="459"/>
      <c r="AD156" s="459"/>
    </row>
    <row r="157" spans="1:30" ht="78.75" x14ac:dyDescent="0.25">
      <c r="A157" s="102">
        <v>3</v>
      </c>
      <c r="B157" s="119" t="s">
        <v>583</v>
      </c>
      <c r="C157" s="119" t="s">
        <v>3203</v>
      </c>
      <c r="D157" s="102" t="s">
        <v>86</v>
      </c>
      <c r="E157" s="192">
        <v>480</v>
      </c>
      <c r="F157" s="118">
        <v>548.20000000000005</v>
      </c>
      <c r="G157" s="192" t="s">
        <v>2385</v>
      </c>
      <c r="H157" s="102" t="s">
        <v>2303</v>
      </c>
      <c r="I157" s="115" t="s">
        <v>275</v>
      </c>
      <c r="J157" s="102" t="s">
        <v>243</v>
      </c>
      <c r="K157" s="102" t="s">
        <v>3055</v>
      </c>
      <c r="L157" s="299" t="s">
        <v>3054</v>
      </c>
      <c r="M157" s="102" t="s">
        <v>2382</v>
      </c>
      <c r="N157" s="102"/>
      <c r="O157" s="297"/>
      <c r="P157" s="459"/>
      <c r="Q157" s="459"/>
      <c r="R157" s="459"/>
      <c r="S157" s="459"/>
      <c r="T157" s="459"/>
      <c r="U157" s="459"/>
      <c r="V157" s="459"/>
      <c r="W157" s="459"/>
      <c r="X157" s="459"/>
      <c r="Y157" s="459"/>
      <c r="Z157" s="459"/>
      <c r="AA157" s="459"/>
      <c r="AB157" s="459"/>
      <c r="AC157" s="459"/>
      <c r="AD157" s="459"/>
    </row>
    <row r="158" spans="1:30" ht="110.25" x14ac:dyDescent="0.25">
      <c r="A158" s="102">
        <v>4</v>
      </c>
      <c r="B158" s="119" t="s">
        <v>583</v>
      </c>
      <c r="C158" s="119" t="s">
        <v>3205</v>
      </c>
      <c r="D158" s="102" t="s">
        <v>586</v>
      </c>
      <c r="E158" s="192">
        <v>70</v>
      </c>
      <c r="F158" s="118">
        <v>266.60000000000002</v>
      </c>
      <c r="G158" s="102" t="s">
        <v>2386</v>
      </c>
      <c r="H158" s="102" t="s">
        <v>2303</v>
      </c>
      <c r="I158" s="115" t="s">
        <v>275</v>
      </c>
      <c r="J158" s="102" t="s">
        <v>243</v>
      </c>
      <c r="K158" s="102" t="s">
        <v>6123</v>
      </c>
      <c r="L158" s="299" t="s">
        <v>3056</v>
      </c>
      <c r="M158" s="102" t="s">
        <v>2382</v>
      </c>
      <c r="N158" s="102"/>
      <c r="O158" s="297"/>
      <c r="P158" s="459"/>
      <c r="Q158" s="459"/>
      <c r="R158" s="459"/>
      <c r="S158" s="459"/>
      <c r="T158" s="459"/>
      <c r="U158" s="459"/>
      <c r="V158" s="459"/>
      <c r="W158" s="459"/>
      <c r="X158" s="459"/>
      <c r="Y158" s="459"/>
      <c r="Z158" s="459"/>
      <c r="AA158" s="459"/>
      <c r="AB158" s="459"/>
      <c r="AC158" s="459"/>
      <c r="AD158" s="459"/>
    </row>
    <row r="159" spans="1:30" ht="189" x14ac:dyDescent="0.25">
      <c r="A159" s="102">
        <v>5</v>
      </c>
      <c r="B159" s="119" t="s">
        <v>583</v>
      </c>
      <c r="C159" s="119" t="s">
        <v>593</v>
      </c>
      <c r="D159" s="102" t="s">
        <v>263</v>
      </c>
      <c r="E159" s="192">
        <v>34.799999999999997</v>
      </c>
      <c r="F159" s="118">
        <v>179.3</v>
      </c>
      <c r="G159" s="102" t="s">
        <v>2387</v>
      </c>
      <c r="H159" s="102" t="s">
        <v>2303</v>
      </c>
      <c r="I159" s="115" t="s">
        <v>275</v>
      </c>
      <c r="J159" s="102" t="s">
        <v>243</v>
      </c>
      <c r="K159" s="102" t="s">
        <v>2388</v>
      </c>
      <c r="L159" s="299" t="s">
        <v>3057</v>
      </c>
      <c r="M159" s="102" t="s">
        <v>2382</v>
      </c>
      <c r="N159" s="102"/>
      <c r="O159" s="297"/>
      <c r="P159" s="459"/>
      <c r="Q159" s="459"/>
      <c r="R159" s="459"/>
      <c r="S159" s="459"/>
      <c r="T159" s="459"/>
      <c r="U159" s="459"/>
      <c r="V159" s="459"/>
      <c r="W159" s="459"/>
      <c r="X159" s="459"/>
      <c r="Y159" s="459"/>
      <c r="Z159" s="459"/>
      <c r="AA159" s="459"/>
      <c r="AB159" s="459"/>
      <c r="AC159" s="459"/>
      <c r="AD159" s="459"/>
    </row>
    <row r="160" spans="1:30" ht="78.75" x14ac:dyDescent="0.25">
      <c r="A160" s="102">
        <v>6</v>
      </c>
      <c r="B160" s="119" t="s">
        <v>583</v>
      </c>
      <c r="C160" s="119" t="s">
        <v>3206</v>
      </c>
      <c r="D160" s="102" t="s">
        <v>586</v>
      </c>
      <c r="E160" s="192">
        <v>189</v>
      </c>
      <c r="F160" s="118">
        <v>214</v>
      </c>
      <c r="G160" s="102" t="s">
        <v>2389</v>
      </c>
      <c r="H160" s="102" t="s">
        <v>2390</v>
      </c>
      <c r="I160" s="115" t="s">
        <v>275</v>
      </c>
      <c r="J160" s="102" t="s">
        <v>243</v>
      </c>
      <c r="K160" s="102" t="s">
        <v>2388</v>
      </c>
      <c r="L160" s="299" t="s">
        <v>2754</v>
      </c>
      <c r="M160" s="102" t="s">
        <v>2382</v>
      </c>
      <c r="N160" s="102"/>
      <c r="O160" s="297"/>
      <c r="P160" s="459"/>
      <c r="Q160" s="459"/>
      <c r="R160" s="459"/>
      <c r="S160" s="459"/>
      <c r="T160" s="459"/>
      <c r="U160" s="459"/>
      <c r="V160" s="459"/>
      <c r="W160" s="459"/>
      <c r="X160" s="459"/>
      <c r="Y160" s="459"/>
      <c r="Z160" s="459"/>
      <c r="AA160" s="459"/>
      <c r="AB160" s="459"/>
      <c r="AC160" s="459"/>
      <c r="AD160" s="459"/>
    </row>
    <row r="161" spans="1:30" ht="63" x14ac:dyDescent="0.25">
      <c r="A161" s="102">
        <v>7</v>
      </c>
      <c r="B161" s="119" t="s">
        <v>583</v>
      </c>
      <c r="C161" s="119" t="s">
        <v>3247</v>
      </c>
      <c r="D161" s="102" t="s">
        <v>597</v>
      </c>
      <c r="E161" s="192">
        <v>279.89999999999998</v>
      </c>
      <c r="F161" s="118">
        <v>868</v>
      </c>
      <c r="G161" s="102" t="s">
        <v>2391</v>
      </c>
      <c r="H161" s="102" t="s">
        <v>2303</v>
      </c>
      <c r="I161" s="115" t="s">
        <v>275</v>
      </c>
      <c r="J161" s="102" t="s">
        <v>243</v>
      </c>
      <c r="K161" s="102" t="s">
        <v>2392</v>
      </c>
      <c r="L161" s="299" t="s">
        <v>2754</v>
      </c>
      <c r="M161" s="102" t="s">
        <v>2382</v>
      </c>
      <c r="N161" s="102"/>
      <c r="O161" s="297"/>
      <c r="P161" s="459"/>
      <c r="Q161" s="459"/>
      <c r="R161" s="459"/>
      <c r="S161" s="459"/>
      <c r="T161" s="459"/>
      <c r="U161" s="459"/>
      <c r="V161" s="459"/>
      <c r="W161" s="459"/>
      <c r="X161" s="459"/>
      <c r="Y161" s="459"/>
      <c r="Z161" s="459"/>
      <c r="AA161" s="459"/>
      <c r="AB161" s="459"/>
      <c r="AC161" s="459"/>
      <c r="AD161" s="459"/>
    </row>
    <row r="162" spans="1:30" ht="63" x14ac:dyDescent="0.25">
      <c r="A162" s="102">
        <v>8</v>
      </c>
      <c r="B162" s="119" t="s">
        <v>583</v>
      </c>
      <c r="C162" s="119" t="s">
        <v>599</v>
      </c>
      <c r="D162" s="102" t="s">
        <v>600</v>
      </c>
      <c r="E162" s="192">
        <v>715</v>
      </c>
      <c r="F162" s="118">
        <v>6506.7</v>
      </c>
      <c r="G162" s="102" t="s">
        <v>2393</v>
      </c>
      <c r="H162" s="102" t="s">
        <v>2303</v>
      </c>
      <c r="I162" s="115" t="s">
        <v>275</v>
      </c>
      <c r="J162" s="102" t="s">
        <v>243</v>
      </c>
      <c r="K162" s="102" t="s">
        <v>2394</v>
      </c>
      <c r="L162" s="299" t="s">
        <v>2754</v>
      </c>
      <c r="M162" s="102" t="s">
        <v>2382</v>
      </c>
      <c r="N162" s="102"/>
      <c r="O162" s="297"/>
      <c r="P162" s="459"/>
      <c r="Q162" s="459"/>
      <c r="R162" s="459"/>
      <c r="S162" s="459"/>
      <c r="T162" s="459"/>
      <c r="U162" s="459"/>
      <c r="V162" s="459"/>
      <c r="W162" s="459"/>
      <c r="X162" s="459"/>
      <c r="Y162" s="459"/>
      <c r="Z162" s="459"/>
      <c r="AA162" s="459"/>
      <c r="AB162" s="459"/>
      <c r="AC162" s="459"/>
      <c r="AD162" s="459"/>
    </row>
    <row r="163" spans="1:30" ht="78.75" x14ac:dyDescent="0.25">
      <c r="A163" s="102">
        <v>9</v>
      </c>
      <c r="B163" s="119" t="s">
        <v>583</v>
      </c>
      <c r="C163" s="119" t="s">
        <v>3207</v>
      </c>
      <c r="D163" s="102" t="s">
        <v>602</v>
      </c>
      <c r="E163" s="192">
        <v>949.6</v>
      </c>
      <c r="F163" s="118">
        <v>3270.5</v>
      </c>
      <c r="G163" s="102" t="s">
        <v>2395</v>
      </c>
      <c r="H163" s="102" t="s">
        <v>2303</v>
      </c>
      <c r="I163" s="102" t="s">
        <v>1436</v>
      </c>
      <c r="J163" s="102" t="s">
        <v>243</v>
      </c>
      <c r="K163" s="102" t="s">
        <v>2396</v>
      </c>
      <c r="L163" s="299" t="s">
        <v>3053</v>
      </c>
      <c r="M163" s="102" t="s">
        <v>2382</v>
      </c>
      <c r="N163" s="102"/>
      <c r="O163" s="297"/>
      <c r="P163" s="459"/>
      <c r="Q163" s="459"/>
      <c r="R163" s="459"/>
      <c r="S163" s="459"/>
      <c r="T163" s="459"/>
      <c r="U163" s="459"/>
      <c r="V163" s="459"/>
      <c r="W163" s="459"/>
      <c r="X163" s="459"/>
      <c r="Y163" s="459"/>
      <c r="Z163" s="459"/>
      <c r="AA163" s="459"/>
      <c r="AB163" s="459"/>
      <c r="AC163" s="459"/>
      <c r="AD163" s="459"/>
    </row>
    <row r="164" spans="1:30" ht="47.25" x14ac:dyDescent="0.25">
      <c r="A164" s="102">
        <v>10</v>
      </c>
      <c r="B164" s="119" t="s">
        <v>583</v>
      </c>
      <c r="C164" s="119" t="s">
        <v>3208</v>
      </c>
      <c r="D164" s="102" t="s">
        <v>604</v>
      </c>
      <c r="E164" s="192">
        <v>1274.9000000000001</v>
      </c>
      <c r="F164" s="118">
        <v>2927</v>
      </c>
      <c r="G164" s="102" t="s">
        <v>2397</v>
      </c>
      <c r="H164" s="102" t="s">
        <v>2303</v>
      </c>
      <c r="I164" s="102" t="s">
        <v>2398</v>
      </c>
      <c r="J164" s="102" t="s">
        <v>243</v>
      </c>
      <c r="K164" s="102" t="s">
        <v>6124</v>
      </c>
      <c r="L164" s="299" t="s">
        <v>3053</v>
      </c>
      <c r="M164" s="102" t="s">
        <v>2382</v>
      </c>
      <c r="N164" s="102"/>
      <c r="O164" s="297"/>
      <c r="P164" s="459"/>
      <c r="Q164" s="459"/>
      <c r="R164" s="459"/>
      <c r="S164" s="459"/>
      <c r="T164" s="459"/>
      <c r="U164" s="459"/>
      <c r="V164" s="459"/>
      <c r="W164" s="459"/>
      <c r="X164" s="459"/>
      <c r="Y164" s="459"/>
      <c r="Z164" s="459"/>
      <c r="AA164" s="459"/>
      <c r="AB164" s="459"/>
      <c r="AC164" s="459"/>
      <c r="AD164" s="459"/>
    </row>
    <row r="165" spans="1:30" ht="63" x14ac:dyDescent="0.25">
      <c r="A165" s="102">
        <v>11</v>
      </c>
      <c r="B165" s="119" t="s">
        <v>583</v>
      </c>
      <c r="C165" s="119" t="s">
        <v>3209</v>
      </c>
      <c r="D165" s="102" t="s">
        <v>619</v>
      </c>
      <c r="E165" s="192">
        <v>0</v>
      </c>
      <c r="F165" s="118">
        <v>104</v>
      </c>
      <c r="G165" s="102" t="s">
        <v>2400</v>
      </c>
      <c r="H165" s="102" t="s">
        <v>2348</v>
      </c>
      <c r="I165" s="115" t="s">
        <v>275</v>
      </c>
      <c r="J165" s="102" t="s">
        <v>243</v>
      </c>
      <c r="K165" s="102" t="s">
        <v>2401</v>
      </c>
      <c r="L165" s="299" t="s">
        <v>3054</v>
      </c>
      <c r="M165" s="102" t="s">
        <v>2382</v>
      </c>
      <c r="N165" s="102"/>
      <c r="O165" s="297"/>
      <c r="P165" s="459"/>
      <c r="Q165" s="459"/>
      <c r="R165" s="459"/>
      <c r="S165" s="459"/>
      <c r="T165" s="459"/>
      <c r="U165" s="459"/>
      <c r="V165" s="459"/>
      <c r="W165" s="459"/>
      <c r="X165" s="459"/>
      <c r="Y165" s="459"/>
      <c r="Z165" s="459"/>
      <c r="AA165" s="459"/>
      <c r="AB165" s="459"/>
      <c r="AC165" s="459"/>
      <c r="AD165" s="459"/>
    </row>
    <row r="166" spans="1:30" ht="63" x14ac:dyDescent="0.25">
      <c r="A166" s="102">
        <v>12</v>
      </c>
      <c r="B166" s="119" t="s">
        <v>583</v>
      </c>
      <c r="C166" s="119" t="s">
        <v>3210</v>
      </c>
      <c r="D166" s="102" t="s">
        <v>604</v>
      </c>
      <c r="E166" s="192">
        <v>46</v>
      </c>
      <c r="F166" s="118">
        <v>131</v>
      </c>
      <c r="G166" s="102" t="s">
        <v>2402</v>
      </c>
      <c r="H166" s="102" t="s">
        <v>2348</v>
      </c>
      <c r="I166" s="115" t="s">
        <v>275</v>
      </c>
      <c r="J166" s="102" t="s">
        <v>243</v>
      </c>
      <c r="K166" s="102" t="s">
        <v>2401</v>
      </c>
      <c r="L166" s="299" t="s">
        <v>2840</v>
      </c>
      <c r="M166" s="102" t="s">
        <v>2382</v>
      </c>
      <c r="N166" s="102"/>
      <c r="O166" s="297"/>
      <c r="P166" s="459"/>
      <c r="Q166" s="459"/>
      <c r="R166" s="459"/>
      <c r="S166" s="459"/>
      <c r="T166" s="459"/>
      <c r="U166" s="459"/>
      <c r="V166" s="459"/>
      <c r="W166" s="459"/>
      <c r="X166" s="459"/>
      <c r="Y166" s="459"/>
      <c r="Z166" s="459"/>
      <c r="AA166" s="459"/>
      <c r="AB166" s="459"/>
      <c r="AC166" s="459"/>
      <c r="AD166" s="459"/>
    </row>
    <row r="167" spans="1:30" ht="63" x14ac:dyDescent="0.25">
      <c r="A167" s="102">
        <v>13</v>
      </c>
      <c r="B167" s="119" t="s">
        <v>583</v>
      </c>
      <c r="C167" s="119" t="s">
        <v>3211</v>
      </c>
      <c r="D167" s="102" t="s">
        <v>600</v>
      </c>
      <c r="E167" s="192">
        <v>40</v>
      </c>
      <c r="F167" s="118">
        <v>188.1</v>
      </c>
      <c r="G167" s="102" t="s">
        <v>2403</v>
      </c>
      <c r="H167" s="102" t="s">
        <v>2348</v>
      </c>
      <c r="I167" s="115" t="s">
        <v>275</v>
      </c>
      <c r="J167" s="102" t="s">
        <v>243</v>
      </c>
      <c r="K167" s="102" t="s">
        <v>3058</v>
      </c>
      <c r="L167" s="299" t="s">
        <v>3056</v>
      </c>
      <c r="M167" s="102" t="s">
        <v>2382</v>
      </c>
      <c r="N167" s="102"/>
      <c r="O167" s="297"/>
      <c r="P167" s="459"/>
      <c r="Q167" s="459"/>
      <c r="R167" s="459"/>
      <c r="S167" s="459"/>
      <c r="T167" s="459"/>
      <c r="U167" s="459"/>
      <c r="V167" s="459"/>
      <c r="W167" s="459"/>
      <c r="X167" s="459"/>
      <c r="Y167" s="459"/>
      <c r="Z167" s="459"/>
      <c r="AA167" s="459"/>
      <c r="AB167" s="459"/>
      <c r="AC167" s="459"/>
      <c r="AD167" s="459"/>
    </row>
    <row r="168" spans="1:30" ht="63" x14ac:dyDescent="0.25">
      <c r="A168" s="102">
        <v>14</v>
      </c>
      <c r="B168" s="119" t="s">
        <v>583</v>
      </c>
      <c r="C168" s="119" t="s">
        <v>3212</v>
      </c>
      <c r="D168" s="102" t="s">
        <v>626</v>
      </c>
      <c r="E168" s="192">
        <v>40</v>
      </c>
      <c r="F168" s="118">
        <v>198.5</v>
      </c>
      <c r="G168" s="102" t="s">
        <v>2404</v>
      </c>
      <c r="H168" s="102" t="s">
        <v>2348</v>
      </c>
      <c r="I168" s="115" t="s">
        <v>275</v>
      </c>
      <c r="J168" s="102" t="s">
        <v>243</v>
      </c>
      <c r="K168" s="102" t="s">
        <v>627</v>
      </c>
      <c r="L168" s="299" t="s">
        <v>2754</v>
      </c>
      <c r="M168" s="102" t="s">
        <v>2382</v>
      </c>
      <c r="N168" s="102"/>
      <c r="O168" s="297"/>
      <c r="P168" s="459"/>
      <c r="Q168" s="459"/>
      <c r="R168" s="459"/>
      <c r="S168" s="459"/>
      <c r="T168" s="459"/>
      <c r="U168" s="459"/>
      <c r="V168" s="459"/>
      <c r="W168" s="459"/>
      <c r="X168" s="459"/>
      <c r="Y168" s="459"/>
      <c r="Z168" s="459"/>
      <c r="AA168" s="459"/>
      <c r="AB168" s="459"/>
      <c r="AC168" s="459"/>
      <c r="AD168" s="459"/>
    </row>
    <row r="169" spans="1:30" ht="63" x14ac:dyDescent="0.25">
      <c r="A169" s="102">
        <v>15</v>
      </c>
      <c r="B169" s="119" t="s">
        <v>583</v>
      </c>
      <c r="C169" s="119" t="s">
        <v>636</v>
      </c>
      <c r="D169" s="102" t="s">
        <v>637</v>
      </c>
      <c r="E169" s="192">
        <v>82</v>
      </c>
      <c r="F169" s="118">
        <v>298</v>
      </c>
      <c r="G169" s="102" t="s">
        <v>2405</v>
      </c>
      <c r="H169" s="102" t="s">
        <v>2348</v>
      </c>
      <c r="I169" s="115" t="s">
        <v>275</v>
      </c>
      <c r="J169" s="102" t="s">
        <v>243</v>
      </c>
      <c r="K169" s="102" t="s">
        <v>638</v>
      </c>
      <c r="L169" s="299" t="s">
        <v>3059</v>
      </c>
      <c r="M169" s="102" t="s">
        <v>2382</v>
      </c>
      <c r="N169" s="102"/>
      <c r="O169" s="297"/>
      <c r="P169" s="459"/>
      <c r="Q169" s="459"/>
      <c r="R169" s="459"/>
      <c r="S169" s="459"/>
      <c r="T169" s="459"/>
      <c r="U169" s="459"/>
      <c r="V169" s="459"/>
      <c r="W169" s="459"/>
      <c r="X169" s="459"/>
      <c r="Y169" s="459"/>
      <c r="Z169" s="459"/>
      <c r="AA169" s="459"/>
      <c r="AB169" s="459"/>
      <c r="AC169" s="459"/>
      <c r="AD169" s="459"/>
    </row>
    <row r="170" spans="1:30" ht="78.75" x14ac:dyDescent="0.25">
      <c r="A170" s="102">
        <v>16</v>
      </c>
      <c r="B170" s="119" t="s">
        <v>583</v>
      </c>
      <c r="C170" s="119" t="s">
        <v>3213</v>
      </c>
      <c r="D170" s="102" t="s">
        <v>640</v>
      </c>
      <c r="E170" s="192">
        <v>50</v>
      </c>
      <c r="F170" s="118">
        <v>374</v>
      </c>
      <c r="G170" s="102" t="s">
        <v>2406</v>
      </c>
      <c r="H170" s="102" t="s">
        <v>2348</v>
      </c>
      <c r="I170" s="115" t="s">
        <v>275</v>
      </c>
      <c r="J170" s="102" t="s">
        <v>243</v>
      </c>
      <c r="K170" s="102" t="s">
        <v>641</v>
      </c>
      <c r="L170" s="299" t="s">
        <v>3060</v>
      </c>
      <c r="M170" s="102" t="s">
        <v>2382</v>
      </c>
      <c r="N170" s="102"/>
      <c r="O170" s="297"/>
      <c r="P170" s="459"/>
      <c r="Q170" s="459"/>
      <c r="R170" s="459"/>
      <c r="S170" s="459"/>
      <c r="T170" s="459"/>
      <c r="U170" s="459"/>
      <c r="V170" s="459"/>
      <c r="W170" s="459"/>
      <c r="X170" s="459"/>
      <c r="Y170" s="459"/>
      <c r="Z170" s="459"/>
      <c r="AA170" s="459"/>
      <c r="AB170" s="459"/>
      <c r="AC170" s="459"/>
      <c r="AD170" s="459"/>
    </row>
    <row r="171" spans="1:30" ht="78.75" x14ac:dyDescent="0.25">
      <c r="A171" s="102">
        <v>17</v>
      </c>
      <c r="B171" s="119" t="s">
        <v>583</v>
      </c>
      <c r="C171" s="119" t="s">
        <v>646</v>
      </c>
      <c r="D171" s="102" t="s">
        <v>647</v>
      </c>
      <c r="E171" s="192">
        <v>118</v>
      </c>
      <c r="F171" s="118">
        <v>668.5</v>
      </c>
      <c r="G171" s="102" t="s">
        <v>2407</v>
      </c>
      <c r="H171" s="102" t="s">
        <v>2348</v>
      </c>
      <c r="I171" s="115" t="s">
        <v>275</v>
      </c>
      <c r="J171" s="102" t="s">
        <v>243</v>
      </c>
      <c r="K171" s="102" t="s">
        <v>648</v>
      </c>
      <c r="L171" s="299" t="s">
        <v>2754</v>
      </c>
      <c r="M171" s="102" t="s">
        <v>2382</v>
      </c>
      <c r="N171" s="102"/>
      <c r="O171" s="297"/>
      <c r="P171" s="459"/>
      <c r="Q171" s="459"/>
      <c r="R171" s="459"/>
      <c r="S171" s="459"/>
      <c r="T171" s="459"/>
      <c r="U171" s="459"/>
      <c r="V171" s="459"/>
      <c r="W171" s="459"/>
      <c r="X171" s="459"/>
      <c r="Y171" s="459"/>
      <c r="Z171" s="459"/>
      <c r="AA171" s="459"/>
      <c r="AB171" s="459"/>
      <c r="AC171" s="459"/>
      <c r="AD171" s="459"/>
    </row>
    <row r="172" spans="1:30" ht="78.75" x14ac:dyDescent="0.25">
      <c r="A172" s="102">
        <v>18</v>
      </c>
      <c r="B172" s="119" t="s">
        <v>583</v>
      </c>
      <c r="C172" s="119" t="s">
        <v>649</v>
      </c>
      <c r="D172" s="102" t="s">
        <v>650</v>
      </c>
      <c r="E172" s="192">
        <v>124</v>
      </c>
      <c r="F172" s="118">
        <v>536.9</v>
      </c>
      <c r="G172" s="102" t="s">
        <v>2408</v>
      </c>
      <c r="H172" s="102" t="s">
        <v>2348</v>
      </c>
      <c r="I172" s="115" t="s">
        <v>275</v>
      </c>
      <c r="J172" s="102" t="s">
        <v>243</v>
      </c>
      <c r="K172" s="102" t="s">
        <v>651</v>
      </c>
      <c r="L172" s="299" t="s">
        <v>3061</v>
      </c>
      <c r="M172" s="102" t="s">
        <v>2382</v>
      </c>
      <c r="N172" s="102"/>
      <c r="O172" s="297"/>
      <c r="P172" s="459"/>
      <c r="Q172" s="459"/>
      <c r="R172" s="459"/>
      <c r="S172" s="459"/>
      <c r="T172" s="459"/>
      <c r="U172" s="459"/>
      <c r="V172" s="459"/>
      <c r="W172" s="459"/>
      <c r="X172" s="459"/>
      <c r="Y172" s="459"/>
      <c r="Z172" s="459"/>
      <c r="AA172" s="459"/>
      <c r="AB172" s="459"/>
      <c r="AC172" s="459"/>
      <c r="AD172" s="459"/>
    </row>
    <row r="173" spans="1:30" ht="78.75" x14ac:dyDescent="0.25">
      <c r="A173" s="102">
        <v>19</v>
      </c>
      <c r="B173" s="119" t="s">
        <v>583</v>
      </c>
      <c r="C173" s="119" t="s">
        <v>652</v>
      </c>
      <c r="D173" s="102" t="s">
        <v>653</v>
      </c>
      <c r="E173" s="192">
        <v>80</v>
      </c>
      <c r="F173" s="118">
        <v>400</v>
      </c>
      <c r="G173" s="102" t="s">
        <v>2410</v>
      </c>
      <c r="H173" s="102" t="s">
        <v>2348</v>
      </c>
      <c r="I173" s="115" t="s">
        <v>275</v>
      </c>
      <c r="J173" s="102" t="s">
        <v>243</v>
      </c>
      <c r="K173" s="102" t="s">
        <v>654</v>
      </c>
      <c r="L173" s="299" t="s">
        <v>2754</v>
      </c>
      <c r="M173" s="102" t="s">
        <v>2382</v>
      </c>
      <c r="N173" s="102"/>
      <c r="O173" s="297"/>
      <c r="P173" s="459"/>
      <c r="Q173" s="459"/>
      <c r="R173" s="459"/>
      <c r="S173" s="459"/>
      <c r="T173" s="459"/>
      <c r="U173" s="459"/>
      <c r="V173" s="459"/>
      <c r="W173" s="459"/>
      <c r="X173" s="459"/>
      <c r="Y173" s="459"/>
      <c r="Z173" s="459"/>
      <c r="AA173" s="459"/>
      <c r="AB173" s="459"/>
      <c r="AC173" s="459"/>
      <c r="AD173" s="459"/>
    </row>
    <row r="174" spans="1:30" ht="78.75" x14ac:dyDescent="0.25">
      <c r="A174" s="102">
        <v>20</v>
      </c>
      <c r="B174" s="119" t="s">
        <v>583</v>
      </c>
      <c r="C174" s="119" t="s">
        <v>655</v>
      </c>
      <c r="D174" s="102" t="s">
        <v>656</v>
      </c>
      <c r="E174" s="192"/>
      <c r="F174" s="118">
        <v>538.1</v>
      </c>
      <c r="G174" s="102" t="s">
        <v>2411</v>
      </c>
      <c r="H174" s="102" t="s">
        <v>2348</v>
      </c>
      <c r="I174" s="115" t="s">
        <v>275</v>
      </c>
      <c r="J174" s="102" t="s">
        <v>243</v>
      </c>
      <c r="K174" s="102" t="s">
        <v>6125</v>
      </c>
      <c r="L174" s="299" t="s">
        <v>2338</v>
      </c>
      <c r="M174" s="102" t="s">
        <v>2382</v>
      </c>
      <c r="N174" s="218"/>
      <c r="O174" s="297"/>
      <c r="P174" s="459"/>
      <c r="Q174" s="459"/>
      <c r="R174" s="459"/>
      <c r="S174" s="459"/>
      <c r="T174" s="459"/>
      <c r="U174" s="459"/>
      <c r="V174" s="459"/>
      <c r="W174" s="459"/>
      <c r="X174" s="459"/>
      <c r="Y174" s="459"/>
      <c r="Z174" s="459"/>
      <c r="AA174" s="459"/>
      <c r="AB174" s="459"/>
      <c r="AC174" s="459"/>
      <c r="AD174" s="459"/>
    </row>
    <row r="175" spans="1:30" ht="63" x14ac:dyDescent="0.25">
      <c r="A175" s="102">
        <v>21</v>
      </c>
      <c r="B175" s="119" t="s">
        <v>583</v>
      </c>
      <c r="C175" s="119" t="s">
        <v>665</v>
      </c>
      <c r="D175" s="102" t="s">
        <v>263</v>
      </c>
      <c r="E175" s="192">
        <v>130.9</v>
      </c>
      <c r="F175" s="118">
        <v>226.7</v>
      </c>
      <c r="G175" s="102" t="s">
        <v>2412</v>
      </c>
      <c r="H175" s="102" t="s">
        <v>2311</v>
      </c>
      <c r="I175" s="115" t="s">
        <v>275</v>
      </c>
      <c r="J175" s="102" t="s">
        <v>243</v>
      </c>
      <c r="K175" s="102" t="s">
        <v>2401</v>
      </c>
      <c r="L175" s="299" t="s">
        <v>3053</v>
      </c>
      <c r="M175" s="102" t="s">
        <v>2413</v>
      </c>
      <c r="N175" s="102"/>
      <c r="O175" s="297"/>
      <c r="P175" s="459"/>
      <c r="Q175" s="459"/>
      <c r="R175" s="459"/>
      <c r="S175" s="459"/>
      <c r="T175" s="459"/>
      <c r="U175" s="459"/>
      <c r="V175" s="459"/>
      <c r="W175" s="459"/>
      <c r="X175" s="459"/>
      <c r="Y175" s="459"/>
      <c r="Z175" s="459"/>
      <c r="AA175" s="459"/>
      <c r="AB175" s="459"/>
      <c r="AC175" s="459"/>
      <c r="AD175" s="459"/>
    </row>
    <row r="176" spans="1:30" ht="47.25" x14ac:dyDescent="0.25">
      <c r="A176" s="102">
        <v>22</v>
      </c>
      <c r="B176" s="119" t="s">
        <v>583</v>
      </c>
      <c r="C176" s="119" t="s">
        <v>3214</v>
      </c>
      <c r="D176" s="102" t="s">
        <v>668</v>
      </c>
      <c r="E176" s="192">
        <v>76</v>
      </c>
      <c r="F176" s="118">
        <v>2887.1</v>
      </c>
      <c r="G176" s="102" t="s">
        <v>2414</v>
      </c>
      <c r="H176" s="102" t="s">
        <v>2311</v>
      </c>
      <c r="I176" s="115" t="s">
        <v>275</v>
      </c>
      <c r="J176" s="102" t="s">
        <v>243</v>
      </c>
      <c r="K176" s="102" t="s">
        <v>2401</v>
      </c>
      <c r="L176" s="299" t="s">
        <v>3062</v>
      </c>
      <c r="M176" s="102" t="s">
        <v>2382</v>
      </c>
      <c r="N176" s="102"/>
      <c r="O176" s="297"/>
      <c r="P176" s="459"/>
      <c r="Q176" s="459"/>
      <c r="R176" s="459"/>
      <c r="S176" s="459"/>
      <c r="T176" s="459"/>
      <c r="U176" s="459"/>
      <c r="V176" s="459"/>
      <c r="W176" s="459"/>
      <c r="X176" s="459"/>
      <c r="Y176" s="459"/>
      <c r="Z176" s="459"/>
      <c r="AA176" s="459"/>
      <c r="AB176" s="459"/>
      <c r="AC176" s="459"/>
      <c r="AD176" s="459"/>
    </row>
    <row r="177" spans="1:30" ht="47.25" x14ac:dyDescent="0.25">
      <c r="A177" s="102">
        <v>23</v>
      </c>
      <c r="B177" s="119" t="s">
        <v>583</v>
      </c>
      <c r="C177" s="119" t="s">
        <v>671</v>
      </c>
      <c r="D177" s="102" t="s">
        <v>600</v>
      </c>
      <c r="E177" s="192">
        <v>495</v>
      </c>
      <c r="F177" s="118"/>
      <c r="G177" s="102" t="s">
        <v>2415</v>
      </c>
      <c r="H177" s="102" t="s">
        <v>2303</v>
      </c>
      <c r="I177" s="115" t="s">
        <v>275</v>
      </c>
      <c r="J177" s="102" t="s">
        <v>243</v>
      </c>
      <c r="K177" s="102" t="s">
        <v>672</v>
      </c>
      <c r="L177" s="299" t="s">
        <v>2754</v>
      </c>
      <c r="M177" s="102" t="s">
        <v>2382</v>
      </c>
      <c r="N177" s="102"/>
      <c r="O177" s="297"/>
      <c r="P177" s="459"/>
      <c r="Q177" s="459"/>
      <c r="R177" s="459"/>
      <c r="S177" s="459"/>
      <c r="T177" s="459"/>
      <c r="U177" s="459"/>
      <c r="V177" s="459"/>
      <c r="W177" s="459"/>
      <c r="X177" s="459"/>
      <c r="Y177" s="459"/>
      <c r="Z177" s="459"/>
      <c r="AA177" s="459"/>
      <c r="AB177" s="459"/>
      <c r="AC177" s="459"/>
      <c r="AD177" s="459"/>
    </row>
    <row r="178" spans="1:30" ht="47.25" x14ac:dyDescent="0.25">
      <c r="A178" s="102">
        <v>24</v>
      </c>
      <c r="B178" s="119" t="s">
        <v>583</v>
      </c>
      <c r="C178" s="119" t="s">
        <v>3208</v>
      </c>
      <c r="D178" s="102" t="s">
        <v>668</v>
      </c>
      <c r="E178" s="192">
        <v>183.8</v>
      </c>
      <c r="F178" s="118">
        <v>367</v>
      </c>
      <c r="G178" s="102" t="s">
        <v>1650</v>
      </c>
      <c r="H178" s="102" t="s">
        <v>2303</v>
      </c>
      <c r="I178" s="115" t="s">
        <v>3305</v>
      </c>
      <c r="J178" s="102" t="s">
        <v>243</v>
      </c>
      <c r="K178" s="102" t="s">
        <v>6487</v>
      </c>
      <c r="L178" s="592" t="s">
        <v>5545</v>
      </c>
      <c r="M178" s="102" t="s">
        <v>2382</v>
      </c>
      <c r="N178" s="102"/>
      <c r="O178" s="297"/>
      <c r="P178" s="459"/>
      <c r="Q178" s="459"/>
      <c r="R178" s="459"/>
      <c r="S178" s="459"/>
      <c r="T178" s="459"/>
      <c r="U178" s="459"/>
      <c r="V178" s="459"/>
      <c r="W178" s="459"/>
      <c r="X178" s="459"/>
      <c r="Y178" s="459"/>
      <c r="Z178" s="459"/>
      <c r="AA178" s="459"/>
      <c r="AB178" s="459"/>
      <c r="AC178" s="459"/>
      <c r="AD178" s="459"/>
    </row>
    <row r="179" spans="1:30" ht="31.5" x14ac:dyDescent="0.25">
      <c r="A179" s="338"/>
      <c r="B179" s="374" t="s">
        <v>1467</v>
      </c>
      <c r="C179" s="374"/>
      <c r="D179" s="338"/>
      <c r="E179" s="339"/>
      <c r="F179" s="340"/>
      <c r="G179" s="341"/>
      <c r="H179" s="341"/>
      <c r="I179" s="341"/>
      <c r="J179" s="341"/>
      <c r="K179" s="341"/>
      <c r="L179" s="341"/>
      <c r="M179" s="341"/>
      <c r="N179" s="341"/>
      <c r="O179" s="297"/>
      <c r="P179" s="459"/>
      <c r="Q179" s="459"/>
      <c r="R179" s="459"/>
      <c r="S179" s="459"/>
      <c r="T179" s="459"/>
      <c r="U179" s="459"/>
      <c r="V179" s="459"/>
      <c r="W179" s="459"/>
      <c r="X179" s="459"/>
      <c r="Y179" s="459"/>
      <c r="Z179" s="459"/>
      <c r="AA179" s="459"/>
      <c r="AB179" s="459"/>
      <c r="AC179" s="459"/>
      <c r="AD179" s="459"/>
    </row>
    <row r="180" spans="1:30" ht="63" x14ac:dyDescent="0.25">
      <c r="A180" s="19">
        <v>1</v>
      </c>
      <c r="B180" s="35" t="s">
        <v>1467</v>
      </c>
      <c r="C180" s="220" t="s">
        <v>3098</v>
      </c>
      <c r="D180" s="19" t="s">
        <v>1470</v>
      </c>
      <c r="E180" s="309">
        <v>162</v>
      </c>
      <c r="F180" s="36">
        <v>362</v>
      </c>
      <c r="G180" s="19" t="s">
        <v>1650</v>
      </c>
      <c r="H180" s="102" t="s">
        <v>2303</v>
      </c>
      <c r="I180" s="115" t="s">
        <v>275</v>
      </c>
      <c r="J180" s="19" t="s">
        <v>243</v>
      </c>
      <c r="K180" s="19" t="s">
        <v>2959</v>
      </c>
      <c r="L180" s="19">
        <v>2012</v>
      </c>
      <c r="M180" s="19" t="s">
        <v>2544</v>
      </c>
      <c r="N180" s="102"/>
      <c r="O180" s="297"/>
      <c r="P180" s="459"/>
      <c r="Q180" s="459"/>
      <c r="R180" s="459"/>
      <c r="S180" s="459"/>
      <c r="T180" s="459"/>
      <c r="U180" s="459"/>
      <c r="V180" s="459"/>
      <c r="W180" s="459"/>
      <c r="X180" s="459"/>
      <c r="Y180" s="459"/>
      <c r="Z180" s="459"/>
      <c r="AA180" s="459"/>
      <c r="AB180" s="459"/>
      <c r="AC180" s="459"/>
      <c r="AD180" s="459"/>
    </row>
    <row r="181" spans="1:30" ht="78.75" x14ac:dyDescent="0.25">
      <c r="A181" s="19">
        <v>2</v>
      </c>
      <c r="B181" s="35" t="s">
        <v>1467</v>
      </c>
      <c r="C181" s="119" t="s">
        <v>3215</v>
      </c>
      <c r="D181" s="19" t="s">
        <v>1478</v>
      </c>
      <c r="E181" s="309">
        <v>302</v>
      </c>
      <c r="F181" s="36">
        <v>1100</v>
      </c>
      <c r="G181" s="19" t="s">
        <v>2545</v>
      </c>
      <c r="H181" s="102" t="s">
        <v>2348</v>
      </c>
      <c r="I181" s="115" t="s">
        <v>275</v>
      </c>
      <c r="J181" s="19" t="s">
        <v>243</v>
      </c>
      <c r="K181" s="19" t="s">
        <v>2960</v>
      </c>
      <c r="L181" s="19" t="s">
        <v>2546</v>
      </c>
      <c r="M181" s="19" t="s">
        <v>2547</v>
      </c>
      <c r="N181" s="19"/>
      <c r="O181" s="297"/>
      <c r="P181" s="459"/>
      <c r="Q181" s="459"/>
      <c r="R181" s="459"/>
      <c r="S181" s="459"/>
      <c r="T181" s="459"/>
      <c r="U181" s="459"/>
      <c r="V181" s="459"/>
      <c r="W181" s="459"/>
      <c r="X181" s="459"/>
      <c r="Y181" s="459"/>
      <c r="Z181" s="459"/>
      <c r="AA181" s="459"/>
      <c r="AB181" s="459"/>
      <c r="AC181" s="459"/>
      <c r="AD181" s="459"/>
    </row>
    <row r="182" spans="1:30" ht="78.75" x14ac:dyDescent="0.25">
      <c r="A182" s="19">
        <v>3</v>
      </c>
      <c r="B182" s="35" t="s">
        <v>1467</v>
      </c>
      <c r="C182" s="35" t="s">
        <v>1481</v>
      </c>
      <c r="D182" s="19" t="s">
        <v>1482</v>
      </c>
      <c r="E182" s="309">
        <v>725</v>
      </c>
      <c r="F182" s="36">
        <v>1013</v>
      </c>
      <c r="G182" s="19" t="s">
        <v>1650</v>
      </c>
      <c r="H182" s="102" t="s">
        <v>2348</v>
      </c>
      <c r="I182" s="115" t="s">
        <v>275</v>
      </c>
      <c r="J182" s="19" t="s">
        <v>243</v>
      </c>
      <c r="K182" s="19" t="s">
        <v>2961</v>
      </c>
      <c r="L182" s="19" t="s">
        <v>2546</v>
      </c>
      <c r="M182" s="19" t="s">
        <v>2547</v>
      </c>
      <c r="N182" s="19"/>
      <c r="O182" s="297"/>
      <c r="P182" s="459"/>
      <c r="Q182" s="459"/>
      <c r="R182" s="459"/>
      <c r="S182" s="459"/>
      <c r="T182" s="459"/>
      <c r="U182" s="459"/>
      <c r="V182" s="459"/>
      <c r="W182" s="459"/>
      <c r="X182" s="459"/>
      <c r="Y182" s="459"/>
      <c r="Z182" s="459"/>
      <c r="AA182" s="459"/>
      <c r="AB182" s="459"/>
      <c r="AC182" s="459"/>
      <c r="AD182" s="459"/>
    </row>
    <row r="183" spans="1:30" ht="78.75" x14ac:dyDescent="0.25">
      <c r="A183" s="19">
        <v>4</v>
      </c>
      <c r="B183" s="35" t="s">
        <v>1467</v>
      </c>
      <c r="C183" s="35" t="s">
        <v>1483</v>
      </c>
      <c r="D183" s="19" t="s">
        <v>1484</v>
      </c>
      <c r="E183" s="321">
        <v>74</v>
      </c>
      <c r="F183" s="39">
        <v>500</v>
      </c>
      <c r="G183" s="322" t="s">
        <v>2548</v>
      </c>
      <c r="H183" s="102" t="s">
        <v>2348</v>
      </c>
      <c r="I183" s="115" t="s">
        <v>275</v>
      </c>
      <c r="J183" s="322" t="s">
        <v>243</v>
      </c>
      <c r="K183" s="322" t="s">
        <v>2962</v>
      </c>
      <c r="L183" s="322" t="s">
        <v>2549</v>
      </c>
      <c r="M183" s="322" t="s">
        <v>2547</v>
      </c>
      <c r="N183" s="19"/>
      <c r="O183" s="297"/>
      <c r="P183" s="459"/>
      <c r="Q183" s="459"/>
      <c r="R183" s="459"/>
      <c r="S183" s="459"/>
      <c r="T183" s="459"/>
      <c r="U183" s="459"/>
      <c r="V183" s="459"/>
      <c r="W183" s="459"/>
      <c r="X183" s="459"/>
      <c r="Y183" s="459"/>
      <c r="Z183" s="459"/>
      <c r="AA183" s="459"/>
      <c r="AB183" s="459"/>
      <c r="AC183" s="459"/>
      <c r="AD183" s="459"/>
    </row>
    <row r="184" spans="1:30" ht="94.5" x14ac:dyDescent="0.25">
      <c r="A184" s="19">
        <v>5</v>
      </c>
      <c r="B184" s="35" t="s">
        <v>1467</v>
      </c>
      <c r="C184" s="35" t="s">
        <v>1485</v>
      </c>
      <c r="D184" s="19" t="s">
        <v>1484</v>
      </c>
      <c r="E184" s="309">
        <v>353.4</v>
      </c>
      <c r="F184" s="36">
        <v>1171</v>
      </c>
      <c r="G184" s="19" t="s">
        <v>2550</v>
      </c>
      <c r="H184" s="102" t="s">
        <v>2348</v>
      </c>
      <c r="I184" s="115" t="s">
        <v>275</v>
      </c>
      <c r="J184" s="19" t="s">
        <v>243</v>
      </c>
      <c r="K184" s="19" t="s">
        <v>2963</v>
      </c>
      <c r="L184" s="19" t="s">
        <v>2549</v>
      </c>
      <c r="M184" s="19" t="s">
        <v>2547</v>
      </c>
      <c r="N184" s="19"/>
      <c r="O184" s="297"/>
      <c r="P184" s="459"/>
      <c r="Q184" s="459"/>
      <c r="R184" s="459"/>
      <c r="S184" s="459"/>
      <c r="T184" s="459"/>
      <c r="U184" s="459"/>
      <c r="V184" s="459"/>
      <c r="W184" s="459"/>
      <c r="X184" s="459"/>
      <c r="Y184" s="459"/>
      <c r="Z184" s="459"/>
      <c r="AA184" s="459"/>
      <c r="AB184" s="459"/>
      <c r="AC184" s="459"/>
      <c r="AD184" s="459"/>
    </row>
    <row r="185" spans="1:30" ht="78.75" x14ac:dyDescent="0.25">
      <c r="A185" s="19">
        <v>6</v>
      </c>
      <c r="B185" s="35" t="s">
        <v>1467</v>
      </c>
      <c r="C185" s="35" t="s">
        <v>1486</v>
      </c>
      <c r="D185" s="19" t="s">
        <v>1487</v>
      </c>
      <c r="E185" s="309"/>
      <c r="F185" s="36">
        <v>308</v>
      </c>
      <c r="G185" s="19" t="s">
        <v>2551</v>
      </c>
      <c r="H185" s="102" t="s">
        <v>2348</v>
      </c>
      <c r="I185" s="115" t="s">
        <v>275</v>
      </c>
      <c r="J185" s="19" t="s">
        <v>243</v>
      </c>
      <c r="K185" s="19" t="s">
        <v>2964</v>
      </c>
      <c r="L185" s="102" t="s">
        <v>2829</v>
      </c>
      <c r="M185" s="19" t="s">
        <v>2552</v>
      </c>
      <c r="N185" s="19"/>
      <c r="O185" s="297"/>
      <c r="P185" s="459"/>
      <c r="Q185" s="459"/>
      <c r="R185" s="459"/>
      <c r="S185" s="459"/>
      <c r="T185" s="459"/>
      <c r="U185" s="459"/>
      <c r="V185" s="459"/>
      <c r="W185" s="459"/>
      <c r="X185" s="459"/>
      <c r="Y185" s="459"/>
      <c r="Z185" s="459"/>
      <c r="AA185" s="459"/>
      <c r="AB185" s="459"/>
      <c r="AC185" s="459"/>
      <c r="AD185" s="459"/>
    </row>
    <row r="186" spans="1:30" ht="78.75" x14ac:dyDescent="0.25">
      <c r="A186" s="19">
        <v>7</v>
      </c>
      <c r="B186" s="35" t="s">
        <v>1467</v>
      </c>
      <c r="C186" s="35" t="s">
        <v>2553</v>
      </c>
      <c r="D186" s="19" t="s">
        <v>1477</v>
      </c>
      <c r="E186" s="309">
        <v>36.200000000000003</v>
      </c>
      <c r="F186" s="36">
        <v>264</v>
      </c>
      <c r="G186" s="19" t="s">
        <v>2554</v>
      </c>
      <c r="H186" s="102" t="s">
        <v>2348</v>
      </c>
      <c r="I186" s="115" t="s">
        <v>275</v>
      </c>
      <c r="J186" s="19" t="s">
        <v>243</v>
      </c>
      <c r="K186" s="19" t="s">
        <v>2965</v>
      </c>
      <c r="L186" s="102" t="s">
        <v>2829</v>
      </c>
      <c r="M186" s="19" t="s">
        <v>2547</v>
      </c>
      <c r="N186" s="19"/>
      <c r="O186" s="297"/>
      <c r="P186" s="459"/>
      <c r="Q186" s="459"/>
      <c r="R186" s="459"/>
      <c r="S186" s="459"/>
      <c r="T186" s="459"/>
      <c r="U186" s="459"/>
      <c r="V186" s="459"/>
      <c r="W186" s="459"/>
      <c r="X186" s="459"/>
      <c r="Y186" s="459"/>
      <c r="Z186" s="459"/>
      <c r="AA186" s="459"/>
      <c r="AB186" s="459"/>
      <c r="AC186" s="459"/>
      <c r="AD186" s="459"/>
    </row>
    <row r="187" spans="1:30" ht="78.75" x14ac:dyDescent="0.25">
      <c r="A187" s="19">
        <v>8</v>
      </c>
      <c r="B187" s="35" t="s">
        <v>1467</v>
      </c>
      <c r="C187" s="35" t="s">
        <v>2555</v>
      </c>
      <c r="D187" s="19" t="s">
        <v>1499</v>
      </c>
      <c r="E187" s="309">
        <v>145.30000000000001</v>
      </c>
      <c r="F187" s="36">
        <v>256.60000000000002</v>
      </c>
      <c r="G187" s="19" t="s">
        <v>2556</v>
      </c>
      <c r="H187" s="102" t="s">
        <v>2348</v>
      </c>
      <c r="I187" s="115" t="s">
        <v>275</v>
      </c>
      <c r="J187" s="19" t="s">
        <v>243</v>
      </c>
      <c r="K187" s="19" t="s">
        <v>2966</v>
      </c>
      <c r="L187" s="19" t="s">
        <v>2557</v>
      </c>
      <c r="M187" s="19" t="s">
        <v>2547</v>
      </c>
      <c r="N187" s="19"/>
      <c r="O187" s="297"/>
      <c r="P187" s="459"/>
      <c r="Q187" s="459"/>
      <c r="R187" s="459"/>
      <c r="S187" s="459"/>
      <c r="T187" s="459"/>
      <c r="U187" s="459"/>
      <c r="V187" s="459"/>
      <c r="W187" s="459"/>
      <c r="X187" s="459"/>
      <c r="Y187" s="459"/>
      <c r="Z187" s="459"/>
      <c r="AA187" s="459"/>
      <c r="AB187" s="459"/>
      <c r="AC187" s="459"/>
      <c r="AD187" s="459"/>
    </row>
    <row r="188" spans="1:30" ht="78.75" x14ac:dyDescent="0.25">
      <c r="A188" s="19">
        <v>9</v>
      </c>
      <c r="B188" s="35" t="s">
        <v>1467</v>
      </c>
      <c r="C188" s="35" t="s">
        <v>2558</v>
      </c>
      <c r="D188" s="19" t="s">
        <v>1501</v>
      </c>
      <c r="E188" s="309">
        <v>269.3</v>
      </c>
      <c r="F188" s="36">
        <v>765.3</v>
      </c>
      <c r="G188" s="19" t="s">
        <v>2559</v>
      </c>
      <c r="H188" s="102" t="s">
        <v>2348</v>
      </c>
      <c r="I188" s="115" t="s">
        <v>275</v>
      </c>
      <c r="J188" s="19" t="s">
        <v>243</v>
      </c>
      <c r="K188" s="19" t="s">
        <v>2967</v>
      </c>
      <c r="L188" s="19" t="s">
        <v>2557</v>
      </c>
      <c r="M188" s="19" t="s">
        <v>2547</v>
      </c>
      <c r="N188" s="19"/>
      <c r="O188" s="297"/>
      <c r="P188" s="459"/>
      <c r="Q188" s="459"/>
      <c r="R188" s="459"/>
      <c r="S188" s="459"/>
      <c r="T188" s="459"/>
      <c r="U188" s="459"/>
      <c r="V188" s="459"/>
      <c r="W188" s="459"/>
      <c r="X188" s="459"/>
      <c r="Y188" s="459"/>
      <c r="Z188" s="459"/>
      <c r="AA188" s="459"/>
      <c r="AB188" s="459"/>
      <c r="AC188" s="459"/>
      <c r="AD188" s="459"/>
    </row>
    <row r="189" spans="1:30" ht="78.75" x14ac:dyDescent="0.25">
      <c r="A189" s="19">
        <v>10</v>
      </c>
      <c r="B189" s="35" t="s">
        <v>1467</v>
      </c>
      <c r="C189" s="35" t="s">
        <v>1502</v>
      </c>
      <c r="D189" s="19" t="s">
        <v>1503</v>
      </c>
      <c r="E189" s="309">
        <v>145</v>
      </c>
      <c r="F189" s="36">
        <v>443</v>
      </c>
      <c r="G189" s="19" t="s">
        <v>2560</v>
      </c>
      <c r="H189" s="102" t="s">
        <v>2348</v>
      </c>
      <c r="I189" s="115" t="s">
        <v>275</v>
      </c>
      <c r="J189" s="19" t="s">
        <v>243</v>
      </c>
      <c r="K189" s="19" t="s">
        <v>2968</v>
      </c>
      <c r="L189" s="19" t="s">
        <v>2557</v>
      </c>
      <c r="M189" s="19" t="s">
        <v>2547</v>
      </c>
      <c r="N189" s="19"/>
      <c r="O189" s="297"/>
      <c r="P189" s="459"/>
      <c r="Q189" s="459"/>
      <c r="R189" s="459"/>
      <c r="S189" s="459"/>
      <c r="T189" s="459"/>
      <c r="U189" s="459"/>
      <c r="V189" s="459"/>
      <c r="W189" s="459"/>
      <c r="X189" s="459"/>
      <c r="Y189" s="459"/>
      <c r="Z189" s="459"/>
      <c r="AA189" s="459"/>
      <c r="AB189" s="459"/>
      <c r="AC189" s="459"/>
      <c r="AD189" s="459"/>
    </row>
    <row r="190" spans="1:30" ht="78.75" x14ac:dyDescent="0.25">
      <c r="A190" s="19">
        <v>11</v>
      </c>
      <c r="B190" s="35" t="s">
        <v>1467</v>
      </c>
      <c r="C190" s="35" t="s">
        <v>2561</v>
      </c>
      <c r="D190" s="19" t="s">
        <v>1509</v>
      </c>
      <c r="E190" s="309">
        <v>216</v>
      </c>
      <c r="F190" s="36">
        <v>826</v>
      </c>
      <c r="G190" s="19" t="s">
        <v>2562</v>
      </c>
      <c r="H190" s="19" t="s">
        <v>2563</v>
      </c>
      <c r="I190" s="115" t="s">
        <v>275</v>
      </c>
      <c r="J190" s="19" t="s">
        <v>243</v>
      </c>
      <c r="K190" s="19" t="s">
        <v>6196</v>
      </c>
      <c r="L190" s="19" t="s">
        <v>2549</v>
      </c>
      <c r="M190" s="19" t="s">
        <v>2547</v>
      </c>
      <c r="N190" s="19"/>
      <c r="O190" s="297"/>
      <c r="P190" s="459"/>
      <c r="Q190" s="459"/>
      <c r="R190" s="459"/>
      <c r="S190" s="459"/>
      <c r="T190" s="459"/>
      <c r="U190" s="459"/>
      <c r="V190" s="459"/>
      <c r="W190" s="459"/>
      <c r="X190" s="459"/>
      <c r="Y190" s="459"/>
      <c r="Z190" s="459"/>
      <c r="AA190" s="459"/>
      <c r="AB190" s="459"/>
      <c r="AC190" s="459"/>
      <c r="AD190" s="459"/>
    </row>
    <row r="191" spans="1:30" ht="78.75" x14ac:dyDescent="0.25">
      <c r="A191" s="19">
        <v>12</v>
      </c>
      <c r="B191" s="35" t="s">
        <v>1467</v>
      </c>
      <c r="C191" s="35" t="s">
        <v>2564</v>
      </c>
      <c r="D191" s="19" t="s">
        <v>2565</v>
      </c>
      <c r="E191" s="309">
        <v>30</v>
      </c>
      <c r="F191" s="36">
        <v>102</v>
      </c>
      <c r="G191" s="19" t="s">
        <v>2566</v>
      </c>
      <c r="H191" s="102" t="s">
        <v>2348</v>
      </c>
      <c r="I191" s="115" t="s">
        <v>275</v>
      </c>
      <c r="J191" s="19" t="s">
        <v>243</v>
      </c>
      <c r="K191" s="19" t="s">
        <v>2969</v>
      </c>
      <c r="L191" s="19" t="s">
        <v>2549</v>
      </c>
      <c r="M191" s="19" t="s">
        <v>2547</v>
      </c>
      <c r="N191" s="19"/>
      <c r="O191" s="297"/>
      <c r="P191" s="459"/>
      <c r="Q191" s="459"/>
      <c r="R191" s="459"/>
      <c r="S191" s="459"/>
      <c r="T191" s="459"/>
      <c r="U191" s="459"/>
      <c r="V191" s="459"/>
      <c r="W191" s="459"/>
      <c r="X191" s="459"/>
      <c r="Y191" s="459"/>
      <c r="Z191" s="459"/>
      <c r="AA191" s="459"/>
      <c r="AB191" s="459"/>
      <c r="AC191" s="459"/>
      <c r="AD191" s="459"/>
    </row>
    <row r="192" spans="1:30" ht="47.25" x14ac:dyDescent="0.25">
      <c r="A192" s="338"/>
      <c r="B192" s="374" t="s">
        <v>1524</v>
      </c>
      <c r="C192" s="374"/>
      <c r="D192" s="338"/>
      <c r="E192" s="339"/>
      <c r="F192" s="340"/>
      <c r="G192" s="341"/>
      <c r="H192" s="341"/>
      <c r="I192" s="341"/>
      <c r="J192" s="341"/>
      <c r="K192" s="341"/>
      <c r="L192" s="341"/>
      <c r="M192" s="341"/>
      <c r="N192" s="341"/>
      <c r="O192" s="297"/>
      <c r="P192" s="459"/>
      <c r="Q192" s="459"/>
      <c r="R192" s="459"/>
      <c r="S192" s="459"/>
      <c r="T192" s="459"/>
      <c r="U192" s="459"/>
      <c r="V192" s="459"/>
      <c r="W192" s="459"/>
      <c r="X192" s="459"/>
      <c r="Y192" s="459"/>
      <c r="Z192" s="459"/>
      <c r="AA192" s="459"/>
      <c r="AB192" s="459"/>
      <c r="AC192" s="459"/>
      <c r="AD192" s="459"/>
    </row>
    <row r="193" spans="1:30" ht="78.75" x14ac:dyDescent="0.25">
      <c r="A193" s="102">
        <v>1</v>
      </c>
      <c r="B193" s="119" t="s">
        <v>1524</v>
      </c>
      <c r="C193" s="119" t="s">
        <v>1534</v>
      </c>
      <c r="D193" s="222" t="s">
        <v>1535</v>
      </c>
      <c r="E193" s="323">
        <v>740</v>
      </c>
      <c r="F193" s="118">
        <v>2373</v>
      </c>
      <c r="G193" s="102" t="s">
        <v>1650</v>
      </c>
      <c r="H193" s="102" t="s">
        <v>2303</v>
      </c>
      <c r="I193" s="102" t="s">
        <v>1436</v>
      </c>
      <c r="J193" s="102" t="s">
        <v>243</v>
      </c>
      <c r="K193" s="102" t="s">
        <v>2979</v>
      </c>
      <c r="L193" s="102" t="s">
        <v>2416</v>
      </c>
      <c r="M193" s="102" t="s">
        <v>2417</v>
      </c>
      <c r="N193" s="102"/>
      <c r="O193" s="297"/>
      <c r="P193" s="459"/>
      <c r="Q193" s="459"/>
      <c r="R193" s="459"/>
      <c r="S193" s="459"/>
      <c r="T193" s="459"/>
      <c r="U193" s="459"/>
      <c r="V193" s="459"/>
      <c r="W193" s="459"/>
      <c r="X193" s="459"/>
      <c r="Y193" s="459"/>
      <c r="Z193" s="459"/>
      <c r="AA193" s="459"/>
      <c r="AB193" s="459"/>
      <c r="AC193" s="459"/>
      <c r="AD193" s="459"/>
    </row>
    <row r="194" spans="1:30" ht="78.75" x14ac:dyDescent="0.25">
      <c r="A194" s="102">
        <v>2</v>
      </c>
      <c r="B194" s="119" t="s">
        <v>1524</v>
      </c>
      <c r="C194" s="119" t="s">
        <v>1536</v>
      </c>
      <c r="D194" s="102" t="s">
        <v>1535</v>
      </c>
      <c r="E194" s="192">
        <v>128.5</v>
      </c>
      <c r="F194" s="118">
        <v>532</v>
      </c>
      <c r="G194" s="102" t="s">
        <v>2567</v>
      </c>
      <c r="H194" s="102" t="s">
        <v>2303</v>
      </c>
      <c r="I194" s="115" t="s">
        <v>275</v>
      </c>
      <c r="J194" s="102" t="s">
        <v>243</v>
      </c>
      <c r="K194" s="102" t="s">
        <v>2981</v>
      </c>
      <c r="L194" s="102" t="s">
        <v>2586</v>
      </c>
      <c r="M194" s="102" t="s">
        <v>2544</v>
      </c>
      <c r="N194" s="102"/>
      <c r="O194" s="297"/>
      <c r="P194" s="459"/>
      <c r="Q194" s="459"/>
      <c r="R194" s="459"/>
      <c r="S194" s="459"/>
      <c r="T194" s="459"/>
      <c r="U194" s="459"/>
      <c r="V194" s="459"/>
      <c r="W194" s="459"/>
      <c r="X194" s="459"/>
      <c r="Y194" s="459"/>
      <c r="Z194" s="459"/>
      <c r="AA194" s="459"/>
      <c r="AB194" s="459"/>
      <c r="AC194" s="459"/>
      <c r="AD194" s="459"/>
    </row>
    <row r="195" spans="1:30" ht="78.75" x14ac:dyDescent="0.25">
      <c r="A195" s="102">
        <v>3</v>
      </c>
      <c r="B195" s="119" t="s">
        <v>1524</v>
      </c>
      <c r="C195" s="119" t="s">
        <v>1531</v>
      </c>
      <c r="D195" s="102" t="s">
        <v>1532</v>
      </c>
      <c r="E195" s="192">
        <v>680</v>
      </c>
      <c r="F195" s="118">
        <v>2134</v>
      </c>
      <c r="G195" s="102" t="s">
        <v>1650</v>
      </c>
      <c r="H195" s="102" t="s">
        <v>2303</v>
      </c>
      <c r="I195" s="102" t="s">
        <v>1436</v>
      </c>
      <c r="J195" s="102" t="s">
        <v>243</v>
      </c>
      <c r="K195" s="102" t="s">
        <v>2980</v>
      </c>
      <c r="L195" s="102" t="s">
        <v>2416</v>
      </c>
      <c r="M195" s="102" t="s">
        <v>2417</v>
      </c>
      <c r="N195" s="102"/>
      <c r="O195" s="297"/>
      <c r="P195" s="459"/>
      <c r="Q195" s="459"/>
      <c r="R195" s="459"/>
      <c r="S195" s="459"/>
      <c r="T195" s="459"/>
      <c r="U195" s="459"/>
      <c r="V195" s="459"/>
      <c r="W195" s="459"/>
      <c r="X195" s="459"/>
      <c r="Y195" s="459"/>
      <c r="Z195" s="459"/>
      <c r="AA195" s="459"/>
      <c r="AB195" s="459"/>
      <c r="AC195" s="459"/>
      <c r="AD195" s="459"/>
    </row>
    <row r="196" spans="1:30" ht="78.75" x14ac:dyDescent="0.25">
      <c r="A196" s="19">
        <v>4</v>
      </c>
      <c r="B196" s="119" t="s">
        <v>1524</v>
      </c>
      <c r="C196" s="119" t="s">
        <v>1533</v>
      </c>
      <c r="D196" s="19" t="s">
        <v>1532</v>
      </c>
      <c r="E196" s="309">
        <v>180</v>
      </c>
      <c r="F196" s="36">
        <v>493.9</v>
      </c>
      <c r="G196" s="19" t="s">
        <v>2568</v>
      </c>
      <c r="H196" s="102" t="s">
        <v>2303</v>
      </c>
      <c r="I196" s="115" t="s">
        <v>275</v>
      </c>
      <c r="J196" s="19" t="s">
        <v>243</v>
      </c>
      <c r="K196" s="19" t="s">
        <v>2982</v>
      </c>
      <c r="L196" s="102" t="s">
        <v>2829</v>
      </c>
      <c r="M196" s="19" t="s">
        <v>2569</v>
      </c>
      <c r="N196" s="19"/>
      <c r="O196" s="297"/>
      <c r="P196" s="459"/>
      <c r="Q196" s="459"/>
      <c r="R196" s="459"/>
      <c r="S196" s="459"/>
      <c r="T196" s="459"/>
      <c r="U196" s="459"/>
      <c r="V196" s="459"/>
      <c r="W196" s="459"/>
      <c r="X196" s="459"/>
      <c r="Y196" s="459"/>
      <c r="Z196" s="459"/>
      <c r="AA196" s="459"/>
      <c r="AB196" s="459"/>
      <c r="AC196" s="459"/>
      <c r="AD196" s="459"/>
    </row>
    <row r="197" spans="1:30" ht="94.5" x14ac:dyDescent="0.25">
      <c r="A197" s="19">
        <v>5</v>
      </c>
      <c r="B197" s="119" t="s">
        <v>1524</v>
      </c>
      <c r="C197" s="119" t="s">
        <v>1545</v>
      </c>
      <c r="D197" s="19" t="s">
        <v>1546</v>
      </c>
      <c r="E197" s="309"/>
      <c r="F197" s="36">
        <v>360</v>
      </c>
      <c r="G197" s="19" t="s">
        <v>2571</v>
      </c>
      <c r="H197" s="102" t="s">
        <v>2348</v>
      </c>
      <c r="I197" s="115" t="s">
        <v>275</v>
      </c>
      <c r="J197" s="19" t="s">
        <v>243</v>
      </c>
      <c r="K197" s="19" t="s">
        <v>2983</v>
      </c>
      <c r="L197" s="19" t="s">
        <v>2572</v>
      </c>
      <c r="M197" s="19" t="s">
        <v>2573</v>
      </c>
      <c r="N197" s="19"/>
      <c r="O197" s="297"/>
      <c r="P197" s="459"/>
      <c r="Q197" s="459"/>
      <c r="R197" s="459"/>
      <c r="S197" s="459"/>
      <c r="T197" s="459"/>
      <c r="U197" s="459"/>
      <c r="V197" s="459"/>
      <c r="W197" s="459"/>
      <c r="X197" s="459"/>
      <c r="Y197" s="459"/>
      <c r="Z197" s="459"/>
      <c r="AA197" s="459"/>
      <c r="AB197" s="459"/>
      <c r="AC197" s="459"/>
      <c r="AD197" s="459"/>
    </row>
    <row r="198" spans="1:30" ht="94.5" x14ac:dyDescent="0.25">
      <c r="A198" s="19">
        <v>6</v>
      </c>
      <c r="B198" s="119" t="s">
        <v>1524</v>
      </c>
      <c r="C198" s="119" t="s">
        <v>2574</v>
      </c>
      <c r="D198" s="19" t="s">
        <v>1544</v>
      </c>
      <c r="E198" s="309">
        <v>170</v>
      </c>
      <c r="F198" s="36">
        <v>820</v>
      </c>
      <c r="G198" s="19" t="s">
        <v>2575</v>
      </c>
      <c r="H198" s="102" t="s">
        <v>2348</v>
      </c>
      <c r="I198" s="115" t="s">
        <v>275</v>
      </c>
      <c r="J198" s="19" t="s">
        <v>243</v>
      </c>
      <c r="K198" s="19" t="s">
        <v>2984</v>
      </c>
      <c r="L198" s="19" t="s">
        <v>2854</v>
      </c>
      <c r="M198" s="19" t="s">
        <v>2573</v>
      </c>
      <c r="N198" s="19"/>
      <c r="O198" s="297"/>
      <c r="P198" s="459"/>
      <c r="Q198" s="459"/>
      <c r="R198" s="459"/>
      <c r="S198" s="459"/>
      <c r="T198" s="459"/>
      <c r="U198" s="459"/>
      <c r="V198" s="459"/>
      <c r="W198" s="459"/>
      <c r="X198" s="459"/>
      <c r="Y198" s="459"/>
      <c r="Z198" s="459"/>
      <c r="AA198" s="459"/>
      <c r="AB198" s="459"/>
      <c r="AC198" s="459"/>
      <c r="AD198" s="459"/>
    </row>
    <row r="199" spans="1:30" ht="78.75" x14ac:dyDescent="0.25">
      <c r="A199" s="19">
        <v>7</v>
      </c>
      <c r="B199" s="119" t="s">
        <v>1524</v>
      </c>
      <c r="C199" s="119" t="s">
        <v>1547</v>
      </c>
      <c r="D199" s="19" t="s">
        <v>1548</v>
      </c>
      <c r="E199" s="309">
        <v>210</v>
      </c>
      <c r="F199" s="36">
        <v>542.79999999999995</v>
      </c>
      <c r="G199" s="19" t="s">
        <v>2576</v>
      </c>
      <c r="H199" s="102" t="s">
        <v>2348</v>
      </c>
      <c r="I199" s="115" t="s">
        <v>275</v>
      </c>
      <c r="J199" s="19" t="s">
        <v>243</v>
      </c>
      <c r="K199" s="19" t="s">
        <v>2985</v>
      </c>
      <c r="L199" s="19" t="s">
        <v>2853</v>
      </c>
      <c r="M199" s="19" t="s">
        <v>2573</v>
      </c>
      <c r="N199" s="19"/>
      <c r="O199" s="297"/>
      <c r="P199" s="459"/>
      <c r="Q199" s="459"/>
      <c r="R199" s="459"/>
      <c r="S199" s="459"/>
      <c r="T199" s="459"/>
      <c r="U199" s="459"/>
      <c r="V199" s="459"/>
      <c r="W199" s="459"/>
      <c r="X199" s="459"/>
      <c r="Y199" s="459"/>
      <c r="Z199" s="459"/>
      <c r="AA199" s="459"/>
      <c r="AB199" s="459"/>
      <c r="AC199" s="459"/>
      <c r="AD199" s="459"/>
    </row>
    <row r="200" spans="1:30" ht="63" x14ac:dyDescent="0.25">
      <c r="A200" s="19">
        <v>8</v>
      </c>
      <c r="B200" s="119" t="s">
        <v>1524</v>
      </c>
      <c r="C200" s="119" t="s">
        <v>1552</v>
      </c>
      <c r="D200" s="19" t="s">
        <v>1553</v>
      </c>
      <c r="E200" s="309">
        <v>180</v>
      </c>
      <c r="F200" s="36">
        <v>931</v>
      </c>
      <c r="G200" s="19" t="s">
        <v>2577</v>
      </c>
      <c r="H200" s="102" t="s">
        <v>2348</v>
      </c>
      <c r="I200" s="115" t="s">
        <v>275</v>
      </c>
      <c r="J200" s="19" t="s">
        <v>243</v>
      </c>
      <c r="K200" s="19" t="s">
        <v>2986</v>
      </c>
      <c r="L200" s="19" t="s">
        <v>2578</v>
      </c>
      <c r="M200" s="19" t="s">
        <v>2573</v>
      </c>
      <c r="N200" s="19"/>
      <c r="O200" s="297"/>
      <c r="P200" s="459"/>
      <c r="Q200" s="459"/>
      <c r="R200" s="459"/>
      <c r="S200" s="459"/>
      <c r="T200" s="459"/>
      <c r="U200" s="459"/>
      <c r="V200" s="459"/>
      <c r="W200" s="459"/>
      <c r="X200" s="459"/>
      <c r="Y200" s="459"/>
      <c r="Z200" s="459"/>
      <c r="AA200" s="459"/>
      <c r="AB200" s="459"/>
      <c r="AC200" s="459"/>
      <c r="AD200" s="459"/>
    </row>
    <row r="201" spans="1:30" ht="78.75" x14ac:dyDescent="0.25">
      <c r="A201" s="19">
        <v>9</v>
      </c>
      <c r="B201" s="119" t="s">
        <v>1524</v>
      </c>
      <c r="C201" s="119" t="s">
        <v>1554</v>
      </c>
      <c r="D201" s="19" t="s">
        <v>1555</v>
      </c>
      <c r="E201" s="309">
        <v>124</v>
      </c>
      <c r="F201" s="36">
        <v>600</v>
      </c>
      <c r="G201" s="19" t="s">
        <v>2579</v>
      </c>
      <c r="H201" s="102" t="s">
        <v>2348</v>
      </c>
      <c r="I201" s="115" t="s">
        <v>275</v>
      </c>
      <c r="J201" s="19" t="s">
        <v>243</v>
      </c>
      <c r="K201" s="19" t="s">
        <v>2987</v>
      </c>
      <c r="L201" s="19" t="s">
        <v>2855</v>
      </c>
      <c r="M201" s="19" t="s">
        <v>2573</v>
      </c>
      <c r="N201" s="19"/>
      <c r="O201" s="297"/>
      <c r="P201" s="459"/>
      <c r="Q201" s="459"/>
      <c r="R201" s="459"/>
      <c r="S201" s="459"/>
      <c r="T201" s="459"/>
      <c r="U201" s="459"/>
      <c r="V201" s="459"/>
      <c r="W201" s="459"/>
      <c r="X201" s="459"/>
      <c r="Y201" s="459"/>
      <c r="Z201" s="459"/>
      <c r="AA201" s="459"/>
      <c r="AB201" s="459"/>
      <c r="AC201" s="459"/>
      <c r="AD201" s="459"/>
    </row>
    <row r="202" spans="1:30" ht="78.75" x14ac:dyDescent="0.25">
      <c r="A202" s="19">
        <v>10</v>
      </c>
      <c r="B202" s="119" t="s">
        <v>1524</v>
      </c>
      <c r="C202" s="119" t="s">
        <v>1558</v>
      </c>
      <c r="D202" s="19" t="s">
        <v>1559</v>
      </c>
      <c r="E202" s="309">
        <v>346</v>
      </c>
      <c r="F202" s="36">
        <v>1553</v>
      </c>
      <c r="G202" s="19" t="s">
        <v>2580</v>
      </c>
      <c r="H202" s="102" t="s">
        <v>2348</v>
      </c>
      <c r="I202" s="115" t="s">
        <v>275</v>
      </c>
      <c r="J202" s="19" t="s">
        <v>243</v>
      </c>
      <c r="K202" s="19" t="s">
        <v>2988</v>
      </c>
      <c r="L202" s="19" t="s">
        <v>2581</v>
      </c>
      <c r="M202" s="19" t="s">
        <v>2573</v>
      </c>
      <c r="N202" s="19"/>
      <c r="O202" s="297"/>
      <c r="P202" s="459"/>
      <c r="Q202" s="459"/>
      <c r="R202" s="459"/>
      <c r="S202" s="459"/>
      <c r="T202" s="459"/>
      <c r="U202" s="459"/>
      <c r="V202" s="459"/>
      <c r="W202" s="459"/>
      <c r="X202" s="459"/>
      <c r="Y202" s="459"/>
      <c r="Z202" s="459"/>
      <c r="AA202" s="459"/>
      <c r="AB202" s="459"/>
      <c r="AC202" s="459"/>
      <c r="AD202" s="459"/>
    </row>
    <row r="203" spans="1:30" ht="78.75" x14ac:dyDescent="0.25">
      <c r="A203" s="19">
        <v>11</v>
      </c>
      <c r="B203" s="119" t="s">
        <v>1524</v>
      </c>
      <c r="C203" s="119" t="s">
        <v>1560</v>
      </c>
      <c r="D203" s="19" t="s">
        <v>1561</v>
      </c>
      <c r="E203" s="309">
        <v>85</v>
      </c>
      <c r="F203" s="36">
        <v>232</v>
      </c>
      <c r="G203" s="19" t="s">
        <v>2582</v>
      </c>
      <c r="H203" s="102" t="s">
        <v>2348</v>
      </c>
      <c r="I203" s="115" t="s">
        <v>275</v>
      </c>
      <c r="J203" s="19" t="s">
        <v>243</v>
      </c>
      <c r="K203" s="19" t="s">
        <v>2989</v>
      </c>
      <c r="L203" s="19" t="s">
        <v>2581</v>
      </c>
      <c r="M203" s="19" t="s">
        <v>2573</v>
      </c>
      <c r="N203" s="19"/>
      <c r="O203" s="297"/>
      <c r="P203" s="459"/>
      <c r="Q203" s="459"/>
      <c r="R203" s="459"/>
      <c r="S203" s="459"/>
      <c r="T203" s="459"/>
      <c r="U203" s="459"/>
      <c r="V203" s="459"/>
      <c r="W203" s="459"/>
      <c r="X203" s="459"/>
      <c r="Y203" s="459"/>
      <c r="Z203" s="459"/>
      <c r="AA203" s="459"/>
      <c r="AB203" s="459"/>
      <c r="AC203" s="459"/>
      <c r="AD203" s="459"/>
    </row>
    <row r="204" spans="1:30" ht="63" x14ac:dyDescent="0.25">
      <c r="A204" s="19">
        <v>12</v>
      </c>
      <c r="B204" s="119" t="s">
        <v>1524</v>
      </c>
      <c r="C204" s="119" t="s">
        <v>1565</v>
      </c>
      <c r="D204" s="19" t="s">
        <v>1566</v>
      </c>
      <c r="E204" s="309">
        <v>240</v>
      </c>
      <c r="F204" s="36">
        <v>657.4</v>
      </c>
      <c r="G204" s="19" t="s">
        <v>2583</v>
      </c>
      <c r="H204" s="102" t="s">
        <v>2348</v>
      </c>
      <c r="I204" s="115" t="s">
        <v>275</v>
      </c>
      <c r="J204" s="19" t="s">
        <v>243</v>
      </c>
      <c r="K204" s="19" t="s">
        <v>2990</v>
      </c>
      <c r="L204" s="19" t="s">
        <v>2584</v>
      </c>
      <c r="M204" s="19" t="s">
        <v>2573</v>
      </c>
      <c r="N204" s="19"/>
      <c r="O204" s="297"/>
      <c r="P204" s="459"/>
      <c r="Q204" s="459"/>
      <c r="R204" s="459"/>
      <c r="S204" s="459"/>
      <c r="T204" s="459"/>
      <c r="U204" s="459"/>
      <c r="V204" s="459"/>
      <c r="W204" s="459"/>
      <c r="X204" s="459"/>
      <c r="Y204" s="459"/>
      <c r="Z204" s="459"/>
      <c r="AA204" s="459"/>
      <c r="AB204" s="459"/>
      <c r="AC204" s="459"/>
      <c r="AD204" s="459"/>
    </row>
    <row r="205" spans="1:30" ht="78.75" x14ac:dyDescent="0.25">
      <c r="A205" s="19">
        <v>13</v>
      </c>
      <c r="B205" s="119" t="s">
        <v>1524</v>
      </c>
      <c r="C205" s="119" t="s">
        <v>1567</v>
      </c>
      <c r="D205" s="19" t="s">
        <v>1568</v>
      </c>
      <c r="E205" s="309">
        <v>260</v>
      </c>
      <c r="F205" s="36">
        <v>800</v>
      </c>
      <c r="G205" s="19" t="s">
        <v>2585</v>
      </c>
      <c r="H205" s="102" t="s">
        <v>2348</v>
      </c>
      <c r="I205" s="115" t="s">
        <v>275</v>
      </c>
      <c r="J205" s="19" t="s">
        <v>243</v>
      </c>
      <c r="K205" s="19" t="s">
        <v>2991</v>
      </c>
      <c r="L205" s="19" t="s">
        <v>2586</v>
      </c>
      <c r="M205" s="19" t="s">
        <v>2573</v>
      </c>
      <c r="N205" s="19"/>
      <c r="O205" s="297"/>
      <c r="P205" s="459"/>
      <c r="Q205" s="459"/>
      <c r="R205" s="459"/>
      <c r="S205" s="459"/>
      <c r="T205" s="459"/>
      <c r="U205" s="459"/>
      <c r="V205" s="459"/>
      <c r="W205" s="459"/>
      <c r="X205" s="459"/>
      <c r="Y205" s="459"/>
      <c r="Z205" s="459"/>
      <c r="AA205" s="459"/>
      <c r="AB205" s="459"/>
      <c r="AC205" s="459"/>
      <c r="AD205" s="459"/>
    </row>
    <row r="206" spans="1:30" ht="78.75" x14ac:dyDescent="0.25">
      <c r="A206" s="19">
        <v>14</v>
      </c>
      <c r="B206" s="119" t="s">
        <v>1524</v>
      </c>
      <c r="C206" s="119" t="s">
        <v>1569</v>
      </c>
      <c r="D206" s="19" t="s">
        <v>1570</v>
      </c>
      <c r="E206" s="309">
        <v>240</v>
      </c>
      <c r="F206" s="36">
        <v>880</v>
      </c>
      <c r="G206" s="19" t="s">
        <v>2587</v>
      </c>
      <c r="H206" s="102" t="s">
        <v>2348</v>
      </c>
      <c r="I206" s="115" t="s">
        <v>275</v>
      </c>
      <c r="J206" s="19" t="s">
        <v>243</v>
      </c>
      <c r="K206" s="19" t="s">
        <v>2992</v>
      </c>
      <c r="L206" s="19" t="s">
        <v>2588</v>
      </c>
      <c r="M206" s="19" t="s">
        <v>2573</v>
      </c>
      <c r="N206" s="19"/>
      <c r="O206" s="297"/>
      <c r="P206" s="459"/>
      <c r="Q206" s="459"/>
      <c r="R206" s="459"/>
      <c r="S206" s="459"/>
      <c r="T206" s="459"/>
      <c r="U206" s="459"/>
      <c r="V206" s="459"/>
      <c r="W206" s="459"/>
      <c r="X206" s="459"/>
      <c r="Y206" s="459"/>
      <c r="Z206" s="459"/>
      <c r="AA206" s="459"/>
      <c r="AB206" s="459"/>
      <c r="AC206" s="459"/>
      <c r="AD206" s="459"/>
    </row>
    <row r="207" spans="1:30" ht="63" x14ac:dyDescent="0.25">
      <c r="A207" s="19">
        <v>15</v>
      </c>
      <c r="B207" s="119" t="s">
        <v>1524</v>
      </c>
      <c r="C207" s="119" t="s">
        <v>1571</v>
      </c>
      <c r="D207" s="19" t="s">
        <v>1572</v>
      </c>
      <c r="E207" s="309">
        <v>240</v>
      </c>
      <c r="F207" s="36">
        <v>1100</v>
      </c>
      <c r="G207" s="19" t="s">
        <v>2589</v>
      </c>
      <c r="H207" s="102" t="s">
        <v>2348</v>
      </c>
      <c r="I207" s="115" t="s">
        <v>275</v>
      </c>
      <c r="J207" s="19" t="s">
        <v>243</v>
      </c>
      <c r="K207" s="19" t="s">
        <v>2993</v>
      </c>
      <c r="L207" s="19" t="s">
        <v>2590</v>
      </c>
      <c r="M207" s="19" t="s">
        <v>2573</v>
      </c>
      <c r="N207" s="19"/>
      <c r="O207" s="297"/>
      <c r="P207" s="459"/>
      <c r="Q207" s="459"/>
      <c r="R207" s="459"/>
      <c r="S207" s="459"/>
      <c r="T207" s="459"/>
      <c r="U207" s="459"/>
      <c r="V207" s="459"/>
      <c r="W207" s="459"/>
      <c r="X207" s="459"/>
      <c r="Y207" s="459"/>
      <c r="Z207" s="459"/>
      <c r="AA207" s="459"/>
      <c r="AB207" s="459"/>
      <c r="AC207" s="459"/>
      <c r="AD207" s="459"/>
    </row>
    <row r="208" spans="1:30" ht="78.75" x14ac:dyDescent="0.25">
      <c r="A208" s="19">
        <v>16</v>
      </c>
      <c r="B208" s="119" t="s">
        <v>1524</v>
      </c>
      <c r="C208" s="119" t="s">
        <v>1574</v>
      </c>
      <c r="D208" s="19" t="s">
        <v>1575</v>
      </c>
      <c r="E208" s="309">
        <v>150</v>
      </c>
      <c r="F208" s="36">
        <v>426.5</v>
      </c>
      <c r="G208" s="19" t="s">
        <v>2591</v>
      </c>
      <c r="H208" s="102" t="s">
        <v>2348</v>
      </c>
      <c r="I208" s="115" t="s">
        <v>275</v>
      </c>
      <c r="J208" s="19" t="s">
        <v>243</v>
      </c>
      <c r="K208" s="19" t="s">
        <v>2994</v>
      </c>
      <c r="L208" s="19" t="s">
        <v>2592</v>
      </c>
      <c r="M208" s="19" t="s">
        <v>2573</v>
      </c>
      <c r="N208" s="19"/>
      <c r="O208" s="297"/>
      <c r="P208" s="459"/>
      <c r="Q208" s="459"/>
      <c r="R208" s="459"/>
      <c r="S208" s="459"/>
      <c r="T208" s="459"/>
      <c r="U208" s="459"/>
      <c r="V208" s="459"/>
      <c r="W208" s="459"/>
      <c r="X208" s="459"/>
      <c r="Y208" s="459"/>
      <c r="Z208" s="459"/>
      <c r="AA208" s="459"/>
      <c r="AB208" s="459"/>
      <c r="AC208" s="459"/>
      <c r="AD208" s="459"/>
    </row>
    <row r="209" spans="1:30" ht="63" x14ac:dyDescent="0.25">
      <c r="A209" s="19">
        <v>17</v>
      </c>
      <c r="B209" s="119" t="s">
        <v>1524</v>
      </c>
      <c r="C209" s="119" t="s">
        <v>1576</v>
      </c>
      <c r="D209" s="19" t="s">
        <v>1577</v>
      </c>
      <c r="E209" s="309">
        <v>200</v>
      </c>
      <c r="F209" s="36">
        <v>400</v>
      </c>
      <c r="G209" s="19" t="s">
        <v>2593</v>
      </c>
      <c r="H209" s="102" t="s">
        <v>2348</v>
      </c>
      <c r="I209" s="115" t="s">
        <v>275</v>
      </c>
      <c r="J209" s="19" t="s">
        <v>243</v>
      </c>
      <c r="K209" s="19" t="s">
        <v>2995</v>
      </c>
      <c r="L209" s="19" t="s">
        <v>2477</v>
      </c>
      <c r="M209" s="19" t="s">
        <v>2573</v>
      </c>
      <c r="N209" s="19"/>
      <c r="O209" s="297"/>
      <c r="P209" s="459"/>
      <c r="Q209" s="459"/>
      <c r="R209" s="459"/>
      <c r="S209" s="459"/>
      <c r="T209" s="459"/>
      <c r="U209" s="459"/>
      <c r="V209" s="459"/>
      <c r="W209" s="459"/>
      <c r="X209" s="459"/>
      <c r="Y209" s="459"/>
      <c r="Z209" s="459"/>
      <c r="AA209" s="459"/>
      <c r="AB209" s="459"/>
      <c r="AC209" s="459"/>
      <c r="AD209" s="459"/>
    </row>
    <row r="210" spans="1:30" ht="63" x14ac:dyDescent="0.25">
      <c r="A210" s="19">
        <v>18</v>
      </c>
      <c r="B210" s="119" t="s">
        <v>1524</v>
      </c>
      <c r="C210" s="119" t="s">
        <v>2594</v>
      </c>
      <c r="D210" s="19" t="s">
        <v>1596</v>
      </c>
      <c r="E210" s="309">
        <v>146</v>
      </c>
      <c r="F210" s="36">
        <v>486.1</v>
      </c>
      <c r="G210" s="19" t="s">
        <v>2595</v>
      </c>
      <c r="H210" s="19" t="s">
        <v>2596</v>
      </c>
      <c r="I210" s="102" t="s">
        <v>1272</v>
      </c>
      <c r="J210" s="19" t="s">
        <v>243</v>
      </c>
      <c r="K210" s="19" t="s">
        <v>2996</v>
      </c>
      <c r="L210" s="19" t="s">
        <v>2572</v>
      </c>
      <c r="M210" s="19" t="s">
        <v>2382</v>
      </c>
      <c r="N210" s="19"/>
      <c r="O210" s="297"/>
      <c r="P210" s="459"/>
      <c r="Q210" s="459"/>
      <c r="R210" s="459"/>
      <c r="S210" s="459"/>
      <c r="T210" s="459"/>
      <c r="U210" s="459"/>
      <c r="V210" s="459"/>
      <c r="W210" s="459"/>
      <c r="X210" s="459"/>
      <c r="Y210" s="459"/>
      <c r="Z210" s="459"/>
      <c r="AA210" s="459"/>
      <c r="AB210" s="459"/>
      <c r="AC210" s="459"/>
      <c r="AD210" s="459"/>
    </row>
    <row r="211" spans="1:30" ht="31.5" x14ac:dyDescent="0.25">
      <c r="A211" s="338"/>
      <c r="B211" s="374" t="s">
        <v>1597</v>
      </c>
      <c r="C211" s="374"/>
      <c r="D211" s="338"/>
      <c r="E211" s="339"/>
      <c r="F211" s="340"/>
      <c r="G211" s="341"/>
      <c r="H211" s="341"/>
      <c r="I211" s="341"/>
      <c r="J211" s="341"/>
      <c r="K211" s="341"/>
      <c r="L211" s="341"/>
      <c r="M211" s="341"/>
      <c r="N211" s="341"/>
      <c r="O211" s="297"/>
      <c r="P211" s="459"/>
      <c r="Q211" s="459"/>
      <c r="R211" s="459"/>
      <c r="S211" s="459"/>
      <c r="T211" s="459"/>
      <c r="U211" s="459"/>
      <c r="V211" s="459"/>
      <c r="W211" s="459"/>
      <c r="X211" s="459"/>
      <c r="Y211" s="459"/>
      <c r="Z211" s="459"/>
      <c r="AA211" s="459"/>
      <c r="AB211" s="459"/>
      <c r="AC211" s="459"/>
      <c r="AD211" s="459"/>
    </row>
    <row r="212" spans="1:30" ht="94.5" x14ac:dyDescent="0.25">
      <c r="A212" s="19">
        <v>1</v>
      </c>
      <c r="B212" s="119" t="s">
        <v>1597</v>
      </c>
      <c r="C212" s="221" t="s">
        <v>3099</v>
      </c>
      <c r="D212" s="102" t="s">
        <v>1604</v>
      </c>
      <c r="E212" s="192">
        <v>205</v>
      </c>
      <c r="F212" s="118">
        <v>998.9</v>
      </c>
      <c r="G212" s="102" t="s">
        <v>2597</v>
      </c>
      <c r="H212" s="102" t="s">
        <v>2303</v>
      </c>
      <c r="I212" s="115" t="s">
        <v>275</v>
      </c>
      <c r="J212" s="19" t="s">
        <v>243</v>
      </c>
      <c r="K212" s="102" t="s">
        <v>2997</v>
      </c>
      <c r="L212" s="19" t="s">
        <v>2598</v>
      </c>
      <c r="M212" s="324" t="s">
        <v>2599</v>
      </c>
      <c r="N212" s="19"/>
      <c r="O212" s="297"/>
      <c r="P212" s="459"/>
      <c r="Q212" s="459"/>
      <c r="R212" s="459"/>
      <c r="S212" s="459"/>
      <c r="T212" s="459"/>
      <c r="U212" s="459"/>
      <c r="V212" s="459"/>
      <c r="W212" s="459"/>
      <c r="X212" s="459"/>
      <c r="Y212" s="459"/>
      <c r="Z212" s="459"/>
      <c r="AA212" s="459"/>
      <c r="AB212" s="459"/>
      <c r="AC212" s="459"/>
      <c r="AD212" s="459"/>
    </row>
    <row r="213" spans="1:30" ht="78.75" x14ac:dyDescent="0.25">
      <c r="A213" s="19">
        <v>2</v>
      </c>
      <c r="B213" s="119" t="s">
        <v>1597</v>
      </c>
      <c r="C213" s="119" t="s">
        <v>1619</v>
      </c>
      <c r="D213" s="19" t="s">
        <v>2600</v>
      </c>
      <c r="E213" s="309"/>
      <c r="F213" s="36">
        <v>104.7</v>
      </c>
      <c r="G213" s="19" t="s">
        <v>2601</v>
      </c>
      <c r="H213" s="102" t="s">
        <v>2348</v>
      </c>
      <c r="I213" s="115" t="s">
        <v>275</v>
      </c>
      <c r="J213" s="19" t="s">
        <v>243</v>
      </c>
      <c r="K213" s="19" t="s">
        <v>2998</v>
      </c>
      <c r="L213" s="325">
        <v>45839</v>
      </c>
      <c r="M213" s="19" t="s">
        <v>2602</v>
      </c>
      <c r="N213" s="19"/>
      <c r="O213" s="297"/>
      <c r="P213" s="459"/>
      <c r="Q213" s="459"/>
      <c r="R213" s="459"/>
      <c r="S213" s="459"/>
      <c r="T213" s="459"/>
      <c r="U213" s="459"/>
      <c r="V213" s="459"/>
      <c r="W213" s="459"/>
      <c r="X213" s="459"/>
      <c r="Y213" s="459"/>
      <c r="Z213" s="459"/>
      <c r="AA213" s="459"/>
      <c r="AB213" s="459"/>
      <c r="AC213" s="459"/>
      <c r="AD213" s="459"/>
    </row>
    <row r="214" spans="1:30" ht="31.5" x14ac:dyDescent="0.25">
      <c r="A214" s="338"/>
      <c r="B214" s="374" t="s">
        <v>1660</v>
      </c>
      <c r="C214" s="374"/>
      <c r="D214" s="338"/>
      <c r="E214" s="339"/>
      <c r="F214" s="340"/>
      <c r="G214" s="341"/>
      <c r="H214" s="341"/>
      <c r="I214" s="341"/>
      <c r="J214" s="341"/>
      <c r="K214" s="341"/>
      <c r="L214" s="341"/>
      <c r="M214" s="341"/>
      <c r="N214" s="341"/>
      <c r="O214" s="297"/>
      <c r="P214" s="459"/>
      <c r="Q214" s="459"/>
      <c r="R214" s="459"/>
      <c r="S214" s="459"/>
      <c r="T214" s="459"/>
      <c r="U214" s="459"/>
      <c r="V214" s="459"/>
      <c r="W214" s="459"/>
      <c r="X214" s="459"/>
      <c r="Y214" s="459"/>
      <c r="Z214" s="459"/>
      <c r="AA214" s="459"/>
      <c r="AB214" s="459"/>
      <c r="AC214" s="459"/>
      <c r="AD214" s="459"/>
    </row>
    <row r="215" spans="1:30" ht="78.75" x14ac:dyDescent="0.25">
      <c r="A215" s="19">
        <v>1</v>
      </c>
      <c r="B215" s="35" t="s">
        <v>1660</v>
      </c>
      <c r="C215" s="119" t="s">
        <v>1675</v>
      </c>
      <c r="D215" s="19" t="s">
        <v>2603</v>
      </c>
      <c r="E215" s="309"/>
      <c r="F215" s="36">
        <v>1000</v>
      </c>
      <c r="G215" s="19" t="s">
        <v>2604</v>
      </c>
      <c r="H215" s="19" t="s">
        <v>2955</v>
      </c>
      <c r="I215" s="115" t="s">
        <v>275</v>
      </c>
      <c r="J215" s="19" t="s">
        <v>243</v>
      </c>
      <c r="K215" s="19" t="s">
        <v>2999</v>
      </c>
      <c r="L215" s="19">
        <v>2005</v>
      </c>
      <c r="M215" s="19" t="s">
        <v>2605</v>
      </c>
      <c r="N215" s="19"/>
      <c r="O215" s="297"/>
      <c r="P215" s="459"/>
      <c r="Q215" s="459"/>
      <c r="R215" s="459"/>
      <c r="S215" s="459"/>
      <c r="T215" s="459"/>
      <c r="U215" s="459"/>
      <c r="V215" s="459"/>
      <c r="W215" s="459"/>
      <c r="X215" s="459"/>
      <c r="Y215" s="459"/>
      <c r="Z215" s="459"/>
      <c r="AA215" s="459"/>
      <c r="AB215" s="459"/>
      <c r="AC215" s="459"/>
      <c r="AD215" s="459"/>
    </row>
    <row r="216" spans="1:30" ht="78.75" x14ac:dyDescent="0.25">
      <c r="A216" s="19">
        <v>2</v>
      </c>
      <c r="B216" s="35" t="s">
        <v>1660</v>
      </c>
      <c r="C216" s="119" t="s">
        <v>3216</v>
      </c>
      <c r="D216" s="19" t="s">
        <v>2606</v>
      </c>
      <c r="E216" s="309"/>
      <c r="F216" s="36">
        <v>750</v>
      </c>
      <c r="G216" s="19" t="s">
        <v>2607</v>
      </c>
      <c r="H216" s="102" t="s">
        <v>2348</v>
      </c>
      <c r="I216" s="115" t="s">
        <v>275</v>
      </c>
      <c r="J216" s="19" t="s">
        <v>243</v>
      </c>
      <c r="K216" s="102" t="s">
        <v>6197</v>
      </c>
      <c r="L216" s="19">
        <v>2000</v>
      </c>
      <c r="M216" s="19" t="s">
        <v>2605</v>
      </c>
      <c r="N216" s="19"/>
      <c r="O216" s="297"/>
      <c r="P216" s="459"/>
      <c r="Q216" s="459"/>
      <c r="R216" s="459"/>
      <c r="S216" s="459"/>
      <c r="T216" s="459"/>
      <c r="U216" s="459"/>
      <c r="V216" s="459"/>
      <c r="W216" s="459"/>
      <c r="X216" s="459"/>
      <c r="Y216" s="459"/>
      <c r="Z216" s="459"/>
      <c r="AA216" s="459"/>
      <c r="AB216" s="459"/>
      <c r="AC216" s="459"/>
      <c r="AD216" s="459"/>
    </row>
    <row r="217" spans="1:30" ht="78.75" x14ac:dyDescent="0.25">
      <c r="A217" s="19">
        <v>3</v>
      </c>
      <c r="B217" s="35" t="s">
        <v>1660</v>
      </c>
      <c r="C217" s="119" t="s">
        <v>1696</v>
      </c>
      <c r="D217" s="19" t="s">
        <v>2608</v>
      </c>
      <c r="E217" s="309">
        <v>492.6</v>
      </c>
      <c r="F217" s="36">
        <v>2000</v>
      </c>
      <c r="G217" s="307" t="s">
        <v>2609</v>
      </c>
      <c r="H217" s="102" t="s">
        <v>2348</v>
      </c>
      <c r="I217" s="115" t="s">
        <v>275</v>
      </c>
      <c r="J217" s="19" t="s">
        <v>243</v>
      </c>
      <c r="K217" s="19" t="s">
        <v>3000</v>
      </c>
      <c r="L217" s="19">
        <v>2015</v>
      </c>
      <c r="M217" s="19" t="s">
        <v>2605</v>
      </c>
      <c r="N217" s="19"/>
      <c r="O217" s="297"/>
      <c r="P217" s="459"/>
      <c r="Q217" s="459"/>
      <c r="R217" s="459"/>
      <c r="S217" s="459"/>
      <c r="T217" s="459"/>
      <c r="U217" s="459"/>
      <c r="V217" s="459"/>
      <c r="W217" s="459"/>
      <c r="X217" s="459"/>
      <c r="Y217" s="459"/>
      <c r="Z217" s="459"/>
      <c r="AA217" s="459"/>
      <c r="AB217" s="459"/>
      <c r="AC217" s="459"/>
      <c r="AD217" s="459"/>
    </row>
    <row r="218" spans="1:30" ht="78.75" x14ac:dyDescent="0.25">
      <c r="A218" s="19">
        <v>4</v>
      </c>
      <c r="B218" s="35" t="s">
        <v>1660</v>
      </c>
      <c r="C218" s="119" t="s">
        <v>1698</v>
      </c>
      <c r="D218" s="19" t="s">
        <v>1699</v>
      </c>
      <c r="E218" s="309">
        <v>90</v>
      </c>
      <c r="F218" s="36">
        <v>424.7</v>
      </c>
      <c r="G218" s="19" t="s">
        <v>2610</v>
      </c>
      <c r="H218" s="102" t="s">
        <v>2348</v>
      </c>
      <c r="I218" s="115" t="s">
        <v>275</v>
      </c>
      <c r="J218" s="19" t="s">
        <v>243</v>
      </c>
      <c r="K218" s="102" t="s">
        <v>6197</v>
      </c>
      <c r="L218" s="19">
        <v>2016</v>
      </c>
      <c r="M218" s="19" t="s">
        <v>2605</v>
      </c>
      <c r="N218" s="19"/>
      <c r="O218" s="297"/>
      <c r="P218" s="459"/>
      <c r="Q218" s="459"/>
      <c r="R218" s="459"/>
      <c r="S218" s="459"/>
      <c r="T218" s="459"/>
      <c r="U218" s="459"/>
      <c r="V218" s="459"/>
      <c r="W218" s="459"/>
      <c r="X218" s="459"/>
      <c r="Y218" s="459"/>
      <c r="Z218" s="459"/>
      <c r="AA218" s="459"/>
      <c r="AB218" s="459"/>
      <c r="AC218" s="459"/>
      <c r="AD218" s="459"/>
    </row>
    <row r="219" spans="1:30" ht="78.75" x14ac:dyDescent="0.25">
      <c r="A219" s="19">
        <v>5</v>
      </c>
      <c r="B219" s="35" t="s">
        <v>1660</v>
      </c>
      <c r="C219" s="119" t="s">
        <v>1693</v>
      </c>
      <c r="D219" s="19" t="s">
        <v>1694</v>
      </c>
      <c r="E219" s="309">
        <v>46</v>
      </c>
      <c r="F219" s="36">
        <v>242.6</v>
      </c>
      <c r="G219" s="19" t="s">
        <v>3189</v>
      </c>
      <c r="H219" s="102" t="s">
        <v>2348</v>
      </c>
      <c r="I219" s="115" t="s">
        <v>275</v>
      </c>
      <c r="J219" s="19" t="s">
        <v>243</v>
      </c>
      <c r="K219" s="102" t="s">
        <v>6197</v>
      </c>
      <c r="L219" s="19">
        <v>2012</v>
      </c>
      <c r="M219" s="19" t="s">
        <v>2605</v>
      </c>
      <c r="N219" s="19"/>
      <c r="O219" s="297"/>
      <c r="P219" s="459"/>
      <c r="Q219" s="459"/>
      <c r="R219" s="459"/>
      <c r="S219" s="459"/>
      <c r="T219" s="459"/>
      <c r="U219" s="459"/>
      <c r="V219" s="459"/>
      <c r="W219" s="459"/>
      <c r="X219" s="459"/>
      <c r="Y219" s="459"/>
      <c r="Z219" s="459"/>
      <c r="AA219" s="459"/>
      <c r="AB219" s="459"/>
      <c r="AC219" s="459"/>
      <c r="AD219" s="459"/>
    </row>
    <row r="220" spans="1:30" ht="78.75" x14ac:dyDescent="0.25">
      <c r="A220" s="19">
        <v>6</v>
      </c>
      <c r="B220" s="35" t="s">
        <v>1660</v>
      </c>
      <c r="C220" s="119" t="s">
        <v>1710</v>
      </c>
      <c r="D220" s="19" t="s">
        <v>1703</v>
      </c>
      <c r="E220" s="309"/>
      <c r="F220" s="36">
        <v>600</v>
      </c>
      <c r="G220" s="19" t="s">
        <v>2611</v>
      </c>
      <c r="H220" s="102" t="s">
        <v>2348</v>
      </c>
      <c r="I220" s="115" t="s">
        <v>275</v>
      </c>
      <c r="J220" s="19" t="s">
        <v>243</v>
      </c>
      <c r="K220" s="19" t="s">
        <v>3001</v>
      </c>
      <c r="L220" s="19">
        <v>2007</v>
      </c>
      <c r="M220" s="19" t="s">
        <v>2605</v>
      </c>
      <c r="N220" s="19"/>
      <c r="O220" s="297"/>
      <c r="P220" s="459"/>
      <c r="Q220" s="459"/>
      <c r="R220" s="459"/>
      <c r="S220" s="459"/>
      <c r="T220" s="459"/>
      <c r="U220" s="459"/>
      <c r="V220" s="459"/>
      <c r="W220" s="459"/>
      <c r="X220" s="459"/>
      <c r="Y220" s="459"/>
      <c r="Z220" s="459"/>
      <c r="AA220" s="459"/>
      <c r="AB220" s="459"/>
      <c r="AC220" s="459"/>
      <c r="AD220" s="459"/>
    </row>
    <row r="221" spans="1:30" ht="78.75" x14ac:dyDescent="0.25">
      <c r="A221" s="19">
        <v>7</v>
      </c>
      <c r="B221" s="35" t="s">
        <v>1660</v>
      </c>
      <c r="C221" s="119" t="s">
        <v>3100</v>
      </c>
      <c r="D221" s="19" t="s">
        <v>2612</v>
      </c>
      <c r="E221" s="309">
        <v>116.7</v>
      </c>
      <c r="F221" s="36">
        <v>301</v>
      </c>
      <c r="G221" s="19" t="s">
        <v>2613</v>
      </c>
      <c r="H221" s="102" t="s">
        <v>2348</v>
      </c>
      <c r="I221" s="115" t="s">
        <v>275</v>
      </c>
      <c r="J221" s="19" t="s">
        <v>243</v>
      </c>
      <c r="K221" s="19" t="s">
        <v>3002</v>
      </c>
      <c r="L221" s="19">
        <v>2024</v>
      </c>
      <c r="M221" s="19" t="s">
        <v>2605</v>
      </c>
      <c r="N221" s="19"/>
      <c r="O221" s="297"/>
      <c r="P221" s="459"/>
      <c r="Q221" s="459"/>
      <c r="R221" s="459"/>
      <c r="S221" s="459"/>
      <c r="T221" s="459"/>
      <c r="U221" s="459"/>
      <c r="V221" s="459"/>
      <c r="W221" s="459"/>
      <c r="X221" s="459"/>
      <c r="Y221" s="459"/>
      <c r="Z221" s="459"/>
      <c r="AA221" s="459"/>
      <c r="AB221" s="459"/>
      <c r="AC221" s="459"/>
      <c r="AD221" s="459"/>
    </row>
    <row r="222" spans="1:30" ht="78.75" x14ac:dyDescent="0.25">
      <c r="A222" s="19">
        <v>8</v>
      </c>
      <c r="B222" s="35" t="s">
        <v>1660</v>
      </c>
      <c r="C222" s="119" t="s">
        <v>1711</v>
      </c>
      <c r="D222" s="19" t="s">
        <v>1703</v>
      </c>
      <c r="E222" s="309"/>
      <c r="F222" s="36">
        <v>150</v>
      </c>
      <c r="G222" s="19" t="s">
        <v>2614</v>
      </c>
      <c r="H222" s="102" t="s">
        <v>2348</v>
      </c>
      <c r="I222" s="115" t="s">
        <v>275</v>
      </c>
      <c r="J222" s="19" t="s">
        <v>243</v>
      </c>
      <c r="K222" s="19" t="s">
        <v>6197</v>
      </c>
      <c r="L222" s="19">
        <v>2000</v>
      </c>
      <c r="M222" s="19" t="s">
        <v>2605</v>
      </c>
      <c r="N222" s="19"/>
      <c r="O222" s="297"/>
      <c r="P222" s="459"/>
      <c r="Q222" s="459"/>
      <c r="R222" s="459"/>
      <c r="S222" s="459"/>
      <c r="T222" s="459"/>
      <c r="U222" s="459"/>
      <c r="V222" s="459"/>
      <c r="W222" s="459"/>
      <c r="X222" s="459"/>
      <c r="Y222" s="459"/>
      <c r="Z222" s="459"/>
      <c r="AA222" s="459"/>
      <c r="AB222" s="459"/>
      <c r="AC222" s="459"/>
      <c r="AD222" s="459"/>
    </row>
    <row r="223" spans="1:30" ht="78.75" x14ac:dyDescent="0.25">
      <c r="A223" s="19">
        <v>9</v>
      </c>
      <c r="B223" s="35" t="s">
        <v>1660</v>
      </c>
      <c r="C223" s="119" t="s">
        <v>1712</v>
      </c>
      <c r="D223" s="19" t="s">
        <v>2615</v>
      </c>
      <c r="E223" s="309"/>
      <c r="F223" s="36">
        <v>250</v>
      </c>
      <c r="G223" s="19" t="s">
        <v>2616</v>
      </c>
      <c r="H223" s="102" t="s">
        <v>2348</v>
      </c>
      <c r="I223" s="115" t="s">
        <v>275</v>
      </c>
      <c r="J223" s="19" t="s">
        <v>243</v>
      </c>
      <c r="K223" s="19" t="s">
        <v>3003</v>
      </c>
      <c r="L223" s="19">
        <v>1999</v>
      </c>
      <c r="M223" s="19" t="s">
        <v>2605</v>
      </c>
      <c r="N223" s="19"/>
      <c r="O223" s="297"/>
      <c r="P223" s="459"/>
      <c r="Q223" s="459"/>
      <c r="R223" s="459"/>
      <c r="S223" s="459"/>
      <c r="T223" s="459"/>
      <c r="U223" s="459"/>
      <c r="V223" s="459"/>
      <c r="W223" s="459"/>
      <c r="X223" s="459"/>
      <c r="Y223" s="459"/>
      <c r="Z223" s="459"/>
      <c r="AA223" s="459"/>
      <c r="AB223" s="459"/>
      <c r="AC223" s="459"/>
      <c r="AD223" s="459"/>
    </row>
    <row r="224" spans="1:30" ht="78.75" x14ac:dyDescent="0.25">
      <c r="A224" s="19">
        <v>10</v>
      </c>
      <c r="B224" s="35" t="s">
        <v>1660</v>
      </c>
      <c r="C224" s="119" t="s">
        <v>1714</v>
      </c>
      <c r="D224" s="19" t="s">
        <v>2617</v>
      </c>
      <c r="E224" s="309">
        <v>120</v>
      </c>
      <c r="F224" s="36">
        <v>150</v>
      </c>
      <c r="G224" s="19" t="s">
        <v>2618</v>
      </c>
      <c r="H224" s="102" t="s">
        <v>2348</v>
      </c>
      <c r="I224" s="115" t="s">
        <v>275</v>
      </c>
      <c r="J224" s="19" t="s">
        <v>243</v>
      </c>
      <c r="K224" s="19" t="s">
        <v>3004</v>
      </c>
      <c r="L224" s="19">
        <v>2015</v>
      </c>
      <c r="M224" s="19" t="s">
        <v>2605</v>
      </c>
      <c r="N224" s="19"/>
      <c r="O224" s="297"/>
      <c r="P224" s="459"/>
      <c r="Q224" s="459"/>
      <c r="R224" s="459"/>
      <c r="S224" s="459"/>
      <c r="T224" s="459"/>
      <c r="U224" s="459"/>
      <c r="V224" s="459"/>
      <c r="W224" s="459"/>
      <c r="X224" s="459"/>
      <c r="Y224" s="459"/>
      <c r="Z224" s="459"/>
      <c r="AA224" s="459"/>
      <c r="AB224" s="459"/>
      <c r="AC224" s="459"/>
      <c r="AD224" s="459"/>
    </row>
    <row r="225" spans="1:30" ht="63" x14ac:dyDescent="0.25">
      <c r="A225" s="19">
        <v>11</v>
      </c>
      <c r="B225" s="35" t="s">
        <v>1660</v>
      </c>
      <c r="C225" s="119" t="s">
        <v>3217</v>
      </c>
      <c r="D225" s="19" t="s">
        <v>2619</v>
      </c>
      <c r="E225" s="309">
        <v>96</v>
      </c>
      <c r="F225" s="36">
        <v>1050.0999999999999</v>
      </c>
      <c r="G225" s="19" t="s">
        <v>2620</v>
      </c>
      <c r="H225" s="102" t="s">
        <v>2311</v>
      </c>
      <c r="I225" s="102" t="s">
        <v>1272</v>
      </c>
      <c r="J225" s="19" t="s">
        <v>243</v>
      </c>
      <c r="K225" s="19" t="s">
        <v>3005</v>
      </c>
      <c r="L225" s="19">
        <v>2020</v>
      </c>
      <c r="M225" s="19" t="s">
        <v>2417</v>
      </c>
      <c r="N225" s="19"/>
      <c r="O225" s="297"/>
      <c r="P225" s="459"/>
      <c r="Q225" s="459"/>
      <c r="R225" s="459"/>
      <c r="S225" s="459"/>
      <c r="T225" s="459"/>
      <c r="U225" s="459"/>
      <c r="V225" s="459"/>
      <c r="W225" s="459"/>
      <c r="X225" s="459"/>
      <c r="Y225" s="459"/>
      <c r="Z225" s="459"/>
      <c r="AA225" s="459"/>
      <c r="AB225" s="459"/>
      <c r="AC225" s="459"/>
      <c r="AD225" s="459"/>
    </row>
    <row r="226" spans="1:30" ht="31.5" x14ac:dyDescent="0.25">
      <c r="A226" s="338"/>
      <c r="B226" s="374" t="s">
        <v>6249</v>
      </c>
      <c r="C226" s="374"/>
      <c r="D226" s="338"/>
      <c r="E226" s="339"/>
      <c r="F226" s="340"/>
      <c r="G226" s="341"/>
      <c r="H226" s="341"/>
      <c r="I226" s="341"/>
      <c r="J226" s="341"/>
      <c r="K226" s="341"/>
      <c r="L226" s="341"/>
      <c r="M226" s="341"/>
      <c r="N226" s="341"/>
      <c r="O226" s="297"/>
      <c r="P226" s="459"/>
      <c r="Q226" s="459"/>
      <c r="R226" s="459"/>
      <c r="S226" s="459"/>
      <c r="T226" s="459"/>
      <c r="U226" s="459"/>
      <c r="V226" s="459"/>
      <c r="W226" s="459"/>
      <c r="X226" s="459"/>
      <c r="Y226" s="459"/>
      <c r="Z226" s="459"/>
      <c r="AA226" s="459"/>
      <c r="AB226" s="459"/>
      <c r="AC226" s="459"/>
      <c r="AD226" s="459"/>
    </row>
    <row r="227" spans="1:30" ht="63" x14ac:dyDescent="0.25">
      <c r="A227" s="102">
        <v>1</v>
      </c>
      <c r="B227" s="119" t="s">
        <v>6249</v>
      </c>
      <c r="C227" s="119" t="s">
        <v>3218</v>
      </c>
      <c r="D227" s="102" t="s">
        <v>1724</v>
      </c>
      <c r="E227" s="192">
        <v>222</v>
      </c>
      <c r="F227" s="118">
        <v>300</v>
      </c>
      <c r="G227" s="102" t="s">
        <v>2425</v>
      </c>
      <c r="H227" s="102" t="s">
        <v>2303</v>
      </c>
      <c r="I227" s="115" t="s">
        <v>275</v>
      </c>
      <c r="J227" s="102" t="s">
        <v>243</v>
      </c>
      <c r="K227" s="102" t="s">
        <v>2622</v>
      </c>
      <c r="L227" s="102" t="s">
        <v>2621</v>
      </c>
      <c r="M227" s="102" t="s">
        <v>2306</v>
      </c>
      <c r="N227" s="102" t="s">
        <v>1736</v>
      </c>
      <c r="O227" s="297"/>
      <c r="P227" s="459"/>
      <c r="Q227" s="459"/>
      <c r="R227" s="459"/>
      <c r="S227" s="459"/>
      <c r="T227" s="459"/>
      <c r="U227" s="459"/>
      <c r="V227" s="459"/>
      <c r="W227" s="459"/>
      <c r="X227" s="459"/>
      <c r="Y227" s="459"/>
      <c r="Z227" s="459"/>
      <c r="AA227" s="459"/>
      <c r="AB227" s="459"/>
      <c r="AC227" s="459"/>
      <c r="AD227" s="459"/>
    </row>
    <row r="228" spans="1:30" ht="63" x14ac:dyDescent="0.25">
      <c r="A228" s="102">
        <v>2</v>
      </c>
      <c r="B228" s="119" t="s">
        <v>6249</v>
      </c>
      <c r="C228" s="119" t="s">
        <v>1729</v>
      </c>
      <c r="D228" s="19" t="s">
        <v>1728</v>
      </c>
      <c r="E228" s="192">
        <v>208.1</v>
      </c>
      <c r="F228" s="118">
        <v>255</v>
      </c>
      <c r="G228" s="102" t="s">
        <v>2623</v>
      </c>
      <c r="H228" s="102" t="s">
        <v>2303</v>
      </c>
      <c r="I228" s="115" t="s">
        <v>275</v>
      </c>
      <c r="J228" s="102" t="s">
        <v>243</v>
      </c>
      <c r="K228" s="102" t="s">
        <v>1730</v>
      </c>
      <c r="L228" s="102" t="s">
        <v>2621</v>
      </c>
      <c r="M228" s="102" t="s">
        <v>2306</v>
      </c>
      <c r="N228" s="102" t="s">
        <v>1736</v>
      </c>
      <c r="O228" s="297"/>
      <c r="P228" s="459"/>
      <c r="Q228" s="459"/>
      <c r="R228" s="459"/>
      <c r="S228" s="459"/>
      <c r="T228" s="459"/>
      <c r="U228" s="459"/>
      <c r="V228" s="459"/>
      <c r="W228" s="459"/>
      <c r="X228" s="459"/>
      <c r="Y228" s="459"/>
      <c r="Z228" s="459"/>
      <c r="AA228" s="459"/>
      <c r="AB228" s="459"/>
      <c r="AC228" s="459"/>
      <c r="AD228" s="459"/>
    </row>
    <row r="229" spans="1:30" ht="78.75" x14ac:dyDescent="0.25">
      <c r="A229" s="102">
        <v>3</v>
      </c>
      <c r="B229" s="119" t="s">
        <v>6249</v>
      </c>
      <c r="C229" s="119" t="s">
        <v>3072</v>
      </c>
      <c r="D229" s="102" t="s">
        <v>1731</v>
      </c>
      <c r="E229" s="192">
        <v>630</v>
      </c>
      <c r="F229" s="118">
        <v>2743</v>
      </c>
      <c r="G229" s="102" t="s">
        <v>2624</v>
      </c>
      <c r="H229" s="102" t="s">
        <v>2303</v>
      </c>
      <c r="I229" s="115" t="s">
        <v>275</v>
      </c>
      <c r="J229" s="102" t="s">
        <v>243</v>
      </c>
      <c r="K229" s="102" t="s">
        <v>1732</v>
      </c>
      <c r="L229" s="102" t="s">
        <v>2621</v>
      </c>
      <c r="M229" s="102" t="s">
        <v>2306</v>
      </c>
      <c r="N229" s="102" t="s">
        <v>1736</v>
      </c>
      <c r="O229" s="297"/>
      <c r="P229" s="459"/>
      <c r="Q229" s="459"/>
      <c r="R229" s="459"/>
      <c r="S229" s="459"/>
      <c r="T229" s="459"/>
      <c r="U229" s="459"/>
      <c r="V229" s="459"/>
      <c r="W229" s="459"/>
      <c r="X229" s="459"/>
      <c r="Y229" s="459"/>
      <c r="Z229" s="459"/>
      <c r="AA229" s="459"/>
      <c r="AB229" s="459"/>
      <c r="AC229" s="459"/>
      <c r="AD229" s="459"/>
    </row>
    <row r="230" spans="1:30" ht="78.75" x14ac:dyDescent="0.25">
      <c r="A230" s="102">
        <v>4</v>
      </c>
      <c r="B230" s="119" t="s">
        <v>6249</v>
      </c>
      <c r="C230" s="119" t="s">
        <v>3073</v>
      </c>
      <c r="D230" s="102" t="s">
        <v>1768</v>
      </c>
      <c r="E230" s="192">
        <v>719</v>
      </c>
      <c r="F230" s="229">
        <v>2660.1</v>
      </c>
      <c r="G230" s="19" t="s">
        <v>2625</v>
      </c>
      <c r="H230" s="102" t="s">
        <v>2303</v>
      </c>
      <c r="I230" s="115" t="s">
        <v>275</v>
      </c>
      <c r="J230" s="226" t="s">
        <v>243</v>
      </c>
      <c r="K230" s="102" t="s">
        <v>1733</v>
      </c>
      <c r="L230" s="102" t="s">
        <v>2621</v>
      </c>
      <c r="M230" s="102" t="s">
        <v>2417</v>
      </c>
      <c r="N230" s="102" t="s">
        <v>1736</v>
      </c>
      <c r="O230" s="297"/>
      <c r="P230" s="459"/>
      <c r="Q230" s="459"/>
      <c r="R230" s="459"/>
      <c r="S230" s="459"/>
      <c r="T230" s="459"/>
      <c r="U230" s="459"/>
      <c r="V230" s="459"/>
      <c r="W230" s="459"/>
      <c r="X230" s="459"/>
      <c r="Y230" s="459"/>
      <c r="Z230" s="459"/>
      <c r="AA230" s="459"/>
      <c r="AB230" s="459"/>
      <c r="AC230" s="459"/>
      <c r="AD230" s="459"/>
    </row>
    <row r="231" spans="1:30" ht="63" x14ac:dyDescent="0.25">
      <c r="A231" s="102">
        <v>5</v>
      </c>
      <c r="B231" s="119" t="s">
        <v>6249</v>
      </c>
      <c r="C231" s="119" t="s">
        <v>3074</v>
      </c>
      <c r="D231" s="102" t="s">
        <v>1734</v>
      </c>
      <c r="E231" s="192">
        <v>1112</v>
      </c>
      <c r="F231" s="118">
        <v>1832</v>
      </c>
      <c r="G231" s="102" t="s">
        <v>2626</v>
      </c>
      <c r="H231" s="102" t="s">
        <v>2303</v>
      </c>
      <c r="I231" s="115" t="s">
        <v>275</v>
      </c>
      <c r="J231" s="223" t="s">
        <v>243</v>
      </c>
      <c r="K231" s="102" t="s">
        <v>1735</v>
      </c>
      <c r="L231" s="102" t="s">
        <v>2621</v>
      </c>
      <c r="M231" s="102" t="s">
        <v>2417</v>
      </c>
      <c r="N231" s="102" t="s">
        <v>1736</v>
      </c>
      <c r="O231" s="297"/>
      <c r="P231" s="459"/>
      <c r="Q231" s="459"/>
      <c r="R231" s="459"/>
      <c r="S231" s="459"/>
      <c r="T231" s="459"/>
      <c r="U231" s="459"/>
      <c r="V231" s="459"/>
      <c r="W231" s="459"/>
      <c r="X231" s="459"/>
      <c r="Y231" s="459"/>
      <c r="Z231" s="459"/>
      <c r="AA231" s="459"/>
      <c r="AB231" s="459"/>
      <c r="AC231" s="459"/>
      <c r="AD231" s="459"/>
    </row>
    <row r="232" spans="1:30" ht="47.25" x14ac:dyDescent="0.25">
      <c r="A232" s="102">
        <v>6</v>
      </c>
      <c r="B232" s="119" t="s">
        <v>6249</v>
      </c>
      <c r="C232" s="119" t="s">
        <v>2627</v>
      </c>
      <c r="D232" s="102" t="s">
        <v>1776</v>
      </c>
      <c r="E232" s="192">
        <v>40</v>
      </c>
      <c r="F232" s="118">
        <v>200.4</v>
      </c>
      <c r="G232" s="102" t="s">
        <v>2628</v>
      </c>
      <c r="H232" s="102" t="s">
        <v>2629</v>
      </c>
      <c r="I232" s="115" t="s">
        <v>275</v>
      </c>
      <c r="J232" s="102" t="s">
        <v>243</v>
      </c>
      <c r="K232" s="272" t="s">
        <v>3364</v>
      </c>
      <c r="L232" s="102" t="s">
        <v>2631</v>
      </c>
      <c r="M232" s="102" t="s">
        <v>2382</v>
      </c>
      <c r="N232" s="102" t="s">
        <v>2630</v>
      </c>
      <c r="O232" s="297"/>
      <c r="P232" s="459"/>
      <c r="Q232" s="459"/>
      <c r="R232" s="459"/>
      <c r="S232" s="459"/>
      <c r="T232" s="459"/>
      <c r="U232" s="459"/>
      <c r="V232" s="459"/>
      <c r="W232" s="459"/>
      <c r="X232" s="459"/>
      <c r="Y232" s="459"/>
      <c r="Z232" s="459"/>
      <c r="AA232" s="459"/>
      <c r="AB232" s="459"/>
      <c r="AC232" s="459"/>
      <c r="AD232" s="459"/>
    </row>
    <row r="233" spans="1:30" ht="47.25" x14ac:dyDescent="0.25">
      <c r="A233" s="102">
        <v>7</v>
      </c>
      <c r="B233" s="119" t="s">
        <v>6249</v>
      </c>
      <c r="C233" s="119" t="s">
        <v>3075</v>
      </c>
      <c r="D233" s="102" t="s">
        <v>1769</v>
      </c>
      <c r="E233" s="309">
        <v>79.77</v>
      </c>
      <c r="F233" s="36">
        <v>252</v>
      </c>
      <c r="G233" s="102" t="s">
        <v>1650</v>
      </c>
      <c r="H233" s="102" t="s">
        <v>2311</v>
      </c>
      <c r="I233" s="115" t="s">
        <v>275</v>
      </c>
      <c r="J233" s="326" t="s">
        <v>472</v>
      </c>
      <c r="K233" s="102" t="s">
        <v>1732</v>
      </c>
      <c r="L233" s="223" t="s">
        <v>2632</v>
      </c>
      <c r="M233" s="223" t="s">
        <v>2633</v>
      </c>
      <c r="N233" s="102" t="s">
        <v>1736</v>
      </c>
      <c r="O233" s="297"/>
      <c r="P233" s="459"/>
      <c r="Q233" s="459"/>
      <c r="R233" s="459"/>
      <c r="S233" s="459"/>
      <c r="T233" s="459"/>
      <c r="U233" s="459"/>
      <c r="V233" s="459"/>
      <c r="W233" s="459"/>
      <c r="X233" s="459"/>
      <c r="Y233" s="459"/>
      <c r="Z233" s="459"/>
      <c r="AA233" s="459"/>
      <c r="AB233" s="459"/>
      <c r="AC233" s="459"/>
      <c r="AD233" s="459"/>
    </row>
    <row r="234" spans="1:30" ht="63" x14ac:dyDescent="0.25">
      <c r="A234" s="102">
        <v>8</v>
      </c>
      <c r="B234" s="119" t="s">
        <v>6249</v>
      </c>
      <c r="C234" s="119" t="s">
        <v>3076</v>
      </c>
      <c r="D234" s="102" t="s">
        <v>2634</v>
      </c>
      <c r="E234" s="192">
        <v>74.5</v>
      </c>
      <c r="F234" s="118">
        <v>302.89999999999998</v>
      </c>
      <c r="G234" s="102" t="s">
        <v>2635</v>
      </c>
      <c r="H234" s="102" t="s">
        <v>2311</v>
      </c>
      <c r="I234" s="115" t="s">
        <v>275</v>
      </c>
      <c r="J234" s="102" t="s">
        <v>472</v>
      </c>
      <c r="K234" s="102" t="s">
        <v>3359</v>
      </c>
      <c r="L234" s="223" t="s">
        <v>2632</v>
      </c>
      <c r="M234" s="223" t="s">
        <v>2633</v>
      </c>
      <c r="N234" s="102" t="s">
        <v>1736</v>
      </c>
      <c r="O234" s="297"/>
      <c r="P234" s="459"/>
      <c r="Q234" s="459"/>
      <c r="R234" s="459"/>
      <c r="S234" s="459"/>
      <c r="T234" s="459"/>
      <c r="U234" s="459"/>
      <c r="V234" s="459"/>
      <c r="W234" s="459"/>
      <c r="X234" s="459"/>
      <c r="Y234" s="459"/>
      <c r="Z234" s="459"/>
      <c r="AA234" s="459"/>
      <c r="AB234" s="459"/>
      <c r="AC234" s="459"/>
      <c r="AD234" s="459"/>
    </row>
    <row r="235" spans="1:30" ht="78.75" x14ac:dyDescent="0.25">
      <c r="A235" s="102">
        <v>9</v>
      </c>
      <c r="B235" s="119" t="s">
        <v>6249</v>
      </c>
      <c r="C235" s="119" t="s">
        <v>3077</v>
      </c>
      <c r="D235" s="102" t="s">
        <v>6501</v>
      </c>
      <c r="E235" s="192"/>
      <c r="F235" s="118">
        <v>1007.7</v>
      </c>
      <c r="G235" s="102" t="s">
        <v>2636</v>
      </c>
      <c r="H235" s="102" t="s">
        <v>2348</v>
      </c>
      <c r="I235" s="115" t="s">
        <v>275</v>
      </c>
      <c r="J235" s="102" t="s">
        <v>243</v>
      </c>
      <c r="K235" s="102" t="s">
        <v>1732</v>
      </c>
      <c r="L235" s="102" t="s">
        <v>2637</v>
      </c>
      <c r="M235" s="102" t="s">
        <v>2638</v>
      </c>
      <c r="N235" s="102" t="s">
        <v>1736</v>
      </c>
      <c r="O235" s="297"/>
      <c r="P235" s="459"/>
      <c r="Q235" s="459"/>
      <c r="R235" s="459"/>
      <c r="S235" s="459"/>
      <c r="T235" s="459"/>
      <c r="U235" s="459"/>
      <c r="V235" s="459"/>
      <c r="W235" s="459"/>
      <c r="X235" s="459"/>
      <c r="Y235" s="459"/>
      <c r="Z235" s="459"/>
      <c r="AA235" s="459"/>
      <c r="AB235" s="459"/>
      <c r="AC235" s="459"/>
      <c r="AD235" s="459"/>
    </row>
    <row r="236" spans="1:30" ht="78.75" x14ac:dyDescent="0.25">
      <c r="A236" s="102">
        <v>10</v>
      </c>
      <c r="B236" s="119" t="s">
        <v>6249</v>
      </c>
      <c r="C236" s="119" t="s">
        <v>3219</v>
      </c>
      <c r="D236" s="102" t="s">
        <v>3115</v>
      </c>
      <c r="E236" s="192">
        <v>531</v>
      </c>
      <c r="F236" s="225">
        <v>1093.8</v>
      </c>
      <c r="G236" s="102" t="s">
        <v>2639</v>
      </c>
      <c r="H236" s="102" t="s">
        <v>2348</v>
      </c>
      <c r="I236" s="115" t="s">
        <v>275</v>
      </c>
      <c r="J236" s="102" t="s">
        <v>243</v>
      </c>
      <c r="K236" s="102" t="s">
        <v>1762</v>
      </c>
      <c r="L236" s="306">
        <v>45664</v>
      </c>
      <c r="M236" s="102" t="s">
        <v>2638</v>
      </c>
      <c r="N236" s="102" t="s">
        <v>1736</v>
      </c>
      <c r="O236" s="297"/>
      <c r="P236" s="459"/>
      <c r="Q236" s="459"/>
      <c r="R236" s="459"/>
      <c r="S236" s="459"/>
      <c r="T236" s="459"/>
      <c r="U236" s="459"/>
      <c r="V236" s="459"/>
      <c r="W236" s="459"/>
      <c r="X236" s="459"/>
      <c r="Y236" s="459"/>
      <c r="Z236" s="459"/>
      <c r="AA236" s="459"/>
      <c r="AB236" s="459"/>
      <c r="AC236" s="459"/>
      <c r="AD236" s="459"/>
    </row>
    <row r="237" spans="1:30" ht="31.5" x14ac:dyDescent="0.25">
      <c r="A237" s="338"/>
      <c r="B237" s="374" t="s">
        <v>1832</v>
      </c>
      <c r="C237" s="374"/>
      <c r="D237" s="338"/>
      <c r="E237" s="339"/>
      <c r="F237" s="340"/>
      <c r="G237" s="341"/>
      <c r="H237" s="341"/>
      <c r="I237" s="341"/>
      <c r="J237" s="341"/>
      <c r="K237" s="341"/>
      <c r="L237" s="341"/>
      <c r="M237" s="341"/>
      <c r="N237" s="341"/>
      <c r="O237" s="297"/>
      <c r="P237" s="459"/>
      <c r="Q237" s="459"/>
      <c r="R237" s="459"/>
      <c r="S237" s="459"/>
      <c r="T237" s="459"/>
      <c r="U237" s="459"/>
      <c r="V237" s="459"/>
      <c r="W237" s="459"/>
      <c r="X237" s="459"/>
      <c r="Y237" s="459"/>
      <c r="Z237" s="459"/>
      <c r="AA237" s="459"/>
      <c r="AB237" s="459"/>
      <c r="AC237" s="459"/>
      <c r="AD237" s="459"/>
    </row>
    <row r="238" spans="1:30" ht="47.25" x14ac:dyDescent="0.25">
      <c r="A238" s="102">
        <v>1</v>
      </c>
      <c r="B238" s="119" t="s">
        <v>1832</v>
      </c>
      <c r="C238" s="119" t="s">
        <v>3078</v>
      </c>
      <c r="D238" s="19" t="s">
        <v>1830</v>
      </c>
      <c r="E238" s="309">
        <v>596</v>
      </c>
      <c r="F238" s="36">
        <v>944</v>
      </c>
      <c r="G238" s="102" t="s">
        <v>2425</v>
      </c>
      <c r="H238" s="102" t="s">
        <v>2303</v>
      </c>
      <c r="I238" s="115" t="s">
        <v>275</v>
      </c>
      <c r="J238" s="102" t="s">
        <v>243</v>
      </c>
      <c r="K238" s="121" t="s">
        <v>2640</v>
      </c>
      <c r="L238" s="327">
        <v>45839</v>
      </c>
      <c r="M238" s="121" t="s">
        <v>2417</v>
      </c>
      <c r="N238" s="121" t="s">
        <v>1736</v>
      </c>
      <c r="O238" s="297"/>
      <c r="P238" s="459"/>
      <c r="Q238" s="459"/>
      <c r="R238" s="459"/>
      <c r="S238" s="459"/>
      <c r="T238" s="459"/>
      <c r="U238" s="459"/>
      <c r="V238" s="459"/>
      <c r="W238" s="459"/>
      <c r="X238" s="459"/>
      <c r="Y238" s="459"/>
      <c r="Z238" s="459"/>
      <c r="AA238" s="459"/>
      <c r="AB238" s="459"/>
      <c r="AC238" s="459"/>
      <c r="AD238" s="459"/>
    </row>
    <row r="239" spans="1:30" ht="94.5" x14ac:dyDescent="0.25">
      <c r="A239" s="102">
        <v>2</v>
      </c>
      <c r="B239" s="119" t="s">
        <v>1832</v>
      </c>
      <c r="C239" s="119" t="s">
        <v>2641</v>
      </c>
      <c r="D239" s="102" t="s">
        <v>2642</v>
      </c>
      <c r="E239" s="192">
        <v>62.4</v>
      </c>
      <c r="F239" s="118">
        <v>100</v>
      </c>
      <c r="G239" s="102" t="s">
        <v>2425</v>
      </c>
      <c r="H239" s="102" t="s">
        <v>2303</v>
      </c>
      <c r="I239" s="115" t="s">
        <v>275</v>
      </c>
      <c r="J239" s="102" t="s">
        <v>243</v>
      </c>
      <c r="K239" s="19" t="s">
        <v>3367</v>
      </c>
      <c r="L239" s="306">
        <v>46054</v>
      </c>
      <c r="M239" s="102" t="s">
        <v>2643</v>
      </c>
      <c r="N239" s="121" t="s">
        <v>2644</v>
      </c>
      <c r="O239" s="297"/>
      <c r="P239" s="459"/>
      <c r="Q239" s="459"/>
      <c r="R239" s="459"/>
      <c r="S239" s="459"/>
      <c r="T239" s="459"/>
      <c r="U239" s="459"/>
      <c r="V239" s="459"/>
      <c r="W239" s="459"/>
      <c r="X239" s="459"/>
      <c r="Y239" s="459"/>
      <c r="Z239" s="459"/>
      <c r="AA239" s="459"/>
      <c r="AB239" s="459"/>
      <c r="AC239" s="459"/>
      <c r="AD239" s="459"/>
    </row>
    <row r="240" spans="1:30" ht="31.5" x14ac:dyDescent="0.25">
      <c r="A240" s="338"/>
      <c r="B240" s="374" t="s">
        <v>6250</v>
      </c>
      <c r="C240" s="374"/>
      <c r="D240" s="338"/>
      <c r="E240" s="339"/>
      <c r="F240" s="340"/>
      <c r="G240" s="341"/>
      <c r="H240" s="341"/>
      <c r="I240" s="341"/>
      <c r="J240" s="341"/>
      <c r="K240" s="341"/>
      <c r="L240" s="341"/>
      <c r="M240" s="341"/>
      <c r="N240" s="341"/>
      <c r="O240" s="297"/>
      <c r="P240" s="459"/>
      <c r="Q240" s="459"/>
      <c r="R240" s="459"/>
      <c r="S240" s="459"/>
      <c r="T240" s="459"/>
      <c r="U240" s="459"/>
      <c r="V240" s="459"/>
      <c r="W240" s="459"/>
      <c r="X240" s="459"/>
      <c r="Y240" s="459"/>
      <c r="Z240" s="459"/>
      <c r="AA240" s="459"/>
      <c r="AB240" s="459"/>
      <c r="AC240" s="459"/>
      <c r="AD240" s="459"/>
    </row>
    <row r="241" spans="1:30" ht="63" x14ac:dyDescent="0.25">
      <c r="A241" s="19">
        <v>1</v>
      </c>
      <c r="B241" s="35" t="s">
        <v>6250</v>
      </c>
      <c r="C241" s="35" t="s">
        <v>3079</v>
      </c>
      <c r="D241" s="19" t="s">
        <v>1854</v>
      </c>
      <c r="E241" s="309">
        <v>317.72000000000003</v>
      </c>
      <c r="F241" s="36">
        <v>2620</v>
      </c>
      <c r="G241" s="19" t="s">
        <v>2645</v>
      </c>
      <c r="H241" s="102" t="s">
        <v>2348</v>
      </c>
      <c r="I241" s="115" t="s">
        <v>275</v>
      </c>
      <c r="J241" s="19" t="s">
        <v>243</v>
      </c>
      <c r="K241" s="102" t="s">
        <v>1855</v>
      </c>
      <c r="L241" s="19" t="s">
        <v>2832</v>
      </c>
      <c r="M241" s="19" t="s">
        <v>2646</v>
      </c>
      <c r="N241" s="102" t="s">
        <v>1736</v>
      </c>
      <c r="O241" s="297"/>
      <c r="P241" s="459"/>
      <c r="Q241" s="459"/>
      <c r="R241" s="459"/>
      <c r="S241" s="459"/>
      <c r="T241" s="459"/>
      <c r="U241" s="459"/>
      <c r="V241" s="459"/>
      <c r="W241" s="459"/>
      <c r="X241" s="459"/>
      <c r="Y241" s="459"/>
      <c r="Z241" s="459"/>
      <c r="AA241" s="459"/>
      <c r="AB241" s="459"/>
      <c r="AC241" s="459"/>
      <c r="AD241" s="459"/>
    </row>
    <row r="242" spans="1:30" ht="63" x14ac:dyDescent="0.25">
      <c r="A242" s="102">
        <v>2</v>
      </c>
      <c r="B242" s="35" t="s">
        <v>6250</v>
      </c>
      <c r="C242" s="119" t="s">
        <v>3080</v>
      </c>
      <c r="D242" s="102" t="s">
        <v>1861</v>
      </c>
      <c r="E242" s="192">
        <v>0</v>
      </c>
      <c r="F242" s="118">
        <v>400</v>
      </c>
      <c r="G242" s="102" t="s">
        <v>2647</v>
      </c>
      <c r="H242" s="102" t="s">
        <v>2648</v>
      </c>
      <c r="I242" s="115" t="s">
        <v>275</v>
      </c>
      <c r="J242" s="102" t="s">
        <v>243</v>
      </c>
      <c r="K242" s="102" t="s">
        <v>2650</v>
      </c>
      <c r="L242" s="102" t="s">
        <v>2832</v>
      </c>
      <c r="M242" s="102" t="s">
        <v>2649</v>
      </c>
      <c r="N242" s="102" t="s">
        <v>1736</v>
      </c>
      <c r="O242" s="297"/>
      <c r="P242" s="459"/>
      <c r="Q242" s="459"/>
      <c r="R242" s="459"/>
      <c r="S242" s="459"/>
      <c r="T242" s="459"/>
      <c r="U242" s="459"/>
      <c r="V242" s="459"/>
      <c r="W242" s="459"/>
      <c r="X242" s="459"/>
      <c r="Y242" s="459"/>
      <c r="Z242" s="459"/>
      <c r="AA242" s="459"/>
      <c r="AB242" s="459"/>
      <c r="AC242" s="459"/>
      <c r="AD242" s="459"/>
    </row>
    <row r="243" spans="1:30" ht="47.25" x14ac:dyDescent="0.25">
      <c r="A243" s="102">
        <v>3</v>
      </c>
      <c r="B243" s="119" t="s">
        <v>6249</v>
      </c>
      <c r="C243" s="119" t="s">
        <v>3492</v>
      </c>
      <c r="D243" s="102" t="s">
        <v>3493</v>
      </c>
      <c r="E243" s="192">
        <v>420</v>
      </c>
      <c r="F243" s="225">
        <v>536</v>
      </c>
      <c r="G243" s="102" t="s">
        <v>6484</v>
      </c>
      <c r="H243" s="102" t="s">
        <v>2303</v>
      </c>
      <c r="I243" s="115" t="s">
        <v>6480</v>
      </c>
      <c r="J243" s="102" t="s">
        <v>243</v>
      </c>
      <c r="K243" s="102" t="s">
        <v>6485</v>
      </c>
      <c r="L243" s="306" t="s">
        <v>6482</v>
      </c>
      <c r="M243" s="102" t="s">
        <v>2377</v>
      </c>
      <c r="N243" s="102"/>
      <c r="O243" s="297"/>
      <c r="P243" s="459"/>
      <c r="Q243" s="459"/>
      <c r="R243" s="459"/>
      <c r="S243" s="459"/>
      <c r="T243" s="459"/>
      <c r="U243" s="459"/>
      <c r="V243" s="459"/>
      <c r="W243" s="459"/>
      <c r="X243" s="459"/>
      <c r="Y243" s="459"/>
      <c r="Z243" s="459"/>
      <c r="AA243" s="459"/>
      <c r="AB243" s="459"/>
      <c r="AC243" s="459"/>
      <c r="AD243" s="459"/>
    </row>
    <row r="244" spans="1:30" ht="31.5" x14ac:dyDescent="0.25">
      <c r="A244" s="338"/>
      <c r="B244" s="374" t="s">
        <v>6311</v>
      </c>
      <c r="C244" s="374"/>
      <c r="D244" s="338"/>
      <c r="E244" s="339"/>
      <c r="F244" s="340"/>
      <c r="G244" s="341"/>
      <c r="H244" s="341"/>
      <c r="I244" s="341"/>
      <c r="J244" s="341"/>
      <c r="K244" s="341"/>
      <c r="L244" s="341"/>
      <c r="M244" s="341"/>
      <c r="N244" s="341"/>
      <c r="O244" s="297"/>
      <c r="P244" s="459"/>
      <c r="Q244" s="459"/>
      <c r="R244" s="459"/>
      <c r="S244" s="459"/>
      <c r="T244" s="459"/>
      <c r="U244" s="459"/>
      <c r="V244" s="459"/>
      <c r="W244" s="459"/>
      <c r="X244" s="459"/>
      <c r="Y244" s="459"/>
      <c r="Z244" s="459"/>
      <c r="AA244" s="459"/>
      <c r="AB244" s="459"/>
      <c r="AC244" s="459"/>
      <c r="AD244" s="459"/>
    </row>
    <row r="245" spans="1:30" ht="78.75" x14ac:dyDescent="0.25">
      <c r="A245" s="124">
        <v>1</v>
      </c>
      <c r="B245" s="375" t="s">
        <v>6311</v>
      </c>
      <c r="C245" s="122" t="s">
        <v>1889</v>
      </c>
      <c r="D245" s="123" t="s">
        <v>1890</v>
      </c>
      <c r="E245" s="192">
        <v>752</v>
      </c>
      <c r="F245" s="118">
        <v>1493</v>
      </c>
      <c r="G245" s="124" t="s">
        <v>2651</v>
      </c>
      <c r="H245" s="102" t="s">
        <v>2303</v>
      </c>
      <c r="I245" s="115" t="s">
        <v>275</v>
      </c>
      <c r="J245" s="102" t="s">
        <v>243</v>
      </c>
      <c r="K245" s="102" t="s">
        <v>2652</v>
      </c>
      <c r="L245" s="306">
        <v>45839</v>
      </c>
      <c r="M245" s="102" t="s">
        <v>2653</v>
      </c>
      <c r="N245" s="102" t="s">
        <v>1736</v>
      </c>
      <c r="O245" s="297"/>
      <c r="P245" s="459"/>
      <c r="Q245" s="459"/>
      <c r="R245" s="459"/>
      <c r="S245" s="459"/>
      <c r="T245" s="459"/>
      <c r="U245" s="459"/>
      <c r="V245" s="459"/>
      <c r="W245" s="459"/>
      <c r="X245" s="459"/>
      <c r="Y245" s="459"/>
      <c r="Z245" s="459"/>
      <c r="AA245" s="459"/>
      <c r="AB245" s="459"/>
      <c r="AC245" s="459"/>
      <c r="AD245" s="459"/>
    </row>
    <row r="246" spans="1:30" ht="63" x14ac:dyDescent="0.25">
      <c r="A246" s="102">
        <v>2</v>
      </c>
      <c r="B246" s="375" t="s">
        <v>6311</v>
      </c>
      <c r="C246" s="576" t="s">
        <v>3081</v>
      </c>
      <c r="D246" s="328" t="s">
        <v>1906</v>
      </c>
      <c r="E246" s="192">
        <v>71</v>
      </c>
      <c r="F246" s="118">
        <v>551.5</v>
      </c>
      <c r="G246" s="223" t="s">
        <v>2425</v>
      </c>
      <c r="H246" s="102" t="s">
        <v>2348</v>
      </c>
      <c r="I246" s="115" t="s">
        <v>275</v>
      </c>
      <c r="J246" s="223" t="s">
        <v>243</v>
      </c>
      <c r="K246" s="102" t="s">
        <v>1907</v>
      </c>
      <c r="L246" s="102">
        <v>2022</v>
      </c>
      <c r="M246" s="102" t="s">
        <v>2654</v>
      </c>
      <c r="N246" s="102" t="s">
        <v>1736</v>
      </c>
      <c r="O246" s="297"/>
      <c r="P246" s="459"/>
      <c r="Q246" s="459"/>
      <c r="R246" s="459"/>
      <c r="S246" s="459"/>
      <c r="T246" s="459"/>
      <c r="U246" s="459"/>
      <c r="V246" s="459"/>
      <c r="W246" s="459"/>
      <c r="X246" s="459"/>
      <c r="Y246" s="459"/>
      <c r="Z246" s="459"/>
      <c r="AA246" s="459"/>
      <c r="AB246" s="459"/>
      <c r="AC246" s="459"/>
      <c r="AD246" s="459"/>
    </row>
    <row r="247" spans="1:30" ht="63" x14ac:dyDescent="0.25">
      <c r="A247" s="102">
        <v>3</v>
      </c>
      <c r="B247" s="375" t="s">
        <v>6311</v>
      </c>
      <c r="C247" s="576" t="s">
        <v>3082</v>
      </c>
      <c r="D247" s="328" t="s">
        <v>1909</v>
      </c>
      <c r="E247" s="192">
        <v>100</v>
      </c>
      <c r="F247" s="118">
        <v>1013</v>
      </c>
      <c r="G247" s="223" t="s">
        <v>2655</v>
      </c>
      <c r="H247" s="102" t="s">
        <v>2348</v>
      </c>
      <c r="I247" s="115" t="s">
        <v>275</v>
      </c>
      <c r="J247" s="223" t="s">
        <v>243</v>
      </c>
      <c r="K247" s="102" t="s">
        <v>1907</v>
      </c>
      <c r="L247" s="102">
        <v>2022</v>
      </c>
      <c r="M247" s="102" t="s">
        <v>2654</v>
      </c>
      <c r="N247" s="102" t="s">
        <v>1736</v>
      </c>
      <c r="O247" s="297"/>
      <c r="P247" s="459"/>
      <c r="Q247" s="459"/>
      <c r="R247" s="459"/>
      <c r="S247" s="459"/>
      <c r="T247" s="459"/>
      <c r="U247" s="459"/>
      <c r="V247" s="459"/>
      <c r="W247" s="459"/>
      <c r="X247" s="459"/>
      <c r="Y247" s="459"/>
      <c r="Z247" s="459"/>
      <c r="AA247" s="459"/>
      <c r="AB247" s="459"/>
      <c r="AC247" s="459"/>
      <c r="AD247" s="459"/>
    </row>
    <row r="248" spans="1:30" ht="78.75" x14ac:dyDescent="0.25">
      <c r="A248" s="102">
        <v>4</v>
      </c>
      <c r="B248" s="375" t="s">
        <v>6311</v>
      </c>
      <c r="C248" s="122" t="s">
        <v>3220</v>
      </c>
      <c r="D248" s="328" t="s">
        <v>1921</v>
      </c>
      <c r="E248" s="192">
        <v>90</v>
      </c>
      <c r="F248" s="118">
        <v>150</v>
      </c>
      <c r="G248" s="102" t="s">
        <v>2656</v>
      </c>
      <c r="H248" s="102" t="s">
        <v>2348</v>
      </c>
      <c r="I248" s="115" t="s">
        <v>275</v>
      </c>
      <c r="J248" s="223" t="s">
        <v>243</v>
      </c>
      <c r="K248" s="102" t="s">
        <v>1907</v>
      </c>
      <c r="L248" s="102">
        <v>2017</v>
      </c>
      <c r="M248" s="102" t="s">
        <v>2654</v>
      </c>
      <c r="N248" s="102" t="s">
        <v>1736</v>
      </c>
      <c r="O248" s="297"/>
      <c r="P248" s="459"/>
      <c r="Q248" s="459"/>
      <c r="R248" s="459"/>
      <c r="S248" s="459"/>
      <c r="T248" s="459"/>
      <c r="U248" s="459"/>
      <c r="V248" s="459"/>
      <c r="W248" s="459"/>
      <c r="X248" s="459"/>
      <c r="Y248" s="459"/>
      <c r="Z248" s="459"/>
      <c r="AA248" s="459"/>
      <c r="AB248" s="459"/>
      <c r="AC248" s="459"/>
      <c r="AD248" s="459"/>
    </row>
    <row r="249" spans="1:30" ht="63" x14ac:dyDescent="0.25">
      <c r="A249" s="102">
        <v>5</v>
      </c>
      <c r="B249" s="375" t="s">
        <v>6311</v>
      </c>
      <c r="C249" s="122" t="s">
        <v>3221</v>
      </c>
      <c r="D249" s="328" t="s">
        <v>1923</v>
      </c>
      <c r="E249" s="192">
        <v>100</v>
      </c>
      <c r="F249" s="118">
        <v>5056</v>
      </c>
      <c r="G249" s="102" t="s">
        <v>2425</v>
      </c>
      <c r="H249" s="102" t="s">
        <v>2348</v>
      </c>
      <c r="I249" s="115" t="s">
        <v>275</v>
      </c>
      <c r="J249" s="223" t="s">
        <v>243</v>
      </c>
      <c r="K249" s="102" t="s">
        <v>1907</v>
      </c>
      <c r="L249" s="102">
        <v>2010</v>
      </c>
      <c r="M249" s="102" t="s">
        <v>2654</v>
      </c>
      <c r="N249" s="102" t="s">
        <v>1736</v>
      </c>
      <c r="O249" s="297"/>
      <c r="P249" s="459"/>
      <c r="Q249" s="459"/>
      <c r="R249" s="459"/>
      <c r="S249" s="459"/>
      <c r="T249" s="459"/>
      <c r="U249" s="459"/>
      <c r="V249" s="459"/>
      <c r="W249" s="459"/>
      <c r="X249" s="459"/>
      <c r="Y249" s="459"/>
      <c r="Z249" s="459"/>
      <c r="AA249" s="459"/>
      <c r="AB249" s="459"/>
      <c r="AC249" s="459"/>
      <c r="AD249" s="459"/>
    </row>
    <row r="250" spans="1:30" ht="63" x14ac:dyDescent="0.25">
      <c r="A250" s="102">
        <v>6</v>
      </c>
      <c r="B250" s="375" t="s">
        <v>6311</v>
      </c>
      <c r="C250" s="119" t="s">
        <v>3089</v>
      </c>
      <c r="D250" s="19" t="s">
        <v>2657</v>
      </c>
      <c r="E250" s="192">
        <v>219.8</v>
      </c>
      <c r="F250" s="118">
        <v>611.4</v>
      </c>
      <c r="G250" s="102" t="s">
        <v>2658</v>
      </c>
      <c r="H250" s="102" t="s">
        <v>2311</v>
      </c>
      <c r="I250" s="102" t="s">
        <v>1272</v>
      </c>
      <c r="J250" s="329" t="s">
        <v>243</v>
      </c>
      <c r="K250" s="19" t="s">
        <v>3361</v>
      </c>
      <c r="L250" s="102">
        <v>2015</v>
      </c>
      <c r="M250" s="13" t="s">
        <v>2659</v>
      </c>
      <c r="N250" s="102"/>
      <c r="O250" s="297"/>
      <c r="P250" s="459"/>
      <c r="Q250" s="459"/>
      <c r="R250" s="459"/>
      <c r="S250" s="459"/>
      <c r="T250" s="459"/>
      <c r="U250" s="459"/>
      <c r="V250" s="459"/>
      <c r="W250" s="459"/>
      <c r="X250" s="459"/>
      <c r="Y250" s="459"/>
      <c r="Z250" s="459"/>
      <c r="AA250" s="459"/>
      <c r="AB250" s="459"/>
      <c r="AC250" s="459"/>
      <c r="AD250" s="459"/>
    </row>
    <row r="251" spans="1:30" ht="31.5" x14ac:dyDescent="0.25">
      <c r="A251" s="338"/>
      <c r="B251" s="374" t="s">
        <v>6251</v>
      </c>
      <c r="C251" s="374"/>
      <c r="D251" s="338"/>
      <c r="E251" s="339"/>
      <c r="F251" s="340"/>
      <c r="G251" s="341"/>
      <c r="H251" s="341"/>
      <c r="I251" s="341"/>
      <c r="J251" s="341"/>
      <c r="K251" s="341"/>
      <c r="L251" s="341"/>
      <c r="M251" s="341"/>
      <c r="N251" s="341" t="s">
        <v>1736</v>
      </c>
      <c r="O251" s="297"/>
      <c r="P251" s="459"/>
      <c r="Q251" s="459"/>
      <c r="R251" s="459"/>
      <c r="S251" s="459"/>
      <c r="T251" s="459"/>
      <c r="U251" s="459"/>
      <c r="V251" s="459"/>
      <c r="W251" s="459"/>
      <c r="X251" s="459"/>
      <c r="Y251" s="459"/>
      <c r="Z251" s="459"/>
      <c r="AA251" s="459"/>
      <c r="AB251" s="459"/>
      <c r="AC251" s="459"/>
      <c r="AD251" s="459"/>
    </row>
    <row r="252" spans="1:30" ht="47.25" x14ac:dyDescent="0.25">
      <c r="A252" s="102">
        <v>1</v>
      </c>
      <c r="B252" s="119" t="s">
        <v>6251</v>
      </c>
      <c r="C252" s="119" t="s">
        <v>3223</v>
      </c>
      <c r="D252" s="102" t="s">
        <v>1969</v>
      </c>
      <c r="E252" s="192">
        <v>307.2</v>
      </c>
      <c r="F252" s="118">
        <v>1268.2</v>
      </c>
      <c r="G252" s="102" t="s">
        <v>2425</v>
      </c>
      <c r="H252" s="102" t="s">
        <v>2311</v>
      </c>
      <c r="I252" s="102" t="s">
        <v>1272</v>
      </c>
      <c r="J252" s="102" t="s">
        <v>243</v>
      </c>
      <c r="K252" s="102" t="s">
        <v>3366</v>
      </c>
      <c r="L252" s="102">
        <v>2025</v>
      </c>
      <c r="M252" s="102" t="s">
        <v>2660</v>
      </c>
      <c r="N252" s="102"/>
      <c r="O252" s="297"/>
      <c r="P252" s="459"/>
      <c r="Q252" s="459"/>
      <c r="R252" s="459"/>
      <c r="S252" s="459"/>
      <c r="T252" s="459"/>
      <c r="U252" s="459"/>
      <c r="V252" s="459"/>
      <c r="W252" s="459"/>
      <c r="X252" s="459"/>
      <c r="Y252" s="459"/>
      <c r="Z252" s="459"/>
      <c r="AA252" s="459"/>
      <c r="AB252" s="459"/>
      <c r="AC252" s="459"/>
      <c r="AD252" s="459"/>
    </row>
    <row r="253" spans="1:30" ht="31.5" x14ac:dyDescent="0.25">
      <c r="A253" s="338"/>
      <c r="B253" s="374" t="s">
        <v>6252</v>
      </c>
      <c r="C253" s="374"/>
      <c r="D253" s="338"/>
      <c r="E253" s="339"/>
      <c r="F253" s="340"/>
      <c r="G253" s="341"/>
      <c r="H253" s="341"/>
      <c r="I253" s="341"/>
      <c r="J253" s="341"/>
      <c r="K253" s="341"/>
      <c r="L253" s="341"/>
      <c r="M253" s="341"/>
      <c r="N253" s="341"/>
      <c r="O253" s="297"/>
      <c r="P253" s="459"/>
      <c r="Q253" s="459"/>
      <c r="R253" s="459"/>
      <c r="S253" s="459"/>
      <c r="T253" s="459"/>
      <c r="U253" s="459"/>
      <c r="V253" s="459"/>
      <c r="W253" s="459"/>
      <c r="X253" s="459"/>
      <c r="Y253" s="459"/>
      <c r="Z253" s="459"/>
      <c r="AA253" s="459"/>
      <c r="AB253" s="459"/>
      <c r="AC253" s="459"/>
      <c r="AD253" s="459"/>
    </row>
    <row r="254" spans="1:30" ht="78.75" x14ac:dyDescent="0.25">
      <c r="A254" s="102">
        <v>1</v>
      </c>
      <c r="B254" s="119" t="s">
        <v>6252</v>
      </c>
      <c r="C254" s="119" t="s">
        <v>3083</v>
      </c>
      <c r="D254" s="102" t="s">
        <v>1972</v>
      </c>
      <c r="E254" s="192">
        <v>1014.5</v>
      </c>
      <c r="F254" s="118">
        <v>3280.6</v>
      </c>
      <c r="G254" s="102" t="s">
        <v>2662</v>
      </c>
      <c r="H254" s="102" t="s">
        <v>2303</v>
      </c>
      <c r="I254" s="115" t="s">
        <v>275</v>
      </c>
      <c r="J254" s="102" t="s">
        <v>243</v>
      </c>
      <c r="K254" s="102" t="s">
        <v>2663</v>
      </c>
      <c r="L254" s="306">
        <v>45839</v>
      </c>
      <c r="M254" s="102" t="s">
        <v>2417</v>
      </c>
      <c r="N254" s="102" t="s">
        <v>1736</v>
      </c>
      <c r="O254" s="297"/>
      <c r="P254" s="459"/>
      <c r="Q254" s="459"/>
      <c r="R254" s="459"/>
      <c r="S254" s="459"/>
      <c r="T254" s="459"/>
      <c r="U254" s="459"/>
      <c r="V254" s="459"/>
      <c r="W254" s="459"/>
      <c r="X254" s="459"/>
      <c r="Y254" s="459"/>
      <c r="Z254" s="459"/>
      <c r="AA254" s="459"/>
      <c r="AB254" s="459"/>
      <c r="AC254" s="459"/>
      <c r="AD254" s="459"/>
    </row>
    <row r="255" spans="1:30" ht="63" x14ac:dyDescent="0.25">
      <c r="A255" s="102">
        <v>2</v>
      </c>
      <c r="B255" s="119" t="s">
        <v>6252</v>
      </c>
      <c r="C255" s="119" t="s">
        <v>2664</v>
      </c>
      <c r="D255" s="463" t="s">
        <v>1992</v>
      </c>
      <c r="E255" s="192">
        <v>340</v>
      </c>
      <c r="F255" s="118">
        <v>2470</v>
      </c>
      <c r="G255" s="102" t="s">
        <v>2665</v>
      </c>
      <c r="H255" s="102" t="s">
        <v>2348</v>
      </c>
      <c r="I255" s="115" t="s">
        <v>275</v>
      </c>
      <c r="J255" s="330" t="s">
        <v>243</v>
      </c>
      <c r="K255" s="19" t="s">
        <v>3362</v>
      </c>
      <c r="L255" s="306">
        <v>45839</v>
      </c>
      <c r="M255" s="102" t="s">
        <v>2417</v>
      </c>
      <c r="N255" s="102" t="s">
        <v>2666</v>
      </c>
      <c r="O255" s="297"/>
      <c r="P255" s="459"/>
      <c r="Q255" s="459"/>
      <c r="R255" s="459"/>
      <c r="S255" s="459"/>
      <c r="T255" s="459"/>
      <c r="U255" s="459"/>
      <c r="V255" s="459"/>
      <c r="W255" s="459"/>
      <c r="X255" s="459"/>
      <c r="Y255" s="459"/>
      <c r="Z255" s="459"/>
      <c r="AA255" s="459"/>
      <c r="AB255" s="459"/>
      <c r="AC255" s="459"/>
      <c r="AD255" s="459"/>
    </row>
    <row r="256" spans="1:30" ht="63" x14ac:dyDescent="0.25">
      <c r="A256" s="102">
        <v>3</v>
      </c>
      <c r="B256" s="119" t="s">
        <v>6252</v>
      </c>
      <c r="C256" s="119" t="s">
        <v>2670</v>
      </c>
      <c r="D256" s="102" t="s">
        <v>1975</v>
      </c>
      <c r="E256" s="192">
        <v>96.2</v>
      </c>
      <c r="F256" s="118">
        <v>1015.8</v>
      </c>
      <c r="G256" s="102" t="s">
        <v>2671</v>
      </c>
      <c r="H256" s="102" t="s">
        <v>2311</v>
      </c>
      <c r="I256" s="102" t="s">
        <v>1272</v>
      </c>
      <c r="J256" s="330" t="s">
        <v>243</v>
      </c>
      <c r="K256" s="272" t="s">
        <v>3363</v>
      </c>
      <c r="L256" s="306" t="s">
        <v>2416</v>
      </c>
      <c r="M256" s="223" t="s">
        <v>2417</v>
      </c>
      <c r="N256" s="272"/>
      <c r="O256" s="297"/>
      <c r="P256" s="459"/>
      <c r="Q256" s="459"/>
      <c r="R256" s="459"/>
      <c r="S256" s="459"/>
      <c r="T256" s="459"/>
      <c r="U256" s="459"/>
      <c r="V256" s="459"/>
      <c r="W256" s="459"/>
      <c r="X256" s="459"/>
      <c r="Y256" s="459"/>
      <c r="Z256" s="459"/>
      <c r="AA256" s="459"/>
      <c r="AB256" s="459"/>
      <c r="AC256" s="459"/>
      <c r="AD256" s="459"/>
    </row>
    <row r="257" spans="1:30" ht="63" x14ac:dyDescent="0.25">
      <c r="A257" s="102">
        <v>4</v>
      </c>
      <c r="B257" s="119" t="s">
        <v>6252</v>
      </c>
      <c r="C257" s="119" t="s">
        <v>2667</v>
      </c>
      <c r="D257" s="102" t="s">
        <v>2668</v>
      </c>
      <c r="E257" s="192">
        <v>62.4</v>
      </c>
      <c r="F257" s="118">
        <v>100</v>
      </c>
      <c r="G257" s="102" t="s">
        <v>2425</v>
      </c>
      <c r="H257" s="102" t="s">
        <v>2303</v>
      </c>
      <c r="I257" s="115" t="s">
        <v>275</v>
      </c>
      <c r="J257" s="330" t="s">
        <v>243</v>
      </c>
      <c r="K257" s="19" t="s">
        <v>3362</v>
      </c>
      <c r="L257" s="306">
        <v>46086</v>
      </c>
      <c r="M257" s="223" t="s">
        <v>2417</v>
      </c>
      <c r="N257" s="102" t="s">
        <v>2669</v>
      </c>
      <c r="O257" s="297"/>
      <c r="P257" s="459"/>
      <c r="Q257" s="459"/>
      <c r="R257" s="459"/>
      <c r="S257" s="459"/>
      <c r="T257" s="459"/>
      <c r="U257" s="459"/>
      <c r="V257" s="459"/>
      <c r="W257" s="459"/>
      <c r="X257" s="459"/>
      <c r="Y257" s="459"/>
      <c r="Z257" s="459"/>
      <c r="AA257" s="459"/>
      <c r="AB257" s="459"/>
      <c r="AC257" s="459"/>
      <c r="AD257" s="459"/>
    </row>
    <row r="258" spans="1:30" ht="78.75" x14ac:dyDescent="0.25">
      <c r="A258" s="102">
        <v>5</v>
      </c>
      <c r="B258" s="119" t="s">
        <v>6252</v>
      </c>
      <c r="C258" s="119" t="s">
        <v>2673</v>
      </c>
      <c r="D258" s="102" t="s">
        <v>2674</v>
      </c>
      <c r="E258" s="192"/>
      <c r="F258" s="36">
        <v>257.3</v>
      </c>
      <c r="G258" s="102" t="s">
        <v>2675</v>
      </c>
      <c r="H258" s="102" t="s">
        <v>2311</v>
      </c>
      <c r="I258" s="102" t="s">
        <v>1272</v>
      </c>
      <c r="J258" s="102" t="s">
        <v>243</v>
      </c>
      <c r="K258" s="19" t="s">
        <v>3362</v>
      </c>
      <c r="L258" s="306">
        <v>46023</v>
      </c>
      <c r="M258" s="102" t="s">
        <v>2417</v>
      </c>
      <c r="N258" s="102" t="s">
        <v>2676</v>
      </c>
      <c r="O258" s="297"/>
      <c r="P258" s="459"/>
      <c r="Q258" s="459"/>
      <c r="R258" s="459"/>
      <c r="S258" s="459"/>
      <c r="T258" s="459"/>
      <c r="U258" s="459"/>
      <c r="V258" s="459"/>
      <c r="W258" s="459"/>
      <c r="X258" s="459"/>
      <c r="Y258" s="459"/>
      <c r="Z258" s="459"/>
      <c r="AA258" s="459"/>
      <c r="AB258" s="459"/>
      <c r="AC258" s="459"/>
      <c r="AD258" s="459"/>
    </row>
    <row r="259" spans="1:30" ht="31.5" x14ac:dyDescent="0.25">
      <c r="A259" s="338"/>
      <c r="B259" s="374" t="s">
        <v>6253</v>
      </c>
      <c r="C259" s="374"/>
      <c r="D259" s="338"/>
      <c r="E259" s="339"/>
      <c r="F259" s="340"/>
      <c r="G259" s="341"/>
      <c r="H259" s="341"/>
      <c r="I259" s="341"/>
      <c r="J259" s="341"/>
      <c r="K259" s="341"/>
      <c r="L259" s="341"/>
      <c r="M259" s="341"/>
      <c r="N259" s="341"/>
      <c r="O259" s="297"/>
      <c r="P259" s="459"/>
      <c r="Q259" s="459"/>
      <c r="R259" s="459"/>
      <c r="S259" s="459"/>
      <c r="T259" s="459"/>
      <c r="U259" s="459"/>
      <c r="V259" s="459"/>
      <c r="W259" s="459"/>
      <c r="X259" s="459"/>
      <c r="Y259" s="459"/>
      <c r="Z259" s="459"/>
      <c r="AA259" s="459"/>
      <c r="AB259" s="459"/>
      <c r="AC259" s="459"/>
      <c r="AD259" s="459"/>
    </row>
    <row r="260" spans="1:30" ht="78.75" x14ac:dyDescent="0.25">
      <c r="A260" s="102">
        <v>1</v>
      </c>
      <c r="B260" s="119" t="s">
        <v>6253</v>
      </c>
      <c r="C260" s="577" t="s">
        <v>2500</v>
      </c>
      <c r="D260" s="19" t="s">
        <v>2677</v>
      </c>
      <c r="E260" s="192">
        <v>228.8</v>
      </c>
      <c r="F260" s="118">
        <v>940</v>
      </c>
      <c r="G260" s="19" t="s">
        <v>2678</v>
      </c>
      <c r="H260" s="102" t="s">
        <v>2311</v>
      </c>
      <c r="I260" s="102" t="s">
        <v>1272</v>
      </c>
      <c r="J260" s="330" t="s">
        <v>243</v>
      </c>
      <c r="K260" s="102" t="s">
        <v>2679</v>
      </c>
      <c r="L260" s="102" t="s">
        <v>2829</v>
      </c>
      <c r="M260" s="102" t="s">
        <v>2833</v>
      </c>
      <c r="N260" s="102"/>
      <c r="O260" s="297"/>
      <c r="P260" s="459"/>
      <c r="Q260" s="459"/>
      <c r="R260" s="459"/>
      <c r="S260" s="459"/>
      <c r="T260" s="459"/>
      <c r="U260" s="459"/>
      <c r="V260" s="459"/>
      <c r="W260" s="459"/>
      <c r="X260" s="459"/>
      <c r="Y260" s="459"/>
      <c r="Z260" s="459"/>
      <c r="AA260" s="459"/>
      <c r="AB260" s="459"/>
      <c r="AC260" s="459"/>
      <c r="AD260" s="459"/>
    </row>
    <row r="261" spans="1:30" ht="31.5" x14ac:dyDescent="0.25">
      <c r="A261" s="338"/>
      <c r="B261" s="374" t="s">
        <v>6254</v>
      </c>
      <c r="C261" s="374"/>
      <c r="D261" s="338"/>
      <c r="E261" s="339"/>
      <c r="F261" s="340"/>
      <c r="G261" s="341"/>
      <c r="H261" s="341"/>
      <c r="I261" s="341"/>
      <c r="J261" s="341"/>
      <c r="K261" s="341"/>
      <c r="L261" s="341"/>
      <c r="M261" s="341"/>
      <c r="N261" s="341"/>
      <c r="O261" s="297"/>
      <c r="P261" s="459"/>
      <c r="Q261" s="459"/>
      <c r="R261" s="459"/>
      <c r="S261" s="459"/>
      <c r="T261" s="459"/>
      <c r="U261" s="459"/>
      <c r="V261" s="459"/>
      <c r="W261" s="459"/>
      <c r="X261" s="459"/>
      <c r="Y261" s="459"/>
      <c r="Z261" s="459"/>
      <c r="AA261" s="459"/>
      <c r="AB261" s="459"/>
      <c r="AC261" s="459"/>
      <c r="AD261" s="459"/>
    </row>
    <row r="262" spans="1:30" ht="63" x14ac:dyDescent="0.25">
      <c r="A262" s="102">
        <v>1</v>
      </c>
      <c r="B262" s="119" t="s">
        <v>6254</v>
      </c>
      <c r="C262" s="119" t="s">
        <v>2769</v>
      </c>
      <c r="D262" s="102" t="s">
        <v>2680</v>
      </c>
      <c r="E262" s="309">
        <v>103</v>
      </c>
      <c r="F262" s="118">
        <v>480</v>
      </c>
      <c r="G262" s="102" t="s">
        <v>2681</v>
      </c>
      <c r="H262" s="102" t="s">
        <v>2303</v>
      </c>
      <c r="I262" s="115" t="s">
        <v>275</v>
      </c>
      <c r="J262" s="102" t="s">
        <v>243</v>
      </c>
      <c r="K262" s="102" t="s">
        <v>3280</v>
      </c>
      <c r="L262" s="102" t="s">
        <v>5547</v>
      </c>
      <c r="M262" s="102" t="s">
        <v>6261</v>
      </c>
      <c r="N262" s="102"/>
      <c r="O262" s="297"/>
      <c r="P262" s="459"/>
      <c r="Q262" s="459"/>
      <c r="R262" s="459"/>
      <c r="S262" s="459"/>
      <c r="T262" s="459"/>
      <c r="U262" s="459"/>
      <c r="V262" s="459"/>
      <c r="W262" s="459"/>
      <c r="X262" s="459"/>
      <c r="Y262" s="459"/>
      <c r="Z262" s="459"/>
      <c r="AA262" s="459"/>
      <c r="AB262" s="459"/>
      <c r="AC262" s="459"/>
      <c r="AD262" s="459"/>
    </row>
    <row r="263" spans="1:30" ht="63" x14ac:dyDescent="0.25">
      <c r="A263" s="102">
        <v>2</v>
      </c>
      <c r="B263" s="119" t="s">
        <v>6254</v>
      </c>
      <c r="C263" s="119" t="s">
        <v>2682</v>
      </c>
      <c r="D263" s="102" t="s">
        <v>2683</v>
      </c>
      <c r="E263" s="309"/>
      <c r="F263" s="118">
        <v>175</v>
      </c>
      <c r="G263" s="102" t="s">
        <v>2684</v>
      </c>
      <c r="H263" s="102" t="s">
        <v>2348</v>
      </c>
      <c r="I263" s="115" t="s">
        <v>275</v>
      </c>
      <c r="J263" s="102" t="s">
        <v>243</v>
      </c>
      <c r="K263" s="102" t="s">
        <v>3281</v>
      </c>
      <c r="L263" s="102" t="s">
        <v>2586</v>
      </c>
      <c r="M263" s="102" t="s">
        <v>2685</v>
      </c>
      <c r="N263" s="102"/>
      <c r="O263" s="297"/>
      <c r="P263" s="459"/>
      <c r="Q263" s="459"/>
      <c r="R263" s="459"/>
      <c r="S263" s="459"/>
      <c r="T263" s="459"/>
      <c r="U263" s="459"/>
      <c r="V263" s="459"/>
      <c r="W263" s="459"/>
      <c r="X263" s="459"/>
      <c r="Y263" s="459"/>
      <c r="Z263" s="459"/>
      <c r="AA263" s="459"/>
      <c r="AB263" s="459"/>
      <c r="AC263" s="459"/>
      <c r="AD263" s="459"/>
    </row>
    <row r="264" spans="1:30" ht="63" x14ac:dyDescent="0.25">
      <c r="A264" s="102">
        <v>3</v>
      </c>
      <c r="B264" s="119" t="s">
        <v>6254</v>
      </c>
      <c r="C264" s="119" t="s">
        <v>2686</v>
      </c>
      <c r="D264" s="102" t="s">
        <v>2687</v>
      </c>
      <c r="E264" s="309"/>
      <c r="F264" s="331">
        <v>1200</v>
      </c>
      <c r="G264" s="102" t="s">
        <v>2688</v>
      </c>
      <c r="H264" s="102" t="s">
        <v>2348</v>
      </c>
      <c r="I264" s="115" t="s">
        <v>275</v>
      </c>
      <c r="J264" s="102" t="s">
        <v>243</v>
      </c>
      <c r="K264" s="102" t="s">
        <v>3279</v>
      </c>
      <c r="L264" s="102" t="s">
        <v>2586</v>
      </c>
      <c r="M264" s="102" t="s">
        <v>2685</v>
      </c>
      <c r="N264" s="102"/>
      <c r="O264" s="297"/>
      <c r="P264" s="459"/>
      <c r="Q264" s="459"/>
      <c r="R264" s="459"/>
      <c r="S264" s="459"/>
      <c r="T264" s="459"/>
      <c r="U264" s="459"/>
      <c r="V264" s="459"/>
      <c r="W264" s="459"/>
      <c r="X264" s="459"/>
      <c r="Y264" s="459"/>
      <c r="Z264" s="459"/>
      <c r="AA264" s="459"/>
      <c r="AB264" s="459"/>
      <c r="AC264" s="459"/>
      <c r="AD264" s="459"/>
    </row>
    <row r="265" spans="1:30" ht="31.5" x14ac:dyDescent="0.25">
      <c r="A265" s="338"/>
      <c r="B265" s="374" t="s">
        <v>6255</v>
      </c>
      <c r="C265" s="374"/>
      <c r="D265" s="338"/>
      <c r="E265" s="339"/>
      <c r="F265" s="340"/>
      <c r="G265" s="341"/>
      <c r="H265" s="341"/>
      <c r="I265" s="341"/>
      <c r="J265" s="341"/>
      <c r="K265" s="341"/>
      <c r="L265" s="341"/>
      <c r="M265" s="341"/>
      <c r="N265" s="341"/>
      <c r="O265" s="297"/>
      <c r="P265" s="459"/>
      <c r="Q265" s="459"/>
      <c r="R265" s="459"/>
      <c r="S265" s="459"/>
      <c r="T265" s="459"/>
      <c r="U265" s="459"/>
      <c r="V265" s="459"/>
      <c r="W265" s="459"/>
      <c r="X265" s="459"/>
      <c r="Y265" s="459"/>
      <c r="Z265" s="459"/>
      <c r="AA265" s="459"/>
      <c r="AB265" s="459"/>
      <c r="AC265" s="459"/>
      <c r="AD265" s="459"/>
    </row>
    <row r="266" spans="1:30" ht="63" x14ac:dyDescent="0.25">
      <c r="A266" s="102">
        <v>1</v>
      </c>
      <c r="B266" s="119" t="s">
        <v>6255</v>
      </c>
      <c r="C266" s="119" t="s">
        <v>2775</v>
      </c>
      <c r="D266" s="102" t="s">
        <v>2091</v>
      </c>
      <c r="E266" s="309">
        <v>460</v>
      </c>
      <c r="F266" s="118">
        <v>497.4</v>
      </c>
      <c r="G266" s="102" t="s">
        <v>2689</v>
      </c>
      <c r="H266" s="102" t="s">
        <v>2303</v>
      </c>
      <c r="I266" s="115" t="s">
        <v>275</v>
      </c>
      <c r="J266" s="102" t="s">
        <v>243</v>
      </c>
      <c r="K266" s="102" t="s">
        <v>3240</v>
      </c>
      <c r="L266" s="102" t="s">
        <v>2419</v>
      </c>
      <c r="M266" s="102" t="s">
        <v>2690</v>
      </c>
      <c r="N266" s="273"/>
      <c r="O266" s="297"/>
      <c r="P266" s="459"/>
      <c r="Q266" s="459"/>
      <c r="R266" s="459"/>
      <c r="S266" s="459"/>
      <c r="T266" s="459"/>
      <c r="U266" s="459"/>
      <c r="V266" s="459"/>
      <c r="W266" s="459"/>
      <c r="X266" s="459"/>
      <c r="Y266" s="459"/>
      <c r="Z266" s="459"/>
      <c r="AA266" s="459"/>
      <c r="AB266" s="459"/>
      <c r="AC266" s="459"/>
      <c r="AD266" s="459"/>
    </row>
    <row r="267" spans="1:30" ht="47.25" x14ac:dyDescent="0.25">
      <c r="A267" s="102">
        <v>2</v>
      </c>
      <c r="B267" s="119" t="s">
        <v>6255</v>
      </c>
      <c r="C267" s="119" t="s">
        <v>2776</v>
      </c>
      <c r="D267" s="102" t="s">
        <v>2092</v>
      </c>
      <c r="E267" s="309">
        <v>410.6</v>
      </c>
      <c r="F267" s="118">
        <v>5389.33</v>
      </c>
      <c r="G267" s="102" t="s">
        <v>2691</v>
      </c>
      <c r="H267" s="102" t="s">
        <v>2303</v>
      </c>
      <c r="I267" s="115" t="s">
        <v>275</v>
      </c>
      <c r="J267" s="102" t="s">
        <v>243</v>
      </c>
      <c r="K267" s="273" t="s">
        <v>3239</v>
      </c>
      <c r="L267" s="306">
        <v>45839</v>
      </c>
      <c r="M267" s="312" t="s">
        <v>2692</v>
      </c>
      <c r="N267" s="273"/>
      <c r="O267" s="297"/>
      <c r="P267" s="459"/>
      <c r="Q267" s="459"/>
      <c r="R267" s="459"/>
      <c r="S267" s="459"/>
      <c r="T267" s="459"/>
      <c r="U267" s="459"/>
      <c r="V267" s="459"/>
      <c r="W267" s="459"/>
      <c r="X267" s="459"/>
      <c r="Y267" s="459"/>
      <c r="Z267" s="459"/>
      <c r="AA267" s="459"/>
      <c r="AB267" s="459"/>
      <c r="AC267" s="459"/>
      <c r="AD267" s="459"/>
    </row>
    <row r="268" spans="1:30" ht="63" x14ac:dyDescent="0.25">
      <c r="A268" s="102">
        <v>3</v>
      </c>
      <c r="B268" s="119" t="s">
        <v>6255</v>
      </c>
      <c r="C268" s="119" t="s">
        <v>3282</v>
      </c>
      <c r="D268" s="102" t="s">
        <v>3241</v>
      </c>
      <c r="E268" s="309">
        <v>42</v>
      </c>
      <c r="F268" s="118">
        <v>3600</v>
      </c>
      <c r="G268" s="102" t="s">
        <v>2699</v>
      </c>
      <c r="H268" s="102" t="s">
        <v>2348</v>
      </c>
      <c r="I268" s="115" t="s">
        <v>275</v>
      </c>
      <c r="J268" s="102" t="s">
        <v>243</v>
      </c>
      <c r="K268" s="102" t="s">
        <v>3283</v>
      </c>
      <c r="L268" s="102" t="s">
        <v>2700</v>
      </c>
      <c r="M268" s="102" t="s">
        <v>37</v>
      </c>
      <c r="N268" s="273"/>
      <c r="O268" s="297"/>
      <c r="P268" s="459"/>
      <c r="Q268" s="459"/>
      <c r="R268" s="459"/>
      <c r="S268" s="459"/>
      <c r="T268" s="459"/>
      <c r="U268" s="459"/>
      <c r="V268" s="459"/>
      <c r="W268" s="459"/>
      <c r="X268" s="459"/>
      <c r="Y268" s="459"/>
      <c r="Z268" s="459"/>
      <c r="AA268" s="459"/>
      <c r="AB268" s="459"/>
      <c r="AC268" s="459"/>
      <c r="AD268" s="459"/>
    </row>
    <row r="269" spans="1:30" ht="63" x14ac:dyDescent="0.25">
      <c r="A269" s="102">
        <v>4</v>
      </c>
      <c r="B269" s="119" t="s">
        <v>6255</v>
      </c>
      <c r="C269" s="119" t="s">
        <v>3106</v>
      </c>
      <c r="D269" s="102" t="s">
        <v>3241</v>
      </c>
      <c r="E269" s="309"/>
      <c r="F269" s="118">
        <v>1428</v>
      </c>
      <c r="G269" s="102" t="s">
        <v>2701</v>
      </c>
      <c r="H269" s="102" t="s">
        <v>2348</v>
      </c>
      <c r="I269" s="115" t="s">
        <v>275</v>
      </c>
      <c r="J269" s="102" t="s">
        <v>243</v>
      </c>
      <c r="K269" s="102" t="s">
        <v>3246</v>
      </c>
      <c r="L269" s="102" t="s">
        <v>2702</v>
      </c>
      <c r="M269" s="102" t="s">
        <v>2703</v>
      </c>
      <c r="N269" s="273"/>
      <c r="O269" s="297"/>
      <c r="P269" s="459"/>
      <c r="Q269" s="459"/>
      <c r="R269" s="459"/>
      <c r="S269" s="459"/>
      <c r="T269" s="459"/>
      <c r="U269" s="459"/>
      <c r="V269" s="459"/>
      <c r="W269" s="459"/>
      <c r="X269" s="459"/>
      <c r="Y269" s="459"/>
      <c r="Z269" s="459"/>
      <c r="AA269" s="459"/>
      <c r="AB269" s="459"/>
      <c r="AC269" s="459"/>
      <c r="AD269" s="459"/>
    </row>
    <row r="270" spans="1:30" ht="63" x14ac:dyDescent="0.25">
      <c r="A270" s="102">
        <v>5</v>
      </c>
      <c r="B270" s="119" t="s">
        <v>6255</v>
      </c>
      <c r="C270" s="119" t="s">
        <v>3107</v>
      </c>
      <c r="D270" s="102" t="s">
        <v>3241</v>
      </c>
      <c r="E270" s="309"/>
      <c r="F270" s="118">
        <v>525</v>
      </c>
      <c r="G270" s="102" t="s">
        <v>2704</v>
      </c>
      <c r="H270" s="102" t="s">
        <v>2348</v>
      </c>
      <c r="I270" s="115" t="s">
        <v>275</v>
      </c>
      <c r="J270" s="102" t="s">
        <v>243</v>
      </c>
      <c r="K270" s="102" t="s">
        <v>3246</v>
      </c>
      <c r="L270" s="102" t="s">
        <v>2702</v>
      </c>
      <c r="M270" s="102" t="s">
        <v>2703</v>
      </c>
      <c r="N270" s="273"/>
      <c r="O270" s="297"/>
      <c r="P270" s="459"/>
      <c r="Q270" s="459"/>
      <c r="R270" s="459"/>
      <c r="S270" s="459"/>
      <c r="T270" s="459"/>
      <c r="U270" s="459"/>
      <c r="V270" s="459"/>
      <c r="W270" s="459"/>
      <c r="X270" s="459"/>
      <c r="Y270" s="459"/>
      <c r="Z270" s="459"/>
      <c r="AA270" s="459"/>
      <c r="AB270" s="459"/>
      <c r="AC270" s="459"/>
      <c r="AD270" s="459"/>
    </row>
    <row r="271" spans="1:30" ht="78.75" x14ac:dyDescent="0.25">
      <c r="A271" s="102">
        <v>6</v>
      </c>
      <c r="B271" s="119" t="s">
        <v>6255</v>
      </c>
      <c r="C271" s="119" t="s">
        <v>3108</v>
      </c>
      <c r="D271" s="102" t="s">
        <v>2110</v>
      </c>
      <c r="E271" s="309"/>
      <c r="F271" s="118">
        <v>367</v>
      </c>
      <c r="G271" s="102" t="s">
        <v>2705</v>
      </c>
      <c r="H271" s="102" t="s">
        <v>2348</v>
      </c>
      <c r="I271" s="115" t="s">
        <v>275</v>
      </c>
      <c r="J271" s="102" t="s">
        <v>243</v>
      </c>
      <c r="K271" s="102" t="s">
        <v>3246</v>
      </c>
      <c r="L271" s="102" t="s">
        <v>2702</v>
      </c>
      <c r="M271" s="102" t="s">
        <v>2703</v>
      </c>
      <c r="N271" s="102" t="s">
        <v>2706</v>
      </c>
      <c r="O271" s="297"/>
      <c r="P271" s="459"/>
      <c r="Q271" s="459"/>
      <c r="R271" s="459"/>
      <c r="S271" s="459"/>
      <c r="T271" s="459"/>
      <c r="U271" s="459"/>
      <c r="V271" s="459"/>
      <c r="W271" s="459"/>
      <c r="X271" s="459"/>
      <c r="Y271" s="459"/>
      <c r="Z271" s="459"/>
      <c r="AA271" s="459"/>
      <c r="AB271" s="459"/>
      <c r="AC271" s="459"/>
      <c r="AD271" s="459"/>
    </row>
    <row r="272" spans="1:30" ht="63" x14ac:dyDescent="0.25">
      <c r="A272" s="102">
        <v>7</v>
      </c>
      <c r="B272" s="119" t="s">
        <v>6255</v>
      </c>
      <c r="C272" s="119" t="s">
        <v>3225</v>
      </c>
      <c r="D272" s="102" t="s">
        <v>3242</v>
      </c>
      <c r="E272" s="309">
        <v>168.3</v>
      </c>
      <c r="F272" s="118">
        <v>938.9</v>
      </c>
      <c r="G272" s="102" t="s">
        <v>2707</v>
      </c>
      <c r="H272" s="102" t="s">
        <v>2348</v>
      </c>
      <c r="I272" s="115" t="s">
        <v>275</v>
      </c>
      <c r="J272" s="102" t="s">
        <v>243</v>
      </c>
      <c r="K272" s="102" t="s">
        <v>3284</v>
      </c>
      <c r="L272" s="332" t="s">
        <v>2409</v>
      </c>
      <c r="M272" s="102" t="s">
        <v>2703</v>
      </c>
      <c r="N272" s="102"/>
      <c r="O272" s="297"/>
      <c r="P272" s="459"/>
      <c r="Q272" s="459"/>
      <c r="R272" s="459"/>
      <c r="S272" s="459"/>
      <c r="T272" s="459"/>
      <c r="U272" s="459"/>
      <c r="V272" s="459"/>
      <c r="W272" s="459"/>
      <c r="X272" s="459"/>
      <c r="Y272" s="459"/>
      <c r="Z272" s="459"/>
      <c r="AA272" s="459"/>
      <c r="AB272" s="459"/>
      <c r="AC272" s="459"/>
      <c r="AD272" s="459"/>
    </row>
    <row r="273" spans="1:30" ht="63" x14ac:dyDescent="0.25">
      <c r="A273" s="102">
        <v>8</v>
      </c>
      <c r="B273" s="119" t="s">
        <v>6255</v>
      </c>
      <c r="C273" s="119" t="s">
        <v>2708</v>
      </c>
      <c r="D273" s="102" t="s">
        <v>2709</v>
      </c>
      <c r="E273" s="309">
        <v>90</v>
      </c>
      <c r="F273" s="118">
        <v>770.5</v>
      </c>
      <c r="G273" s="102" t="s">
        <v>2707</v>
      </c>
      <c r="H273" s="102" t="s">
        <v>2348</v>
      </c>
      <c r="I273" s="115" t="s">
        <v>275</v>
      </c>
      <c r="J273" s="102" t="s">
        <v>243</v>
      </c>
      <c r="K273" s="102" t="s">
        <v>3246</v>
      </c>
      <c r="L273" s="125" t="s">
        <v>2409</v>
      </c>
      <c r="M273" s="102" t="s">
        <v>2703</v>
      </c>
      <c r="N273" s="273"/>
      <c r="O273" s="297"/>
      <c r="P273" s="459"/>
      <c r="Q273" s="459"/>
      <c r="R273" s="459"/>
      <c r="S273" s="459"/>
      <c r="T273" s="459"/>
      <c r="U273" s="459"/>
      <c r="V273" s="459"/>
      <c r="W273" s="459"/>
      <c r="X273" s="459"/>
      <c r="Y273" s="459"/>
      <c r="Z273" s="459"/>
      <c r="AA273" s="459"/>
      <c r="AB273" s="459"/>
      <c r="AC273" s="459"/>
      <c r="AD273" s="459"/>
    </row>
    <row r="274" spans="1:30" ht="63" x14ac:dyDescent="0.25">
      <c r="A274" s="102">
        <v>9</v>
      </c>
      <c r="B274" s="119" t="s">
        <v>6255</v>
      </c>
      <c r="C274" s="119" t="s">
        <v>2710</v>
      </c>
      <c r="D274" s="102" t="s">
        <v>3243</v>
      </c>
      <c r="E274" s="309">
        <v>48.8</v>
      </c>
      <c r="F274" s="118">
        <v>200</v>
      </c>
      <c r="G274" s="102" t="s">
        <v>2707</v>
      </c>
      <c r="H274" s="102" t="s">
        <v>2348</v>
      </c>
      <c r="I274" s="115" t="s">
        <v>275</v>
      </c>
      <c r="J274" s="102" t="s">
        <v>243</v>
      </c>
      <c r="K274" s="102" t="s">
        <v>3246</v>
      </c>
      <c r="L274" s="125" t="s">
        <v>2711</v>
      </c>
      <c r="M274" s="102" t="s">
        <v>2703</v>
      </c>
      <c r="N274" s="273"/>
      <c r="O274" s="297"/>
      <c r="P274" s="459"/>
      <c r="Q274" s="459"/>
      <c r="R274" s="459"/>
      <c r="S274" s="459"/>
      <c r="T274" s="459"/>
      <c r="U274" s="459"/>
      <c r="V274" s="459"/>
      <c r="W274" s="459"/>
      <c r="X274" s="459"/>
      <c r="Y274" s="459"/>
      <c r="Z274" s="459"/>
      <c r="AA274" s="459"/>
      <c r="AB274" s="459"/>
      <c r="AC274" s="459"/>
      <c r="AD274" s="459"/>
    </row>
    <row r="275" spans="1:30" ht="63" x14ac:dyDescent="0.25">
      <c r="A275" s="102">
        <v>10</v>
      </c>
      <c r="B275" s="119" t="s">
        <v>6255</v>
      </c>
      <c r="C275" s="119" t="s">
        <v>2129</v>
      </c>
      <c r="D275" s="102" t="s">
        <v>2130</v>
      </c>
      <c r="E275" s="309">
        <v>113</v>
      </c>
      <c r="F275" s="118">
        <v>566</v>
      </c>
      <c r="G275" s="102" t="s">
        <v>2712</v>
      </c>
      <c r="H275" s="102" t="s">
        <v>2348</v>
      </c>
      <c r="I275" s="115" t="s">
        <v>275</v>
      </c>
      <c r="J275" s="102" t="s">
        <v>243</v>
      </c>
      <c r="K275" s="102" t="s">
        <v>3285</v>
      </c>
      <c r="L275" s="102" t="s">
        <v>2713</v>
      </c>
      <c r="M275" s="102" t="s">
        <v>2703</v>
      </c>
      <c r="N275" s="273"/>
      <c r="O275" s="297"/>
      <c r="P275" s="459"/>
      <c r="Q275" s="459"/>
      <c r="R275" s="459"/>
      <c r="S275" s="459"/>
      <c r="T275" s="459"/>
      <c r="U275" s="459"/>
      <c r="V275" s="459"/>
      <c r="W275" s="459"/>
      <c r="X275" s="459"/>
      <c r="Y275" s="459"/>
      <c r="Z275" s="459"/>
      <c r="AA275" s="459"/>
      <c r="AB275" s="459"/>
      <c r="AC275" s="459"/>
      <c r="AD275" s="459"/>
    </row>
    <row r="276" spans="1:30" ht="63" x14ac:dyDescent="0.25">
      <c r="A276" s="102">
        <v>11</v>
      </c>
      <c r="B276" s="119" t="s">
        <v>6255</v>
      </c>
      <c r="C276" s="119" t="s">
        <v>2693</v>
      </c>
      <c r="D276" s="102" t="s">
        <v>2694</v>
      </c>
      <c r="E276" s="309">
        <v>108</v>
      </c>
      <c r="F276" s="118">
        <v>815.5</v>
      </c>
      <c r="G276" s="102" t="s">
        <v>2695</v>
      </c>
      <c r="H276" s="102" t="s">
        <v>2311</v>
      </c>
      <c r="I276" s="102" t="s">
        <v>1272</v>
      </c>
      <c r="J276" s="102" t="s">
        <v>243</v>
      </c>
      <c r="K276" s="312" t="s">
        <v>3245</v>
      </c>
      <c r="L276" s="102">
        <v>2020</v>
      </c>
      <c r="M276" s="312" t="s">
        <v>2696</v>
      </c>
      <c r="N276" s="273"/>
      <c r="O276" s="297"/>
      <c r="P276" s="459"/>
      <c r="Q276" s="459"/>
      <c r="R276" s="459"/>
      <c r="S276" s="459"/>
      <c r="T276" s="459"/>
      <c r="U276" s="459"/>
      <c r="V276" s="459"/>
      <c r="W276" s="459"/>
      <c r="X276" s="459"/>
      <c r="Y276" s="459"/>
      <c r="Z276" s="459"/>
      <c r="AA276" s="459"/>
      <c r="AB276" s="459"/>
      <c r="AC276" s="459"/>
      <c r="AD276" s="459"/>
    </row>
    <row r="277" spans="1:30" ht="78.75" x14ac:dyDescent="0.25">
      <c r="A277" s="102">
        <v>12</v>
      </c>
      <c r="B277" s="119" t="s">
        <v>6255</v>
      </c>
      <c r="C277" s="119" t="s">
        <v>2697</v>
      </c>
      <c r="D277" s="102" t="s">
        <v>2091</v>
      </c>
      <c r="E277" s="309">
        <v>129.4</v>
      </c>
      <c r="F277" s="118">
        <v>511.5</v>
      </c>
      <c r="G277" s="102" t="s">
        <v>2698</v>
      </c>
      <c r="H277" s="102" t="s">
        <v>2311</v>
      </c>
      <c r="I277" s="102" t="s">
        <v>1272</v>
      </c>
      <c r="J277" s="102" t="s">
        <v>243</v>
      </c>
      <c r="K277" s="312" t="s">
        <v>3238</v>
      </c>
      <c r="L277" s="102">
        <v>2019</v>
      </c>
      <c r="M277" s="312" t="s">
        <v>2696</v>
      </c>
      <c r="N277" s="273"/>
      <c r="O277" s="297"/>
      <c r="P277" s="459"/>
      <c r="Q277" s="459"/>
      <c r="R277" s="459"/>
      <c r="S277" s="459"/>
      <c r="T277" s="459"/>
      <c r="U277" s="459"/>
      <c r="V277" s="459"/>
      <c r="W277" s="459"/>
      <c r="X277" s="459"/>
      <c r="Y277" s="459"/>
      <c r="Z277" s="459"/>
      <c r="AA277" s="459"/>
      <c r="AB277" s="459"/>
      <c r="AC277" s="459"/>
      <c r="AD277" s="459"/>
    </row>
    <row r="278" spans="1:30" ht="31.5" x14ac:dyDescent="0.25">
      <c r="A278" s="338"/>
      <c r="B278" s="374" t="s">
        <v>6256</v>
      </c>
      <c r="C278" s="374"/>
      <c r="D278" s="338"/>
      <c r="E278" s="339"/>
      <c r="F278" s="340"/>
      <c r="G278" s="341"/>
      <c r="H278" s="341"/>
      <c r="I278" s="341"/>
      <c r="J278" s="341"/>
      <c r="K278" s="341"/>
      <c r="L278" s="341"/>
      <c r="M278" s="341"/>
      <c r="N278" s="341"/>
      <c r="O278" s="297"/>
      <c r="P278" s="459"/>
      <c r="Q278" s="459"/>
      <c r="R278" s="459"/>
      <c r="S278" s="459"/>
      <c r="T278" s="459"/>
      <c r="U278" s="459"/>
      <c r="V278" s="459"/>
      <c r="W278" s="459"/>
      <c r="X278" s="459"/>
      <c r="Y278" s="459"/>
      <c r="Z278" s="459"/>
      <c r="AA278" s="459"/>
      <c r="AB278" s="459"/>
      <c r="AC278" s="459"/>
      <c r="AD278" s="459"/>
    </row>
    <row r="279" spans="1:30" ht="63" x14ac:dyDescent="0.25">
      <c r="A279" s="102">
        <v>1</v>
      </c>
      <c r="B279" s="119" t="s">
        <v>6256</v>
      </c>
      <c r="C279" s="119" t="s">
        <v>2158</v>
      </c>
      <c r="D279" s="102" t="s">
        <v>2208</v>
      </c>
      <c r="E279" s="309">
        <v>587.5</v>
      </c>
      <c r="F279" s="118">
        <v>3351.6</v>
      </c>
      <c r="G279" s="102" t="s">
        <v>1650</v>
      </c>
      <c r="H279" s="102" t="s">
        <v>2303</v>
      </c>
      <c r="I279" s="102" t="s">
        <v>1436</v>
      </c>
      <c r="J279" s="102" t="s">
        <v>243</v>
      </c>
      <c r="K279" s="102" t="s">
        <v>3233</v>
      </c>
      <c r="L279" s="327">
        <v>45839</v>
      </c>
      <c r="M279" s="102" t="s">
        <v>2714</v>
      </c>
      <c r="N279" s="102"/>
      <c r="O279" s="297"/>
      <c r="P279" s="459"/>
      <c r="Q279" s="459"/>
      <c r="R279" s="459"/>
      <c r="S279" s="459"/>
      <c r="T279" s="459"/>
      <c r="U279" s="459"/>
      <c r="V279" s="459"/>
      <c r="W279" s="459"/>
      <c r="X279" s="459"/>
      <c r="Y279" s="459"/>
      <c r="Z279" s="459"/>
      <c r="AA279" s="459"/>
      <c r="AB279" s="459"/>
      <c r="AC279" s="459"/>
      <c r="AD279" s="459"/>
    </row>
    <row r="280" spans="1:30" ht="63" x14ac:dyDescent="0.25">
      <c r="A280" s="102">
        <v>2</v>
      </c>
      <c r="B280" s="119" t="s">
        <v>6256</v>
      </c>
      <c r="C280" s="119" t="s">
        <v>3104</v>
      </c>
      <c r="D280" s="102" t="s">
        <v>2164</v>
      </c>
      <c r="E280" s="309">
        <v>125</v>
      </c>
      <c r="F280" s="118">
        <v>2077</v>
      </c>
      <c r="G280" s="102" t="s">
        <v>2716</v>
      </c>
      <c r="H280" s="102" t="s">
        <v>2303</v>
      </c>
      <c r="I280" s="115" t="s">
        <v>275</v>
      </c>
      <c r="J280" s="102" t="s">
        <v>243</v>
      </c>
      <c r="K280" s="223" t="s">
        <v>3234</v>
      </c>
      <c r="L280" s="102">
        <v>2020</v>
      </c>
      <c r="M280" s="102" t="s">
        <v>2717</v>
      </c>
      <c r="N280" s="102"/>
      <c r="O280" s="297"/>
      <c r="P280" s="459"/>
      <c r="Q280" s="459"/>
      <c r="R280" s="459"/>
      <c r="S280" s="459"/>
      <c r="T280" s="459"/>
      <c r="U280" s="459"/>
      <c r="V280" s="459"/>
      <c r="W280" s="459"/>
      <c r="X280" s="459"/>
      <c r="Y280" s="459"/>
      <c r="Z280" s="459"/>
      <c r="AA280" s="459"/>
      <c r="AB280" s="459"/>
      <c r="AC280" s="459"/>
      <c r="AD280" s="459"/>
    </row>
    <row r="281" spans="1:30" ht="47.25" x14ac:dyDescent="0.25">
      <c r="A281" s="102">
        <v>3</v>
      </c>
      <c r="B281" s="119" t="s">
        <v>6256</v>
      </c>
      <c r="C281" s="119" t="s">
        <v>3093</v>
      </c>
      <c r="D281" s="312" t="s">
        <v>2162</v>
      </c>
      <c r="E281" s="309"/>
      <c r="F281" s="118">
        <v>385.6</v>
      </c>
      <c r="G281" s="102" t="s">
        <v>1650</v>
      </c>
      <c r="H281" s="102" t="s">
        <v>2311</v>
      </c>
      <c r="I281" s="102" t="s">
        <v>1272</v>
      </c>
      <c r="J281" s="314" t="s">
        <v>243</v>
      </c>
      <c r="K281" s="13" t="s">
        <v>3235</v>
      </c>
      <c r="L281" s="463">
        <v>2005</v>
      </c>
      <c r="M281" s="102" t="s">
        <v>2718</v>
      </c>
      <c r="N281" s="102"/>
      <c r="O281" s="297"/>
      <c r="P281" s="459"/>
      <c r="Q281" s="459"/>
      <c r="R281" s="459"/>
      <c r="S281" s="459"/>
      <c r="T281" s="459"/>
      <c r="U281" s="459"/>
      <c r="V281" s="459"/>
      <c r="W281" s="459"/>
      <c r="X281" s="459"/>
      <c r="Y281" s="459"/>
      <c r="Z281" s="459"/>
      <c r="AA281" s="459"/>
      <c r="AB281" s="459"/>
      <c r="AC281" s="459"/>
      <c r="AD281" s="459"/>
    </row>
    <row r="282" spans="1:30" ht="47.25" x14ac:dyDescent="0.25">
      <c r="A282" s="102">
        <v>4</v>
      </c>
      <c r="B282" s="119" t="s">
        <v>6256</v>
      </c>
      <c r="C282" s="119" t="s">
        <v>2719</v>
      </c>
      <c r="D282" s="312" t="s">
        <v>2162</v>
      </c>
      <c r="E282" s="309">
        <v>104.2</v>
      </c>
      <c r="F282" s="118">
        <v>456.8</v>
      </c>
      <c r="G282" s="102" t="s">
        <v>1650</v>
      </c>
      <c r="H282" s="102" t="s">
        <v>2311</v>
      </c>
      <c r="I282" s="102" t="s">
        <v>1272</v>
      </c>
      <c r="J282" s="314" t="s">
        <v>243</v>
      </c>
      <c r="K282" s="13" t="s">
        <v>3235</v>
      </c>
      <c r="L282" s="463">
        <v>2016</v>
      </c>
      <c r="M282" s="462" t="s">
        <v>2720</v>
      </c>
      <c r="N282" s="102"/>
      <c r="O282" s="297"/>
      <c r="P282" s="459"/>
      <c r="Q282" s="459"/>
      <c r="R282" s="459"/>
      <c r="S282" s="459"/>
      <c r="T282" s="459"/>
      <c r="U282" s="459"/>
      <c r="V282" s="459"/>
      <c r="W282" s="459"/>
      <c r="X282" s="459"/>
      <c r="Y282" s="459"/>
      <c r="Z282" s="459"/>
      <c r="AA282" s="459"/>
      <c r="AB282" s="459"/>
      <c r="AC282" s="459"/>
      <c r="AD282" s="459"/>
    </row>
    <row r="283" spans="1:30" ht="63" x14ac:dyDescent="0.25">
      <c r="A283" s="102">
        <v>5</v>
      </c>
      <c r="B283" s="119" t="s">
        <v>6256</v>
      </c>
      <c r="C283" s="119" t="s">
        <v>3187</v>
      </c>
      <c r="D283" s="102" t="s">
        <v>2170</v>
      </c>
      <c r="E283" s="309"/>
      <c r="F283" s="118">
        <v>360</v>
      </c>
      <c r="G283" s="102" t="s">
        <v>2721</v>
      </c>
      <c r="H283" s="102" t="s">
        <v>2563</v>
      </c>
      <c r="I283" s="115" t="s">
        <v>275</v>
      </c>
      <c r="J283" s="102" t="s">
        <v>243</v>
      </c>
      <c r="K283" s="13" t="s">
        <v>3235</v>
      </c>
      <c r="L283" s="102">
        <v>1996</v>
      </c>
      <c r="M283" s="102" t="s">
        <v>2722</v>
      </c>
      <c r="N283" s="102"/>
      <c r="O283" s="297"/>
      <c r="P283" s="459"/>
      <c r="Q283" s="459"/>
      <c r="R283" s="459"/>
      <c r="S283" s="459"/>
      <c r="T283" s="459"/>
      <c r="U283" s="459"/>
      <c r="V283" s="459"/>
      <c r="W283" s="459"/>
      <c r="X283" s="459"/>
      <c r="Y283" s="459"/>
      <c r="Z283" s="459"/>
      <c r="AA283" s="459"/>
      <c r="AB283" s="459"/>
      <c r="AC283" s="459"/>
      <c r="AD283" s="459"/>
    </row>
    <row r="284" spans="1:30" ht="63" x14ac:dyDescent="0.25">
      <c r="A284" s="102">
        <v>6</v>
      </c>
      <c r="B284" s="119" t="s">
        <v>6256</v>
      </c>
      <c r="C284" s="119" t="s">
        <v>3092</v>
      </c>
      <c r="D284" s="102" t="s">
        <v>2172</v>
      </c>
      <c r="E284" s="309"/>
      <c r="F284" s="118">
        <v>360</v>
      </c>
      <c r="G284" s="102" t="s">
        <v>2723</v>
      </c>
      <c r="H284" s="102" t="s">
        <v>2563</v>
      </c>
      <c r="I284" s="115" t="s">
        <v>275</v>
      </c>
      <c r="J284" s="102" t="s">
        <v>243</v>
      </c>
      <c r="K284" s="13" t="s">
        <v>3235</v>
      </c>
      <c r="L284" s="102">
        <v>2010</v>
      </c>
      <c r="M284" s="102" t="s">
        <v>2722</v>
      </c>
      <c r="N284" s="102"/>
      <c r="O284" s="297"/>
      <c r="P284" s="459"/>
      <c r="Q284" s="459"/>
      <c r="R284" s="459"/>
      <c r="S284" s="459"/>
      <c r="T284" s="459"/>
      <c r="U284" s="459"/>
      <c r="V284" s="459"/>
      <c r="W284" s="459"/>
      <c r="X284" s="459"/>
      <c r="Y284" s="459"/>
      <c r="Z284" s="459"/>
      <c r="AA284" s="459"/>
      <c r="AB284" s="459"/>
      <c r="AC284" s="459"/>
      <c r="AD284" s="459"/>
    </row>
    <row r="285" spans="1:30" ht="63" x14ac:dyDescent="0.25">
      <c r="A285" s="102">
        <v>7</v>
      </c>
      <c r="B285" s="119" t="s">
        <v>6256</v>
      </c>
      <c r="C285" s="119" t="s">
        <v>2724</v>
      </c>
      <c r="D285" s="102" t="s">
        <v>2174</v>
      </c>
      <c r="E285" s="309">
        <v>112.5</v>
      </c>
      <c r="F285" s="118">
        <v>5364.55</v>
      </c>
      <c r="G285" s="102" t="s">
        <v>1650</v>
      </c>
      <c r="H285" s="102" t="s">
        <v>2348</v>
      </c>
      <c r="I285" s="115" t="s">
        <v>275</v>
      </c>
      <c r="J285" s="102" t="s">
        <v>243</v>
      </c>
      <c r="K285" s="102" t="s">
        <v>3236</v>
      </c>
      <c r="L285" s="102">
        <v>2010</v>
      </c>
      <c r="M285" s="102" t="s">
        <v>2725</v>
      </c>
      <c r="N285" s="102"/>
      <c r="O285" s="297"/>
      <c r="P285" s="459"/>
      <c r="Q285" s="459"/>
      <c r="R285" s="459"/>
      <c r="S285" s="459"/>
      <c r="T285" s="459"/>
      <c r="U285" s="459"/>
      <c r="V285" s="459"/>
      <c r="W285" s="459"/>
      <c r="X285" s="459"/>
      <c r="Y285" s="459"/>
      <c r="Z285" s="459"/>
      <c r="AA285" s="459"/>
      <c r="AB285" s="459"/>
      <c r="AC285" s="459"/>
      <c r="AD285" s="459"/>
    </row>
    <row r="286" spans="1:30" ht="94.5" x14ac:dyDescent="0.25">
      <c r="A286" s="102">
        <v>8</v>
      </c>
      <c r="B286" s="119" t="s">
        <v>6256</v>
      </c>
      <c r="C286" s="119" t="s">
        <v>3091</v>
      </c>
      <c r="D286" s="312" t="s">
        <v>3114</v>
      </c>
      <c r="E286" s="309">
        <v>145</v>
      </c>
      <c r="F286" s="118">
        <v>531.20000000000005</v>
      </c>
      <c r="G286" s="102" t="s">
        <v>2726</v>
      </c>
      <c r="H286" s="102" t="s">
        <v>2348</v>
      </c>
      <c r="I286" s="115" t="s">
        <v>275</v>
      </c>
      <c r="J286" s="102" t="s">
        <v>243</v>
      </c>
      <c r="K286" s="312" t="s">
        <v>3237</v>
      </c>
      <c r="L286" s="102">
        <v>2018</v>
      </c>
      <c r="M286" s="102" t="s">
        <v>2725</v>
      </c>
      <c r="N286" s="102"/>
      <c r="O286" s="297"/>
      <c r="P286" s="459"/>
      <c r="Q286" s="459"/>
      <c r="R286" s="459"/>
      <c r="S286" s="459"/>
      <c r="T286" s="459"/>
      <c r="U286" s="459"/>
      <c r="V286" s="459"/>
      <c r="W286" s="459"/>
      <c r="X286" s="459"/>
      <c r="Y286" s="459"/>
      <c r="Z286" s="459"/>
      <c r="AA286" s="459"/>
      <c r="AB286" s="459"/>
      <c r="AC286" s="459"/>
      <c r="AD286" s="459"/>
    </row>
    <row r="287" spans="1:30" ht="63" x14ac:dyDescent="0.25">
      <c r="A287" s="102">
        <v>9</v>
      </c>
      <c r="B287" s="119" t="s">
        <v>6256</v>
      </c>
      <c r="C287" s="119" t="s">
        <v>3090</v>
      </c>
      <c r="D287" s="102" t="s">
        <v>3114</v>
      </c>
      <c r="E287" s="309">
        <v>50</v>
      </c>
      <c r="F287" s="118">
        <v>400</v>
      </c>
      <c r="G287" s="102" t="s">
        <v>1650</v>
      </c>
      <c r="H287" s="102" t="s">
        <v>2348</v>
      </c>
      <c r="I287" s="115" t="s">
        <v>275</v>
      </c>
      <c r="J287" s="102" t="s">
        <v>243</v>
      </c>
      <c r="K287" s="102" t="s">
        <v>3237</v>
      </c>
      <c r="L287" s="102">
        <v>2019</v>
      </c>
      <c r="M287" s="102" t="s">
        <v>2727</v>
      </c>
      <c r="N287" s="102"/>
      <c r="O287" s="297"/>
      <c r="P287" s="459"/>
      <c r="Q287" s="459"/>
      <c r="R287" s="459"/>
      <c r="S287" s="459"/>
      <c r="T287" s="459"/>
      <c r="U287" s="459"/>
      <c r="V287" s="459"/>
      <c r="W287" s="459"/>
      <c r="X287" s="459"/>
      <c r="Y287" s="459"/>
      <c r="Z287" s="459"/>
      <c r="AA287" s="459"/>
      <c r="AB287" s="459"/>
      <c r="AC287" s="459"/>
      <c r="AD287" s="459"/>
    </row>
    <row r="288" spans="1:30" ht="31.5" x14ac:dyDescent="0.25">
      <c r="A288" s="338"/>
      <c r="B288" s="374" t="s">
        <v>6257</v>
      </c>
      <c r="C288" s="374"/>
      <c r="D288" s="338"/>
      <c r="E288" s="339"/>
      <c r="F288" s="340"/>
      <c r="G288" s="341"/>
      <c r="H288" s="341"/>
      <c r="I288" s="341"/>
      <c r="J288" s="341"/>
      <c r="K288" s="341"/>
      <c r="L288" s="341"/>
      <c r="M288" s="341"/>
      <c r="N288" s="341"/>
      <c r="O288" s="297"/>
      <c r="P288" s="459"/>
      <c r="Q288" s="459"/>
      <c r="R288" s="459"/>
      <c r="S288" s="459"/>
      <c r="T288" s="459"/>
      <c r="U288" s="459"/>
      <c r="V288" s="459"/>
      <c r="W288" s="459"/>
      <c r="X288" s="459"/>
      <c r="Y288" s="459"/>
      <c r="Z288" s="459"/>
      <c r="AA288" s="459"/>
      <c r="AB288" s="459"/>
      <c r="AC288" s="459"/>
      <c r="AD288" s="459"/>
    </row>
    <row r="289" spans="1:30" ht="63" x14ac:dyDescent="0.25">
      <c r="A289" s="102">
        <v>1</v>
      </c>
      <c r="B289" s="119" t="s">
        <v>6257</v>
      </c>
      <c r="C289" s="119" t="s">
        <v>3111</v>
      </c>
      <c r="D289" s="102" t="s">
        <v>2217</v>
      </c>
      <c r="E289" s="309">
        <v>217</v>
      </c>
      <c r="F289" s="118">
        <v>800</v>
      </c>
      <c r="G289" s="102" t="s">
        <v>2730</v>
      </c>
      <c r="H289" s="102" t="s">
        <v>2303</v>
      </c>
      <c r="I289" s="115" t="s">
        <v>275</v>
      </c>
      <c r="J289" s="102" t="s">
        <v>243</v>
      </c>
      <c r="K289" s="273" t="s">
        <v>3244</v>
      </c>
      <c r="L289" s="102" t="s">
        <v>2731</v>
      </c>
      <c r="M289" s="102" t="s">
        <v>2729</v>
      </c>
      <c r="N289" s="273"/>
      <c r="O289" s="297"/>
      <c r="P289" s="459"/>
      <c r="Q289" s="459"/>
      <c r="R289" s="459"/>
      <c r="S289" s="459"/>
      <c r="T289" s="459"/>
      <c r="U289" s="459"/>
      <c r="V289" s="459"/>
      <c r="W289" s="459"/>
      <c r="X289" s="459"/>
      <c r="Y289" s="459"/>
      <c r="Z289" s="459"/>
      <c r="AA289" s="459"/>
      <c r="AB289" s="459"/>
      <c r="AC289" s="459"/>
      <c r="AD289" s="459"/>
    </row>
    <row r="290" spans="1:30" ht="63" x14ac:dyDescent="0.25">
      <c r="A290" s="102">
        <v>2</v>
      </c>
      <c r="B290" s="119" t="s">
        <v>6257</v>
      </c>
      <c r="C290" s="119" t="s">
        <v>3112</v>
      </c>
      <c r="D290" s="102" t="s">
        <v>2215</v>
      </c>
      <c r="E290" s="309">
        <v>96</v>
      </c>
      <c r="F290" s="118">
        <v>708</v>
      </c>
      <c r="G290" s="102" t="s">
        <v>2707</v>
      </c>
      <c r="H290" s="102" t="s">
        <v>2303</v>
      </c>
      <c r="I290" s="115" t="s">
        <v>275</v>
      </c>
      <c r="J290" s="102" t="s">
        <v>243</v>
      </c>
      <c r="K290" s="273" t="s">
        <v>3244</v>
      </c>
      <c r="L290" s="102" t="s">
        <v>2728</v>
      </c>
      <c r="M290" s="102" t="s">
        <v>2729</v>
      </c>
      <c r="N290" s="273"/>
      <c r="O290" s="297"/>
      <c r="P290" s="459"/>
      <c r="Q290" s="459"/>
      <c r="R290" s="459"/>
      <c r="S290" s="459"/>
      <c r="T290" s="459"/>
      <c r="U290" s="459"/>
      <c r="V290" s="459"/>
      <c r="W290" s="459"/>
      <c r="X290" s="459"/>
      <c r="Y290" s="459"/>
      <c r="Z290" s="459"/>
      <c r="AA290" s="459"/>
      <c r="AB290" s="459"/>
      <c r="AC290" s="459"/>
      <c r="AD290" s="459"/>
    </row>
    <row r="291" spans="1:30" ht="63" x14ac:dyDescent="0.25">
      <c r="A291" s="102">
        <v>3</v>
      </c>
      <c r="B291" s="119" t="s">
        <v>6257</v>
      </c>
      <c r="C291" s="119" t="s">
        <v>3110</v>
      </c>
      <c r="D291" s="102" t="s">
        <v>2732</v>
      </c>
      <c r="E291" s="309">
        <v>87</v>
      </c>
      <c r="F291" s="118">
        <v>300</v>
      </c>
      <c r="G291" s="102" t="s">
        <v>2733</v>
      </c>
      <c r="H291" s="102" t="s">
        <v>2348</v>
      </c>
      <c r="I291" s="115" t="s">
        <v>275</v>
      </c>
      <c r="J291" s="102" t="s">
        <v>243</v>
      </c>
      <c r="K291" s="273" t="s">
        <v>3232</v>
      </c>
      <c r="L291" s="102" t="s">
        <v>2734</v>
      </c>
      <c r="M291" s="102" t="s">
        <v>2703</v>
      </c>
      <c r="N291" s="273"/>
      <c r="O291" s="297"/>
      <c r="P291" s="459"/>
      <c r="Q291" s="459"/>
      <c r="R291" s="459"/>
      <c r="S291" s="459"/>
      <c r="T291" s="459"/>
      <c r="U291" s="459"/>
      <c r="V291" s="459"/>
      <c r="W291" s="459"/>
      <c r="X291" s="459"/>
      <c r="Y291" s="459"/>
      <c r="Z291" s="459"/>
      <c r="AA291" s="459"/>
      <c r="AB291" s="459"/>
      <c r="AC291" s="459"/>
      <c r="AD291" s="459"/>
    </row>
    <row r="292" spans="1:30" ht="63" x14ac:dyDescent="0.25">
      <c r="A292" s="102">
        <v>4</v>
      </c>
      <c r="B292" s="119" t="s">
        <v>6257</v>
      </c>
      <c r="C292" s="119" t="s">
        <v>3113</v>
      </c>
      <c r="D292" s="102" t="s">
        <v>2735</v>
      </c>
      <c r="E292" s="309">
        <v>89.5</v>
      </c>
      <c r="F292" s="118">
        <v>1420.5</v>
      </c>
      <c r="G292" s="102" t="s">
        <v>1650</v>
      </c>
      <c r="H292" s="102" t="s">
        <v>2311</v>
      </c>
      <c r="I292" s="102" t="s">
        <v>1272</v>
      </c>
      <c r="J292" s="102" t="s">
        <v>243</v>
      </c>
      <c r="K292" s="273" t="s">
        <v>3244</v>
      </c>
      <c r="L292" s="102">
        <v>2023</v>
      </c>
      <c r="M292" s="102" t="s">
        <v>2736</v>
      </c>
      <c r="N292" s="273"/>
      <c r="O292" s="297"/>
      <c r="P292" s="459"/>
      <c r="Q292" s="459"/>
      <c r="R292" s="459"/>
      <c r="S292" s="459"/>
      <c r="T292" s="459"/>
      <c r="U292" s="459"/>
      <c r="V292" s="459"/>
      <c r="W292" s="459"/>
      <c r="X292" s="459"/>
      <c r="Y292" s="459"/>
      <c r="Z292" s="459"/>
      <c r="AA292" s="459"/>
      <c r="AB292" s="459"/>
      <c r="AC292" s="459"/>
      <c r="AD292" s="459"/>
    </row>
    <row r="293" spans="1:30" ht="31.5" x14ac:dyDescent="0.25">
      <c r="A293" s="338"/>
      <c r="B293" s="374" t="s">
        <v>6258</v>
      </c>
      <c r="C293" s="374"/>
      <c r="D293" s="338"/>
      <c r="E293" s="339"/>
      <c r="F293" s="340"/>
      <c r="G293" s="341"/>
      <c r="H293" s="341"/>
      <c r="I293" s="341"/>
      <c r="J293" s="341"/>
      <c r="K293" s="341"/>
      <c r="L293" s="341"/>
      <c r="M293" s="341"/>
      <c r="N293" s="341"/>
      <c r="O293" s="297"/>
      <c r="P293" s="459"/>
      <c r="Q293" s="459"/>
      <c r="R293" s="459"/>
      <c r="S293" s="459"/>
      <c r="T293" s="459"/>
      <c r="U293" s="459"/>
      <c r="V293" s="459"/>
      <c r="W293" s="459"/>
      <c r="X293" s="459"/>
      <c r="Y293" s="459"/>
      <c r="Z293" s="459"/>
      <c r="AA293" s="459"/>
      <c r="AB293" s="459"/>
      <c r="AC293" s="459"/>
      <c r="AD293" s="459"/>
    </row>
    <row r="294" spans="1:30" ht="63" x14ac:dyDescent="0.25">
      <c r="A294" s="115">
        <v>1</v>
      </c>
      <c r="B294" s="119" t="s">
        <v>6258</v>
      </c>
      <c r="C294" s="119" t="s">
        <v>3188</v>
      </c>
      <c r="D294" s="102" t="s">
        <v>2245</v>
      </c>
      <c r="E294" s="309">
        <v>410</v>
      </c>
      <c r="F294" s="118">
        <v>6499.7</v>
      </c>
      <c r="G294" s="125" t="s">
        <v>1650</v>
      </c>
      <c r="H294" s="102" t="s">
        <v>2303</v>
      </c>
      <c r="I294" s="115" t="s">
        <v>275</v>
      </c>
      <c r="J294" s="102" t="s">
        <v>243</v>
      </c>
      <c r="K294" s="102" t="s">
        <v>3177</v>
      </c>
      <c r="L294" s="102" t="s">
        <v>2507</v>
      </c>
      <c r="M294" s="102" t="s">
        <v>2507</v>
      </c>
      <c r="N294" s="102"/>
      <c r="O294" s="297"/>
      <c r="P294" s="459"/>
      <c r="Q294" s="459"/>
      <c r="R294" s="459"/>
      <c r="S294" s="459"/>
      <c r="T294" s="459"/>
      <c r="U294" s="459"/>
      <c r="V294" s="459"/>
      <c r="W294" s="459"/>
      <c r="X294" s="459"/>
      <c r="Y294" s="459"/>
      <c r="Z294" s="459"/>
      <c r="AA294" s="459"/>
      <c r="AB294" s="459"/>
      <c r="AC294" s="459"/>
      <c r="AD294" s="459"/>
    </row>
    <row r="295" spans="1:30" ht="63" x14ac:dyDescent="0.25">
      <c r="A295" s="115">
        <v>2</v>
      </c>
      <c r="B295" s="119" t="s">
        <v>6258</v>
      </c>
      <c r="C295" s="119" t="s">
        <v>3226</v>
      </c>
      <c r="D295" s="102" t="s">
        <v>2249</v>
      </c>
      <c r="E295" s="309">
        <v>49</v>
      </c>
      <c r="F295" s="118">
        <v>734.9</v>
      </c>
      <c r="G295" s="125" t="s">
        <v>2737</v>
      </c>
      <c r="H295" s="102" t="s">
        <v>2303</v>
      </c>
      <c r="I295" s="115" t="s">
        <v>275</v>
      </c>
      <c r="J295" s="102" t="s">
        <v>243</v>
      </c>
      <c r="K295" s="102" t="s">
        <v>3176</v>
      </c>
      <c r="L295" s="102" t="s">
        <v>2507</v>
      </c>
      <c r="M295" s="102" t="s">
        <v>2507</v>
      </c>
      <c r="N295" s="102"/>
      <c r="O295" s="297"/>
      <c r="P295" s="459"/>
      <c r="Q295" s="459"/>
      <c r="R295" s="459"/>
      <c r="S295" s="459"/>
      <c r="T295" s="459"/>
      <c r="U295" s="459"/>
      <c r="V295" s="459"/>
      <c r="W295" s="459"/>
      <c r="X295" s="459"/>
      <c r="Y295" s="459"/>
      <c r="Z295" s="459"/>
      <c r="AA295" s="459"/>
      <c r="AB295" s="459"/>
      <c r="AC295" s="459"/>
      <c r="AD295" s="459"/>
    </row>
    <row r="296" spans="1:30" ht="63" x14ac:dyDescent="0.25">
      <c r="A296" s="115">
        <v>3</v>
      </c>
      <c r="B296" s="119" t="s">
        <v>6258</v>
      </c>
      <c r="C296" s="119" t="s">
        <v>3175</v>
      </c>
      <c r="D296" s="102" t="s">
        <v>2252</v>
      </c>
      <c r="E296" s="309">
        <v>216.6</v>
      </c>
      <c r="F296" s="118">
        <v>1790</v>
      </c>
      <c r="G296" s="125" t="s">
        <v>1650</v>
      </c>
      <c r="H296" s="102" t="s">
        <v>2303</v>
      </c>
      <c r="I296" s="115" t="s">
        <v>275</v>
      </c>
      <c r="J296" s="102" t="s">
        <v>243</v>
      </c>
      <c r="K296" s="102" t="s">
        <v>3178</v>
      </c>
      <c r="L296" s="102" t="s">
        <v>2507</v>
      </c>
      <c r="M296" s="102" t="s">
        <v>2507</v>
      </c>
      <c r="N296" s="102"/>
      <c r="O296" s="297"/>
      <c r="P296" s="459"/>
      <c r="Q296" s="459"/>
      <c r="R296" s="459"/>
      <c r="S296" s="459"/>
      <c r="T296" s="459"/>
      <c r="U296" s="459"/>
      <c r="V296" s="459"/>
      <c r="W296" s="459"/>
      <c r="X296" s="459"/>
      <c r="Y296" s="459"/>
      <c r="Z296" s="459"/>
      <c r="AA296" s="459"/>
      <c r="AB296" s="459"/>
      <c r="AC296" s="459"/>
      <c r="AD296" s="459"/>
    </row>
    <row r="297" spans="1:30" ht="74.25" customHeight="1" x14ac:dyDescent="0.25">
      <c r="A297" s="115">
        <v>4</v>
      </c>
      <c r="B297" s="119" t="s">
        <v>6258</v>
      </c>
      <c r="C297" s="119" t="s">
        <v>3227</v>
      </c>
      <c r="D297" s="102" t="s">
        <v>2266</v>
      </c>
      <c r="E297" s="309">
        <v>55.5</v>
      </c>
      <c r="F297" s="118">
        <v>1702</v>
      </c>
      <c r="G297" s="102" t="s">
        <v>2738</v>
      </c>
      <c r="H297" s="102" t="s">
        <v>2348</v>
      </c>
      <c r="I297" s="115" t="s">
        <v>275</v>
      </c>
      <c r="J297" s="102" t="s">
        <v>243</v>
      </c>
      <c r="K297" s="102" t="s">
        <v>3179</v>
      </c>
      <c r="L297" s="102" t="s">
        <v>2739</v>
      </c>
      <c r="M297" s="102" t="s">
        <v>2740</v>
      </c>
      <c r="N297" s="102"/>
      <c r="O297" s="297"/>
      <c r="P297" s="459"/>
      <c r="Q297" s="459"/>
      <c r="R297" s="459"/>
      <c r="S297" s="459"/>
      <c r="T297" s="459"/>
      <c r="U297" s="459"/>
      <c r="V297" s="459"/>
      <c r="W297" s="459"/>
      <c r="X297" s="459"/>
      <c r="Y297" s="459"/>
      <c r="Z297" s="459"/>
      <c r="AA297" s="459"/>
      <c r="AB297" s="459"/>
      <c r="AC297" s="459"/>
      <c r="AD297" s="459"/>
    </row>
    <row r="298" spans="1:30" ht="74.25" customHeight="1" x14ac:dyDescent="0.25">
      <c r="A298" s="115">
        <v>5</v>
      </c>
      <c r="B298" s="119" t="s">
        <v>6258</v>
      </c>
      <c r="C298" s="35" t="s">
        <v>2741</v>
      </c>
      <c r="D298" s="102" t="s">
        <v>2268</v>
      </c>
      <c r="E298" s="309"/>
      <c r="F298" s="118">
        <v>1080</v>
      </c>
      <c r="G298" s="102" t="s">
        <v>2742</v>
      </c>
      <c r="H298" s="102" t="s">
        <v>2348</v>
      </c>
      <c r="I298" s="115" t="s">
        <v>275</v>
      </c>
      <c r="J298" s="102" t="s">
        <v>243</v>
      </c>
      <c r="K298" s="102" t="s">
        <v>3382</v>
      </c>
      <c r="L298" s="102" t="s">
        <v>2739</v>
      </c>
      <c r="M298" s="102" t="s">
        <v>2740</v>
      </c>
      <c r="N298" s="102"/>
      <c r="O298" s="297"/>
      <c r="P298" s="459"/>
      <c r="Q298" s="459"/>
      <c r="R298" s="459"/>
      <c r="S298" s="459"/>
      <c r="T298" s="459"/>
      <c r="U298" s="459"/>
      <c r="V298" s="459"/>
      <c r="W298" s="459"/>
      <c r="X298" s="459"/>
      <c r="Y298" s="459"/>
      <c r="Z298" s="459"/>
      <c r="AA298" s="459"/>
      <c r="AB298" s="459"/>
      <c r="AC298" s="459"/>
      <c r="AD298" s="459"/>
    </row>
    <row r="299" spans="1:30" ht="74.25" customHeight="1" x14ac:dyDescent="0.25">
      <c r="A299" s="115">
        <v>6</v>
      </c>
      <c r="B299" s="119" t="s">
        <v>6258</v>
      </c>
      <c r="C299" s="35" t="s">
        <v>2743</v>
      </c>
      <c r="D299" s="102" t="s">
        <v>2270</v>
      </c>
      <c r="E299" s="309"/>
      <c r="F299" s="118">
        <v>2500</v>
      </c>
      <c r="G299" s="102" t="s">
        <v>2744</v>
      </c>
      <c r="H299" s="102" t="s">
        <v>2348</v>
      </c>
      <c r="I299" s="115" t="s">
        <v>275</v>
      </c>
      <c r="J299" s="102" t="s">
        <v>243</v>
      </c>
      <c r="K299" s="102" t="s">
        <v>3382</v>
      </c>
      <c r="L299" s="102" t="s">
        <v>2739</v>
      </c>
      <c r="M299" s="102" t="s">
        <v>2745</v>
      </c>
      <c r="N299" s="102"/>
      <c r="O299" s="297"/>
      <c r="P299" s="459"/>
      <c r="Q299" s="459"/>
      <c r="R299" s="459"/>
      <c r="S299" s="459"/>
      <c r="T299" s="459"/>
      <c r="U299" s="459"/>
      <c r="V299" s="459"/>
      <c r="W299" s="459"/>
      <c r="X299" s="459"/>
      <c r="Y299" s="459"/>
      <c r="Z299" s="459"/>
      <c r="AA299" s="459"/>
      <c r="AB299" s="459"/>
      <c r="AC299" s="459"/>
      <c r="AD299" s="459"/>
    </row>
    <row r="300" spans="1:30" ht="74.25" customHeight="1" x14ac:dyDescent="0.25">
      <c r="A300" s="115">
        <v>7</v>
      </c>
      <c r="B300" s="119" t="s">
        <v>6258</v>
      </c>
      <c r="C300" s="119" t="s">
        <v>3172</v>
      </c>
      <c r="D300" s="102" t="s">
        <v>2272</v>
      </c>
      <c r="E300" s="309"/>
      <c r="F300" s="118">
        <v>2500</v>
      </c>
      <c r="G300" s="102" t="s">
        <v>2746</v>
      </c>
      <c r="H300" s="102" t="s">
        <v>2348</v>
      </c>
      <c r="I300" s="115" t="s">
        <v>275</v>
      </c>
      <c r="J300" s="102" t="s">
        <v>243</v>
      </c>
      <c r="K300" s="102" t="s">
        <v>3180</v>
      </c>
      <c r="L300" s="102" t="s">
        <v>2739</v>
      </c>
      <c r="M300" s="102" t="s">
        <v>2747</v>
      </c>
      <c r="N300" s="102"/>
      <c r="O300" s="297"/>
      <c r="P300" s="459"/>
      <c r="Q300" s="459"/>
      <c r="R300" s="459"/>
      <c r="S300" s="459"/>
      <c r="T300" s="459"/>
      <c r="U300" s="459"/>
      <c r="V300" s="459"/>
      <c r="W300" s="459"/>
      <c r="X300" s="459"/>
      <c r="Y300" s="459"/>
      <c r="Z300" s="459"/>
      <c r="AA300" s="459"/>
      <c r="AB300" s="459"/>
      <c r="AC300" s="459"/>
      <c r="AD300" s="459"/>
    </row>
    <row r="301" spans="1:30" ht="74.25" customHeight="1" x14ac:dyDescent="0.25">
      <c r="A301" s="115">
        <v>8</v>
      </c>
      <c r="B301" s="119" t="s">
        <v>6258</v>
      </c>
      <c r="C301" s="119" t="s">
        <v>3173</v>
      </c>
      <c r="D301" s="102" t="s">
        <v>2274</v>
      </c>
      <c r="E301" s="309">
        <v>45</v>
      </c>
      <c r="F301" s="118">
        <v>750</v>
      </c>
      <c r="G301" s="102" t="s">
        <v>2748</v>
      </c>
      <c r="H301" s="102" t="s">
        <v>2348</v>
      </c>
      <c r="I301" s="115" t="s">
        <v>275</v>
      </c>
      <c r="J301" s="102" t="s">
        <v>243</v>
      </c>
      <c r="K301" s="102" t="s">
        <v>3181</v>
      </c>
      <c r="L301" s="102" t="s">
        <v>2739</v>
      </c>
      <c r="M301" s="102" t="s">
        <v>2745</v>
      </c>
      <c r="N301" s="102"/>
      <c r="O301" s="297"/>
      <c r="P301" s="459"/>
      <c r="Q301" s="459"/>
      <c r="R301" s="459"/>
      <c r="S301" s="459"/>
      <c r="T301" s="459"/>
      <c r="U301" s="459"/>
      <c r="V301" s="459"/>
      <c r="W301" s="459"/>
      <c r="X301" s="459"/>
      <c r="Y301" s="459"/>
      <c r="Z301" s="459"/>
      <c r="AA301" s="459"/>
      <c r="AB301" s="459"/>
      <c r="AC301" s="459"/>
      <c r="AD301" s="459"/>
    </row>
    <row r="302" spans="1:30" ht="74.25" customHeight="1" x14ac:dyDescent="0.25">
      <c r="A302" s="115">
        <v>9</v>
      </c>
      <c r="B302" s="119" t="s">
        <v>6258</v>
      </c>
      <c r="C302" s="119" t="s">
        <v>3174</v>
      </c>
      <c r="D302" s="102" t="s">
        <v>2276</v>
      </c>
      <c r="E302" s="309"/>
      <c r="F302" s="118">
        <v>140</v>
      </c>
      <c r="G302" s="102" t="s">
        <v>2749</v>
      </c>
      <c r="H302" s="102" t="s">
        <v>2348</v>
      </c>
      <c r="I302" s="115" t="s">
        <v>275</v>
      </c>
      <c r="J302" s="102" t="s">
        <v>243</v>
      </c>
      <c r="K302" s="102" t="s">
        <v>3382</v>
      </c>
      <c r="L302" s="102" t="s">
        <v>2739</v>
      </c>
      <c r="M302" s="102" t="s">
        <v>2745</v>
      </c>
      <c r="N302" s="102"/>
      <c r="O302" s="297"/>
      <c r="P302" s="459"/>
      <c r="Q302" s="459"/>
      <c r="R302" s="459"/>
      <c r="S302" s="459"/>
      <c r="T302" s="459"/>
      <c r="U302" s="459"/>
      <c r="V302" s="459"/>
      <c r="W302" s="459"/>
      <c r="X302" s="459"/>
      <c r="Y302" s="459"/>
      <c r="Z302" s="459"/>
      <c r="AA302" s="459"/>
      <c r="AB302" s="459"/>
      <c r="AC302" s="459"/>
      <c r="AD302" s="459"/>
    </row>
    <row r="303" spans="1:30" ht="74.25" customHeight="1" x14ac:dyDescent="0.25">
      <c r="A303" s="115">
        <v>10</v>
      </c>
      <c r="B303" s="119" t="s">
        <v>6258</v>
      </c>
      <c r="C303" s="119" t="s">
        <v>3228</v>
      </c>
      <c r="D303" s="102" t="s">
        <v>2278</v>
      </c>
      <c r="E303" s="309"/>
      <c r="F303" s="118">
        <v>252</v>
      </c>
      <c r="G303" s="102" t="s">
        <v>2750</v>
      </c>
      <c r="H303" s="102" t="s">
        <v>2348</v>
      </c>
      <c r="I303" s="115" t="s">
        <v>275</v>
      </c>
      <c r="J303" s="102" t="s">
        <v>243</v>
      </c>
      <c r="K303" s="102" t="s">
        <v>3382</v>
      </c>
      <c r="L303" s="102" t="s">
        <v>2739</v>
      </c>
      <c r="M303" s="102" t="s">
        <v>2745</v>
      </c>
      <c r="N303" s="102"/>
      <c r="O303" s="297"/>
      <c r="P303" s="459"/>
      <c r="Q303" s="459"/>
      <c r="R303" s="459"/>
      <c r="S303" s="459"/>
      <c r="T303" s="459"/>
      <c r="U303" s="459"/>
      <c r="V303" s="459"/>
      <c r="W303" s="459"/>
      <c r="X303" s="459"/>
      <c r="Y303" s="459"/>
      <c r="Z303" s="459"/>
      <c r="AA303" s="459"/>
      <c r="AB303" s="459"/>
      <c r="AC303" s="459"/>
      <c r="AD303" s="459"/>
    </row>
    <row r="304" spans="1:30" ht="74.25" customHeight="1" x14ac:dyDescent="0.25">
      <c r="A304" s="115">
        <v>11</v>
      </c>
      <c r="B304" s="119" t="s">
        <v>6258</v>
      </c>
      <c r="C304" s="119" t="s">
        <v>3229</v>
      </c>
      <c r="D304" s="102" t="s">
        <v>2252</v>
      </c>
      <c r="E304" s="309">
        <v>74.400000000000006</v>
      </c>
      <c r="F304" s="118">
        <v>750</v>
      </c>
      <c r="G304" s="102" t="s">
        <v>2751</v>
      </c>
      <c r="H304" s="102" t="s">
        <v>2348</v>
      </c>
      <c r="I304" s="102" t="s">
        <v>1436</v>
      </c>
      <c r="J304" s="102" t="s">
        <v>243</v>
      </c>
      <c r="K304" s="102" t="s">
        <v>3182</v>
      </c>
      <c r="L304" s="102" t="s">
        <v>2507</v>
      </c>
      <c r="M304" s="102" t="s">
        <v>2722</v>
      </c>
      <c r="N304" s="102"/>
      <c r="O304" s="297"/>
      <c r="P304" s="459"/>
      <c r="Q304" s="459"/>
      <c r="R304" s="459"/>
      <c r="S304" s="459"/>
      <c r="T304" s="459"/>
      <c r="U304" s="459"/>
      <c r="V304" s="459"/>
      <c r="W304" s="459"/>
      <c r="X304" s="459"/>
      <c r="Y304" s="459"/>
      <c r="Z304" s="459"/>
      <c r="AA304" s="459"/>
      <c r="AB304" s="459"/>
      <c r="AC304" s="459"/>
      <c r="AD304" s="459"/>
    </row>
    <row r="305" spans="1:30" ht="31.5" x14ac:dyDescent="0.25">
      <c r="A305" s="338"/>
      <c r="B305" s="374" t="s">
        <v>6259</v>
      </c>
      <c r="C305" s="374"/>
      <c r="D305" s="338"/>
      <c r="E305" s="339"/>
      <c r="F305" s="340"/>
      <c r="G305" s="341"/>
      <c r="H305" s="341"/>
      <c r="I305" s="341"/>
      <c r="J305" s="341"/>
      <c r="K305" s="341"/>
      <c r="L305" s="341"/>
      <c r="M305" s="341"/>
      <c r="N305" s="341"/>
      <c r="O305" s="297"/>
      <c r="P305" s="459"/>
      <c r="Q305" s="459"/>
      <c r="R305" s="459"/>
      <c r="S305" s="459"/>
      <c r="T305" s="459"/>
      <c r="U305" s="459"/>
      <c r="V305" s="459"/>
      <c r="W305" s="459"/>
      <c r="X305" s="459"/>
      <c r="Y305" s="459"/>
      <c r="Z305" s="459"/>
      <c r="AA305" s="459"/>
      <c r="AB305" s="459"/>
      <c r="AC305" s="459"/>
      <c r="AD305" s="459"/>
    </row>
    <row r="306" spans="1:30" ht="78.75" x14ac:dyDescent="0.25">
      <c r="A306" s="102">
        <v>1</v>
      </c>
      <c r="B306" s="119" t="s">
        <v>6259</v>
      </c>
      <c r="C306" s="119" t="s">
        <v>2752</v>
      </c>
      <c r="D306" s="19" t="s">
        <v>2151</v>
      </c>
      <c r="E306" s="192">
        <v>638</v>
      </c>
      <c r="F306" s="118">
        <v>1041.2</v>
      </c>
      <c r="G306" s="102" t="s">
        <v>2753</v>
      </c>
      <c r="H306" s="102" t="s">
        <v>2311</v>
      </c>
      <c r="I306" s="102" t="s">
        <v>1272</v>
      </c>
      <c r="J306" s="102" t="s">
        <v>243</v>
      </c>
      <c r="K306" s="333" t="s">
        <v>3231</v>
      </c>
      <c r="L306" s="102" t="s">
        <v>2754</v>
      </c>
      <c r="M306" s="102" t="s">
        <v>2377</v>
      </c>
      <c r="N306" s="333"/>
      <c r="O306" s="297"/>
      <c r="P306" s="205"/>
      <c r="Q306" s="205"/>
      <c r="R306" s="205"/>
      <c r="S306" s="205"/>
      <c r="T306" s="205"/>
      <c r="U306" s="205"/>
      <c r="V306" s="205"/>
      <c r="W306" s="205"/>
      <c r="X306" s="205"/>
      <c r="Y306" s="205"/>
      <c r="Z306" s="205"/>
      <c r="AA306" s="205"/>
      <c r="AB306" s="205"/>
      <c r="AC306" s="205"/>
      <c r="AD306" s="205"/>
    </row>
    <row r="307" spans="1:30" ht="78.75" x14ac:dyDescent="0.25">
      <c r="A307" s="333">
        <v>2</v>
      </c>
      <c r="B307" s="119" t="s">
        <v>6259</v>
      </c>
      <c r="C307" s="119" t="s">
        <v>2755</v>
      </c>
      <c r="D307" s="102" t="s">
        <v>2153</v>
      </c>
      <c r="E307" s="309">
        <v>151.19999999999999</v>
      </c>
      <c r="F307" s="118">
        <v>151.19999999999999</v>
      </c>
      <c r="G307" s="102" t="s">
        <v>2756</v>
      </c>
      <c r="H307" s="102" t="s">
        <v>2311</v>
      </c>
      <c r="I307" s="102" t="s">
        <v>1272</v>
      </c>
      <c r="J307" s="102" t="s">
        <v>243</v>
      </c>
      <c r="K307" s="102" t="s">
        <v>3230</v>
      </c>
      <c r="L307" s="102" t="s">
        <v>2757</v>
      </c>
      <c r="M307" s="102" t="s">
        <v>2377</v>
      </c>
      <c r="N307" s="102"/>
      <c r="O307" s="297"/>
      <c r="P307" s="205"/>
      <c r="Q307" s="205"/>
      <c r="R307" s="205"/>
      <c r="S307" s="205"/>
      <c r="T307" s="205"/>
      <c r="U307" s="205"/>
      <c r="V307" s="205"/>
      <c r="W307" s="205"/>
      <c r="X307" s="205"/>
      <c r="Y307" s="205"/>
      <c r="Z307" s="205"/>
      <c r="AA307" s="205"/>
      <c r="AB307" s="205"/>
      <c r="AC307" s="205"/>
      <c r="AD307" s="205"/>
    </row>
    <row r="308" spans="1:30" ht="47.25" x14ac:dyDescent="0.25">
      <c r="A308" s="338"/>
      <c r="B308" s="374" t="s">
        <v>3474</v>
      </c>
      <c r="C308" s="374"/>
      <c r="D308" s="338"/>
      <c r="E308" s="339"/>
      <c r="F308" s="340"/>
      <c r="G308" s="341"/>
      <c r="H308" s="341"/>
      <c r="I308" s="341"/>
      <c r="J308" s="341"/>
      <c r="K308" s="341"/>
      <c r="L308" s="341"/>
      <c r="M308" s="341"/>
      <c r="N308" s="341"/>
      <c r="O308" s="297"/>
      <c r="P308" s="205"/>
      <c r="Q308" s="205"/>
      <c r="R308" s="205"/>
      <c r="S308" s="205"/>
      <c r="T308" s="205"/>
      <c r="U308" s="205"/>
      <c r="V308" s="205"/>
      <c r="W308" s="205"/>
      <c r="X308" s="205"/>
      <c r="Y308" s="205"/>
      <c r="Z308" s="205"/>
      <c r="AA308" s="205"/>
      <c r="AB308" s="205"/>
      <c r="AC308" s="205"/>
      <c r="AD308" s="205"/>
    </row>
    <row r="309" spans="1:30" ht="47.25" x14ac:dyDescent="0.25">
      <c r="A309" s="115">
        <v>1</v>
      </c>
      <c r="B309" s="119" t="s">
        <v>3474</v>
      </c>
      <c r="C309" s="119" t="s">
        <v>3541</v>
      </c>
      <c r="D309" s="102" t="s">
        <v>6493</v>
      </c>
      <c r="E309" s="309">
        <v>596</v>
      </c>
      <c r="F309" s="118">
        <v>652.29999999999995</v>
      </c>
      <c r="G309" s="102" t="s">
        <v>6492</v>
      </c>
      <c r="H309" s="102" t="s">
        <v>2303</v>
      </c>
      <c r="I309" s="102" t="s">
        <v>6494</v>
      </c>
      <c r="J309" s="102" t="s">
        <v>414</v>
      </c>
      <c r="K309" s="102" t="s">
        <v>6496</v>
      </c>
      <c r="L309" s="102" t="s">
        <v>2416</v>
      </c>
      <c r="M309" s="102" t="s">
        <v>6495</v>
      </c>
      <c r="N309" s="102"/>
      <c r="O309" s="297"/>
      <c r="P309" s="205"/>
      <c r="Q309" s="205"/>
      <c r="R309" s="205"/>
      <c r="S309" s="205"/>
      <c r="T309" s="205"/>
      <c r="U309" s="205"/>
      <c r="V309" s="205"/>
      <c r="W309" s="205"/>
      <c r="X309" s="205"/>
      <c r="Y309" s="205"/>
      <c r="Z309" s="205"/>
      <c r="AA309" s="205"/>
      <c r="AB309" s="205"/>
      <c r="AC309" s="205"/>
      <c r="AD309" s="205"/>
    </row>
    <row r="310" spans="1:30" ht="31.5" x14ac:dyDescent="0.25">
      <c r="A310" s="234"/>
      <c r="B310" s="235" t="s">
        <v>3579</v>
      </c>
      <c r="C310" s="235"/>
      <c r="D310" s="234"/>
      <c r="E310" s="238"/>
      <c r="F310" s="238"/>
      <c r="G310" s="234"/>
      <c r="H310" s="234"/>
      <c r="I310" s="234"/>
      <c r="J310" s="234"/>
      <c r="K310" s="234"/>
      <c r="L310" s="234"/>
      <c r="M310" s="234"/>
      <c r="N310" s="234"/>
      <c r="O310" s="297"/>
    </row>
    <row r="311" spans="1:30" ht="94.5" x14ac:dyDescent="0.25">
      <c r="A311" s="76">
        <v>1</v>
      </c>
      <c r="B311" s="15" t="s">
        <v>3579</v>
      </c>
      <c r="C311" s="54" t="s">
        <v>3625</v>
      </c>
      <c r="D311" s="13" t="s">
        <v>3622</v>
      </c>
      <c r="E311" s="86">
        <v>90</v>
      </c>
      <c r="F311" s="86">
        <v>467.4</v>
      </c>
      <c r="G311" s="13" t="s">
        <v>5494</v>
      </c>
      <c r="H311" s="102" t="s">
        <v>2303</v>
      </c>
      <c r="I311" s="115" t="s">
        <v>275</v>
      </c>
      <c r="J311" s="13" t="s">
        <v>243</v>
      </c>
      <c r="K311" s="13" t="s">
        <v>3620</v>
      </c>
      <c r="L311" s="47" t="s">
        <v>5495</v>
      </c>
      <c r="M311" s="76" t="s">
        <v>2417</v>
      </c>
      <c r="N311" s="13"/>
      <c r="O311" s="297"/>
    </row>
    <row r="312" spans="1:30" ht="72.75" customHeight="1" x14ac:dyDescent="0.25">
      <c r="A312" s="76">
        <v>2</v>
      </c>
      <c r="B312" s="15" t="s">
        <v>3579</v>
      </c>
      <c r="C312" s="54" t="s">
        <v>3626</v>
      </c>
      <c r="D312" s="13" t="s">
        <v>3627</v>
      </c>
      <c r="E312" s="86">
        <v>410</v>
      </c>
      <c r="F312" s="86">
        <v>911.8</v>
      </c>
      <c r="G312" s="13" t="s">
        <v>5496</v>
      </c>
      <c r="H312" s="102" t="s">
        <v>2303</v>
      </c>
      <c r="I312" s="115" t="s">
        <v>275</v>
      </c>
      <c r="J312" s="13" t="s">
        <v>243</v>
      </c>
      <c r="K312" s="46" t="s">
        <v>3624</v>
      </c>
      <c r="L312" s="47" t="s">
        <v>5495</v>
      </c>
      <c r="M312" s="76" t="s">
        <v>2417</v>
      </c>
      <c r="N312" s="13"/>
      <c r="O312" s="297"/>
    </row>
    <row r="313" spans="1:30" ht="72.75" customHeight="1" x14ac:dyDescent="0.25">
      <c r="A313" s="76">
        <v>3</v>
      </c>
      <c r="B313" s="15" t="s">
        <v>3579</v>
      </c>
      <c r="C313" s="54" t="s">
        <v>3628</v>
      </c>
      <c r="D313" s="13" t="s">
        <v>3629</v>
      </c>
      <c r="E313" s="86">
        <v>110</v>
      </c>
      <c r="F313" s="86">
        <v>350</v>
      </c>
      <c r="G313" s="13" t="s">
        <v>5497</v>
      </c>
      <c r="H313" s="102" t="s">
        <v>2348</v>
      </c>
      <c r="I313" s="115" t="s">
        <v>275</v>
      </c>
      <c r="J313" s="13" t="s">
        <v>243</v>
      </c>
      <c r="K313" s="46" t="s">
        <v>3624</v>
      </c>
      <c r="L313" s="47" t="s">
        <v>2854</v>
      </c>
      <c r="M313" s="13" t="s">
        <v>5498</v>
      </c>
      <c r="N313" s="13"/>
    </row>
    <row r="314" spans="1:30" ht="157.5" x14ac:dyDescent="0.25">
      <c r="A314" s="76">
        <v>4</v>
      </c>
      <c r="B314" s="15" t="s">
        <v>3579</v>
      </c>
      <c r="C314" s="15" t="s">
        <v>3619</v>
      </c>
      <c r="D314" s="13" t="s">
        <v>3592</v>
      </c>
      <c r="E314" s="86">
        <v>242</v>
      </c>
      <c r="F314" s="86">
        <v>379</v>
      </c>
      <c r="G314" s="49" t="s">
        <v>5499</v>
      </c>
      <c r="H314" s="102" t="s">
        <v>2348</v>
      </c>
      <c r="I314" s="115" t="s">
        <v>275</v>
      </c>
      <c r="J314" s="13" t="s">
        <v>243</v>
      </c>
      <c r="K314" s="13" t="s">
        <v>6216</v>
      </c>
      <c r="L314" s="47" t="s">
        <v>5501</v>
      </c>
      <c r="M314" s="13" t="s">
        <v>5502</v>
      </c>
      <c r="N314" s="13"/>
    </row>
    <row r="315" spans="1:30" ht="94.5" x14ac:dyDescent="0.25">
      <c r="A315" s="76">
        <v>5</v>
      </c>
      <c r="B315" s="15" t="s">
        <v>3579</v>
      </c>
      <c r="C315" s="15" t="s">
        <v>3623</v>
      </c>
      <c r="D315" s="13" t="s">
        <v>3622</v>
      </c>
      <c r="E315" s="86">
        <v>202</v>
      </c>
      <c r="F315" s="86">
        <v>3145</v>
      </c>
      <c r="G315" s="13" t="s">
        <v>5503</v>
      </c>
      <c r="H315" s="102" t="s">
        <v>2303</v>
      </c>
      <c r="I315" s="115" t="s">
        <v>275</v>
      </c>
      <c r="J315" s="13" t="s">
        <v>243</v>
      </c>
      <c r="K315" s="46" t="s">
        <v>5504</v>
      </c>
      <c r="L315" s="47" t="s">
        <v>5495</v>
      </c>
      <c r="M315" s="76" t="s">
        <v>2417</v>
      </c>
      <c r="N315" s="13" t="s">
        <v>2801</v>
      </c>
    </row>
    <row r="316" spans="1:30" ht="69.75" customHeight="1" x14ac:dyDescent="0.25">
      <c r="A316" s="76">
        <v>6</v>
      </c>
      <c r="B316" s="15" t="s">
        <v>3579</v>
      </c>
      <c r="C316" s="15" t="s">
        <v>5505</v>
      </c>
      <c r="D316" s="13" t="s">
        <v>3622</v>
      </c>
      <c r="E316" s="86">
        <v>630</v>
      </c>
      <c r="F316" s="86">
        <v>4801</v>
      </c>
      <c r="G316" s="13" t="s">
        <v>1650</v>
      </c>
      <c r="H316" s="102" t="s">
        <v>2303</v>
      </c>
      <c r="I316" s="115" t="s">
        <v>275</v>
      </c>
      <c r="J316" s="13" t="s">
        <v>243</v>
      </c>
      <c r="K316" s="46" t="s">
        <v>3624</v>
      </c>
      <c r="L316" s="47" t="s">
        <v>5495</v>
      </c>
      <c r="M316" s="76" t="s">
        <v>2417</v>
      </c>
      <c r="N316" s="13"/>
    </row>
    <row r="317" spans="1:30" ht="91.5" customHeight="1" x14ac:dyDescent="0.25">
      <c r="A317" s="76">
        <v>7</v>
      </c>
      <c r="B317" s="15" t="s">
        <v>3579</v>
      </c>
      <c r="C317" s="15" t="s">
        <v>3614</v>
      </c>
      <c r="D317" s="13" t="s">
        <v>304</v>
      </c>
      <c r="E317" s="86">
        <v>58.1</v>
      </c>
      <c r="F317" s="86">
        <v>58.1</v>
      </c>
      <c r="G317" s="13" t="s">
        <v>5506</v>
      </c>
      <c r="H317" s="102" t="s">
        <v>2303</v>
      </c>
      <c r="I317" s="115" t="s">
        <v>275</v>
      </c>
      <c r="J317" s="13" t="s">
        <v>243</v>
      </c>
      <c r="K317" s="13" t="s">
        <v>5508</v>
      </c>
      <c r="L317" s="47" t="s">
        <v>5495</v>
      </c>
      <c r="M317" s="76" t="s">
        <v>2306</v>
      </c>
      <c r="N317" s="13"/>
    </row>
    <row r="318" spans="1:30" ht="78.75" x14ac:dyDescent="0.25">
      <c r="A318" s="76">
        <v>8</v>
      </c>
      <c r="B318" s="15" t="s">
        <v>3579</v>
      </c>
      <c r="C318" s="15" t="s">
        <v>3616</v>
      </c>
      <c r="D318" s="13" t="s">
        <v>304</v>
      </c>
      <c r="E318" s="86">
        <v>80.44</v>
      </c>
      <c r="F318" s="86">
        <v>80.44</v>
      </c>
      <c r="G318" s="13" t="s">
        <v>5507</v>
      </c>
      <c r="H318" s="102" t="s">
        <v>2303</v>
      </c>
      <c r="I318" s="115" t="s">
        <v>275</v>
      </c>
      <c r="J318" s="13" t="s">
        <v>243</v>
      </c>
      <c r="K318" s="13" t="s">
        <v>5508</v>
      </c>
      <c r="L318" s="47" t="s">
        <v>5495</v>
      </c>
      <c r="M318" s="76" t="s">
        <v>2306</v>
      </c>
      <c r="N318" s="13"/>
    </row>
    <row r="319" spans="1:30" ht="69.75" customHeight="1" x14ac:dyDescent="0.25">
      <c r="A319" s="76">
        <v>9</v>
      </c>
      <c r="B319" s="15" t="s">
        <v>3579</v>
      </c>
      <c r="C319" s="54" t="s">
        <v>3611</v>
      </c>
      <c r="D319" s="13" t="s">
        <v>3612</v>
      </c>
      <c r="E319" s="86">
        <v>327</v>
      </c>
      <c r="F319" s="86">
        <v>1348</v>
      </c>
      <c r="G319" s="13" t="s">
        <v>5509</v>
      </c>
      <c r="H319" s="102" t="s">
        <v>2348</v>
      </c>
      <c r="I319" s="115" t="s">
        <v>275</v>
      </c>
      <c r="J319" s="13" t="s">
        <v>243</v>
      </c>
      <c r="K319" s="46" t="s">
        <v>5510</v>
      </c>
      <c r="L319" s="47" t="s">
        <v>2584</v>
      </c>
      <c r="M319" s="13" t="s">
        <v>5511</v>
      </c>
      <c r="N319" s="13"/>
    </row>
    <row r="320" spans="1:30" ht="69.75" customHeight="1" x14ac:dyDescent="0.25">
      <c r="A320" s="76">
        <v>10</v>
      </c>
      <c r="B320" s="15" t="s">
        <v>3579</v>
      </c>
      <c r="C320" s="56" t="s">
        <v>3639</v>
      </c>
      <c r="D320" s="13" t="s">
        <v>3638</v>
      </c>
      <c r="E320" s="274"/>
      <c r="F320" s="86">
        <v>583</v>
      </c>
      <c r="G320" s="13" t="s">
        <v>5512</v>
      </c>
      <c r="H320" s="102" t="s">
        <v>2311</v>
      </c>
      <c r="I320" s="102" t="s">
        <v>1272</v>
      </c>
      <c r="J320" s="13" t="s">
        <v>243</v>
      </c>
      <c r="K320" s="46" t="s">
        <v>5510</v>
      </c>
      <c r="L320" s="47" t="s">
        <v>5513</v>
      </c>
      <c r="M320" s="76" t="s">
        <v>2417</v>
      </c>
      <c r="N320" s="47"/>
    </row>
    <row r="321" spans="1:14" ht="69.75" customHeight="1" x14ac:dyDescent="0.25">
      <c r="A321" s="76">
        <v>11</v>
      </c>
      <c r="B321" s="15" t="s">
        <v>3579</v>
      </c>
      <c r="C321" s="54" t="s">
        <v>3630</v>
      </c>
      <c r="D321" s="51" t="s">
        <v>228</v>
      </c>
      <c r="E321" s="87">
        <v>170</v>
      </c>
      <c r="F321" s="87">
        <v>312</v>
      </c>
      <c r="G321" s="13" t="s">
        <v>1650</v>
      </c>
      <c r="H321" s="102" t="s">
        <v>2303</v>
      </c>
      <c r="I321" s="320" t="s">
        <v>6169</v>
      </c>
      <c r="J321" s="13" t="s">
        <v>243</v>
      </c>
      <c r="K321" s="46" t="s">
        <v>5510</v>
      </c>
      <c r="L321" s="47" t="s">
        <v>5515</v>
      </c>
      <c r="M321" s="13" t="s">
        <v>5511</v>
      </c>
      <c r="N321" s="13"/>
    </row>
    <row r="322" spans="1:14" ht="31.5" x14ac:dyDescent="0.25">
      <c r="A322" s="344"/>
      <c r="B322" s="245" t="s">
        <v>3651</v>
      </c>
      <c r="C322" s="346"/>
      <c r="D322" s="344"/>
      <c r="E322" s="345"/>
      <c r="F322" s="345"/>
      <c r="G322" s="344"/>
      <c r="H322" s="344"/>
      <c r="I322" s="344"/>
      <c r="J322" s="344"/>
      <c r="K322" s="344"/>
      <c r="L322" s="239"/>
      <c r="M322" s="344"/>
      <c r="N322" s="344"/>
    </row>
    <row r="323" spans="1:14" ht="63" x14ac:dyDescent="0.25">
      <c r="A323" s="76">
        <v>1</v>
      </c>
      <c r="B323" s="54" t="s">
        <v>3651</v>
      </c>
      <c r="C323" s="54" t="s">
        <v>3657</v>
      </c>
      <c r="D323" s="51" t="s">
        <v>3658</v>
      </c>
      <c r="E323" s="87">
        <v>240</v>
      </c>
      <c r="F323" s="87">
        <v>875</v>
      </c>
      <c r="G323" s="13" t="s">
        <v>5516</v>
      </c>
      <c r="H323" s="102" t="s">
        <v>2303</v>
      </c>
      <c r="I323" s="115" t="s">
        <v>275</v>
      </c>
      <c r="J323" s="13" t="s">
        <v>243</v>
      </c>
      <c r="K323" s="13" t="s">
        <v>3659</v>
      </c>
      <c r="L323" s="47" t="s">
        <v>5517</v>
      </c>
      <c r="M323" s="13" t="s">
        <v>2417</v>
      </c>
      <c r="N323" s="13"/>
    </row>
    <row r="324" spans="1:14" ht="63" x14ac:dyDescent="0.25">
      <c r="A324" s="76">
        <v>2</v>
      </c>
      <c r="B324" s="54" t="s">
        <v>3651</v>
      </c>
      <c r="C324" s="54" t="s">
        <v>3663</v>
      </c>
      <c r="D324" s="51" t="s">
        <v>3664</v>
      </c>
      <c r="E324" s="87">
        <v>420</v>
      </c>
      <c r="F324" s="87">
        <v>844.8</v>
      </c>
      <c r="G324" s="13" t="s">
        <v>5518</v>
      </c>
      <c r="H324" s="102" t="s">
        <v>2303</v>
      </c>
      <c r="I324" s="115" t="s">
        <v>275</v>
      </c>
      <c r="J324" s="13" t="s">
        <v>243</v>
      </c>
      <c r="K324" s="13" t="s">
        <v>3665</v>
      </c>
      <c r="L324" s="13" t="s">
        <v>2416</v>
      </c>
      <c r="M324" s="13" t="s">
        <v>2417</v>
      </c>
      <c r="N324" s="13"/>
    </row>
    <row r="325" spans="1:14" ht="63" x14ac:dyDescent="0.25">
      <c r="A325" s="76">
        <v>3</v>
      </c>
      <c r="B325" s="54" t="s">
        <v>3651</v>
      </c>
      <c r="C325" s="54" t="s">
        <v>5519</v>
      </c>
      <c r="D325" s="51" t="s">
        <v>3667</v>
      </c>
      <c r="E325" s="87">
        <v>170</v>
      </c>
      <c r="F325" s="87">
        <v>633</v>
      </c>
      <c r="G325" s="13" t="s">
        <v>5520</v>
      </c>
      <c r="H325" s="102" t="s">
        <v>2303</v>
      </c>
      <c r="I325" s="115" t="s">
        <v>275</v>
      </c>
      <c r="J325" s="13" t="s">
        <v>243</v>
      </c>
      <c r="K325" s="13" t="s">
        <v>3659</v>
      </c>
      <c r="L325" s="13" t="s">
        <v>2855</v>
      </c>
      <c r="M325" s="13" t="s">
        <v>2417</v>
      </c>
      <c r="N325" s="13"/>
    </row>
    <row r="326" spans="1:14" ht="63" x14ac:dyDescent="0.25">
      <c r="A326" s="76">
        <v>4</v>
      </c>
      <c r="B326" s="54" t="s">
        <v>3651</v>
      </c>
      <c r="C326" s="54" t="s">
        <v>3668</v>
      </c>
      <c r="D326" s="51" t="s">
        <v>3669</v>
      </c>
      <c r="E326" s="87">
        <v>150</v>
      </c>
      <c r="F326" s="87">
        <v>514.70000000000005</v>
      </c>
      <c r="G326" s="13" t="s">
        <v>5521</v>
      </c>
      <c r="H326" s="102" t="s">
        <v>2303</v>
      </c>
      <c r="I326" s="115" t="s">
        <v>275</v>
      </c>
      <c r="J326" s="13" t="s">
        <v>243</v>
      </c>
      <c r="K326" s="13" t="s">
        <v>6217</v>
      </c>
      <c r="L326" s="13" t="s">
        <v>2416</v>
      </c>
      <c r="M326" s="13" t="s">
        <v>2417</v>
      </c>
      <c r="N326" s="13"/>
    </row>
    <row r="327" spans="1:14" ht="63" x14ac:dyDescent="0.25">
      <c r="A327" s="76">
        <v>5</v>
      </c>
      <c r="B327" s="54" t="s">
        <v>3651</v>
      </c>
      <c r="C327" s="54" t="s">
        <v>3679</v>
      </c>
      <c r="D327" s="51" t="s">
        <v>3680</v>
      </c>
      <c r="E327" s="87">
        <v>440</v>
      </c>
      <c r="F327" s="87">
        <v>1874.1</v>
      </c>
      <c r="G327" s="13" t="s">
        <v>2610</v>
      </c>
      <c r="H327" s="102" t="s">
        <v>2348</v>
      </c>
      <c r="I327" s="115" t="s">
        <v>275</v>
      </c>
      <c r="J327" s="13" t="s">
        <v>243</v>
      </c>
      <c r="K327" s="13" t="s">
        <v>3665</v>
      </c>
      <c r="L327" s="13" t="s">
        <v>5523</v>
      </c>
      <c r="M327" s="13" t="s">
        <v>5524</v>
      </c>
      <c r="N327" s="13"/>
    </row>
    <row r="328" spans="1:14" ht="126" x14ac:dyDescent="0.25">
      <c r="A328" s="76">
        <v>6</v>
      </c>
      <c r="B328" s="54" t="s">
        <v>3651</v>
      </c>
      <c r="C328" s="54" t="s">
        <v>3687</v>
      </c>
      <c r="D328" s="51" t="s">
        <v>3667</v>
      </c>
      <c r="E328" s="87">
        <v>400</v>
      </c>
      <c r="F328" s="87">
        <v>892.4</v>
      </c>
      <c r="G328" s="49" t="s">
        <v>5525</v>
      </c>
      <c r="H328" s="102" t="s">
        <v>2348</v>
      </c>
      <c r="I328" s="115" t="s">
        <v>275</v>
      </c>
      <c r="J328" s="13" t="s">
        <v>243</v>
      </c>
      <c r="K328" s="13" t="s">
        <v>3665</v>
      </c>
      <c r="L328" s="13" t="s">
        <v>5526</v>
      </c>
      <c r="M328" s="13" t="s">
        <v>2382</v>
      </c>
      <c r="N328" s="13"/>
    </row>
    <row r="329" spans="1:14" ht="110.25" x14ac:dyDescent="0.25">
      <c r="A329" s="76">
        <v>7</v>
      </c>
      <c r="B329" s="54" t="s">
        <v>3651</v>
      </c>
      <c r="C329" s="54" t="s">
        <v>3688</v>
      </c>
      <c r="D329" s="51" t="s">
        <v>3689</v>
      </c>
      <c r="E329" s="87">
        <v>340</v>
      </c>
      <c r="F329" s="87">
        <v>1969.1</v>
      </c>
      <c r="G329" s="13" t="s">
        <v>5527</v>
      </c>
      <c r="H329" s="102" t="s">
        <v>2348</v>
      </c>
      <c r="I329" s="115" t="s">
        <v>275</v>
      </c>
      <c r="J329" s="13" t="s">
        <v>243</v>
      </c>
      <c r="K329" s="13" t="s">
        <v>3665</v>
      </c>
      <c r="L329" s="13" t="s">
        <v>5528</v>
      </c>
      <c r="M329" s="13" t="s">
        <v>5524</v>
      </c>
      <c r="N329" s="13"/>
    </row>
    <row r="330" spans="1:14" ht="110.25" x14ac:dyDescent="0.25">
      <c r="A330" s="76">
        <v>8</v>
      </c>
      <c r="B330" s="54" t="s">
        <v>3651</v>
      </c>
      <c r="C330" s="54" t="s">
        <v>3693</v>
      </c>
      <c r="D330" s="51" t="s">
        <v>3653</v>
      </c>
      <c r="E330" s="87">
        <v>80</v>
      </c>
      <c r="F330" s="87">
        <v>206</v>
      </c>
      <c r="G330" s="13" t="s">
        <v>5529</v>
      </c>
      <c r="H330" s="102" t="s">
        <v>2348</v>
      </c>
      <c r="I330" s="102" t="s">
        <v>1436</v>
      </c>
      <c r="J330" s="13" t="s">
        <v>243</v>
      </c>
      <c r="K330" s="13" t="s">
        <v>6217</v>
      </c>
      <c r="L330" s="47" t="s">
        <v>5530</v>
      </c>
      <c r="M330" s="13" t="s">
        <v>5524</v>
      </c>
      <c r="N330" s="13"/>
    </row>
    <row r="331" spans="1:14" ht="63" x14ac:dyDescent="0.25">
      <c r="A331" s="76">
        <v>9</v>
      </c>
      <c r="B331" s="54" t="s">
        <v>3651</v>
      </c>
      <c r="C331" s="54" t="s">
        <v>3697</v>
      </c>
      <c r="D331" s="51" t="s">
        <v>3698</v>
      </c>
      <c r="E331" s="87">
        <v>105.4</v>
      </c>
      <c r="F331" s="87">
        <v>693</v>
      </c>
      <c r="G331" s="13" t="s">
        <v>1650</v>
      </c>
      <c r="H331" s="102" t="s">
        <v>2348</v>
      </c>
      <c r="I331" s="115" t="s">
        <v>275</v>
      </c>
      <c r="J331" s="51" t="s">
        <v>243</v>
      </c>
      <c r="K331" s="13" t="s">
        <v>3665</v>
      </c>
      <c r="L331" s="13" t="s">
        <v>5531</v>
      </c>
      <c r="M331" s="13" t="s">
        <v>5524</v>
      </c>
      <c r="N331" s="13"/>
    </row>
    <row r="332" spans="1:14" ht="63" x14ac:dyDescent="0.25">
      <c r="A332" s="76">
        <v>10</v>
      </c>
      <c r="B332" s="54" t="s">
        <v>3651</v>
      </c>
      <c r="C332" s="54" t="s">
        <v>3699</v>
      </c>
      <c r="D332" s="51" t="s">
        <v>3700</v>
      </c>
      <c r="E332" s="87">
        <v>121.4</v>
      </c>
      <c r="F332" s="87">
        <v>402.5</v>
      </c>
      <c r="G332" s="13" t="s">
        <v>1650</v>
      </c>
      <c r="H332" s="102" t="s">
        <v>2348</v>
      </c>
      <c r="I332" s="115" t="s">
        <v>275</v>
      </c>
      <c r="J332" s="13" t="s">
        <v>243</v>
      </c>
      <c r="K332" s="13" t="s">
        <v>3665</v>
      </c>
      <c r="L332" s="47" t="s">
        <v>5523</v>
      </c>
      <c r="M332" s="13" t="s">
        <v>5524</v>
      </c>
      <c r="N332" s="13"/>
    </row>
    <row r="333" spans="1:14" ht="63" x14ac:dyDescent="0.25">
      <c r="A333" s="76">
        <v>11</v>
      </c>
      <c r="B333" s="54" t="s">
        <v>3651</v>
      </c>
      <c r="C333" s="15" t="s">
        <v>3710</v>
      </c>
      <c r="D333" s="13" t="s">
        <v>3658</v>
      </c>
      <c r="E333" s="86">
        <v>129.19999999999999</v>
      </c>
      <c r="F333" s="88">
        <v>448</v>
      </c>
      <c r="G333" s="52" t="s">
        <v>5532</v>
      </c>
      <c r="H333" s="102" t="s">
        <v>2311</v>
      </c>
      <c r="I333" s="102" t="s">
        <v>1272</v>
      </c>
      <c r="J333" s="13" t="s">
        <v>243</v>
      </c>
      <c r="K333" s="13" t="s">
        <v>3659</v>
      </c>
      <c r="L333" s="13" t="s">
        <v>5517</v>
      </c>
      <c r="M333" s="13" t="s">
        <v>5533</v>
      </c>
      <c r="N333" s="13"/>
    </row>
    <row r="334" spans="1:14" ht="63" x14ac:dyDescent="0.25">
      <c r="A334" s="76">
        <v>12</v>
      </c>
      <c r="B334" s="54" t="s">
        <v>3651</v>
      </c>
      <c r="C334" s="15" t="s">
        <v>3711</v>
      </c>
      <c r="D334" s="13" t="s">
        <v>3675</v>
      </c>
      <c r="E334" s="86">
        <v>87.2</v>
      </c>
      <c r="F334" s="88">
        <v>914.4</v>
      </c>
      <c r="G334" s="52" t="s">
        <v>5534</v>
      </c>
      <c r="H334" s="102" t="s">
        <v>2311</v>
      </c>
      <c r="I334" s="102" t="s">
        <v>1272</v>
      </c>
      <c r="J334" s="13" t="s">
        <v>243</v>
      </c>
      <c r="K334" s="13" t="s">
        <v>3659</v>
      </c>
      <c r="L334" s="13" t="s">
        <v>5535</v>
      </c>
      <c r="M334" s="13" t="s">
        <v>5533</v>
      </c>
      <c r="N334" s="13"/>
    </row>
    <row r="335" spans="1:14" ht="47.25" x14ac:dyDescent="0.25">
      <c r="A335" s="76">
        <v>13</v>
      </c>
      <c r="B335" s="54" t="s">
        <v>3651</v>
      </c>
      <c r="C335" s="15" t="s">
        <v>3712</v>
      </c>
      <c r="D335" s="13" t="s">
        <v>3675</v>
      </c>
      <c r="E335" s="86">
        <v>525.70000000000005</v>
      </c>
      <c r="F335" s="88">
        <v>611.1</v>
      </c>
      <c r="G335" s="13" t="s">
        <v>1650</v>
      </c>
      <c r="H335" s="102" t="s">
        <v>2311</v>
      </c>
      <c r="I335" s="102" t="s">
        <v>1272</v>
      </c>
      <c r="J335" s="13" t="s">
        <v>243</v>
      </c>
      <c r="K335" s="13" t="s">
        <v>3665</v>
      </c>
      <c r="L335" s="13" t="s">
        <v>5536</v>
      </c>
      <c r="M335" s="13" t="s">
        <v>5533</v>
      </c>
      <c r="N335" s="13"/>
    </row>
    <row r="336" spans="1:14" ht="63" x14ac:dyDescent="0.25">
      <c r="A336" s="76">
        <v>14</v>
      </c>
      <c r="B336" s="54" t="s">
        <v>3651</v>
      </c>
      <c r="C336" s="15" t="s">
        <v>5537</v>
      </c>
      <c r="D336" s="13" t="s">
        <v>3691</v>
      </c>
      <c r="E336" s="86"/>
      <c r="F336" s="88">
        <v>437.7</v>
      </c>
      <c r="G336" s="53" t="s">
        <v>5538</v>
      </c>
      <c r="H336" s="102" t="s">
        <v>2311</v>
      </c>
      <c r="I336" s="102" t="s">
        <v>1272</v>
      </c>
      <c r="J336" s="13" t="s">
        <v>243</v>
      </c>
      <c r="K336" s="13" t="s">
        <v>6217</v>
      </c>
      <c r="L336" s="13" t="s">
        <v>2584</v>
      </c>
      <c r="M336" s="13" t="s">
        <v>5533</v>
      </c>
      <c r="N336" s="13"/>
    </row>
    <row r="337" spans="1:14" ht="63" x14ac:dyDescent="0.25">
      <c r="A337" s="76">
        <v>15</v>
      </c>
      <c r="B337" s="54" t="s">
        <v>3651</v>
      </c>
      <c r="C337" s="15" t="s">
        <v>6472</v>
      </c>
      <c r="D337" s="13" t="s">
        <v>5539</v>
      </c>
      <c r="E337" s="86">
        <v>128</v>
      </c>
      <c r="F337" s="88">
        <v>660</v>
      </c>
      <c r="G337" s="53" t="s">
        <v>5540</v>
      </c>
      <c r="H337" s="102" t="s">
        <v>2311</v>
      </c>
      <c r="I337" s="102" t="s">
        <v>1272</v>
      </c>
      <c r="J337" s="13" t="s">
        <v>243</v>
      </c>
      <c r="K337" s="13" t="s">
        <v>3659</v>
      </c>
      <c r="L337" s="13" t="s">
        <v>5536</v>
      </c>
      <c r="M337" s="13" t="s">
        <v>5533</v>
      </c>
      <c r="N337" s="13"/>
    </row>
    <row r="338" spans="1:14" ht="63" x14ac:dyDescent="0.25">
      <c r="A338" s="76">
        <v>16</v>
      </c>
      <c r="B338" s="54" t="s">
        <v>3651</v>
      </c>
      <c r="C338" s="15" t="s">
        <v>5541</v>
      </c>
      <c r="D338" s="13" t="s">
        <v>3664</v>
      </c>
      <c r="E338" s="86"/>
      <c r="F338" s="88">
        <v>527.5</v>
      </c>
      <c r="G338" s="53" t="s">
        <v>5542</v>
      </c>
      <c r="H338" s="102" t="s">
        <v>2311</v>
      </c>
      <c r="I338" s="102" t="s">
        <v>1272</v>
      </c>
      <c r="J338" s="13" t="s">
        <v>243</v>
      </c>
      <c r="K338" s="13" t="s">
        <v>3665</v>
      </c>
      <c r="L338" s="13" t="s">
        <v>5536</v>
      </c>
      <c r="M338" s="13" t="s">
        <v>5533</v>
      </c>
      <c r="N338" s="13"/>
    </row>
    <row r="339" spans="1:14" ht="63" x14ac:dyDescent="0.25">
      <c r="A339" s="76">
        <v>17</v>
      </c>
      <c r="B339" s="54" t="s">
        <v>3651</v>
      </c>
      <c r="C339" s="15" t="s">
        <v>3718</v>
      </c>
      <c r="D339" s="13" t="s">
        <v>3673</v>
      </c>
      <c r="E339" s="86">
        <v>157</v>
      </c>
      <c r="F339" s="88">
        <v>784</v>
      </c>
      <c r="G339" s="53" t="s">
        <v>5543</v>
      </c>
      <c r="H339" s="102" t="s">
        <v>2311</v>
      </c>
      <c r="I339" s="13" t="s">
        <v>5544</v>
      </c>
      <c r="J339" s="13" t="s">
        <v>243</v>
      </c>
      <c r="K339" s="13" t="s">
        <v>6218</v>
      </c>
      <c r="L339" s="13" t="s">
        <v>5545</v>
      </c>
      <c r="M339" s="13" t="s">
        <v>5533</v>
      </c>
      <c r="N339" s="13"/>
    </row>
    <row r="340" spans="1:14" ht="31.5" x14ac:dyDescent="0.25">
      <c r="A340" s="344"/>
      <c r="B340" s="235" t="s">
        <v>3880</v>
      </c>
      <c r="C340" s="346"/>
      <c r="D340" s="344"/>
      <c r="E340" s="345"/>
      <c r="F340" s="345"/>
      <c r="G340" s="344"/>
      <c r="H340" s="344"/>
      <c r="I340" s="344"/>
      <c r="J340" s="344"/>
      <c r="K340" s="344"/>
      <c r="L340" s="239"/>
      <c r="M340" s="344"/>
      <c r="N340" s="344"/>
    </row>
    <row r="341" spans="1:14" ht="63" x14ac:dyDescent="0.25">
      <c r="A341" s="76">
        <v>1</v>
      </c>
      <c r="B341" s="15" t="s">
        <v>3880</v>
      </c>
      <c r="C341" s="54" t="s">
        <v>3887</v>
      </c>
      <c r="D341" s="51" t="s">
        <v>3888</v>
      </c>
      <c r="E341" s="86">
        <v>173</v>
      </c>
      <c r="F341" s="86">
        <v>458</v>
      </c>
      <c r="G341" s="13" t="s">
        <v>5546</v>
      </c>
      <c r="H341" s="102" t="s">
        <v>2303</v>
      </c>
      <c r="I341" s="115" t="s">
        <v>275</v>
      </c>
      <c r="J341" s="51" t="s">
        <v>243</v>
      </c>
      <c r="K341" s="13" t="s">
        <v>3889</v>
      </c>
      <c r="L341" s="13" t="s">
        <v>5547</v>
      </c>
      <c r="M341" s="76" t="s">
        <v>2417</v>
      </c>
      <c r="N341" s="76"/>
    </row>
    <row r="342" spans="1:14" ht="78.75" x14ac:dyDescent="0.25">
      <c r="A342" s="76">
        <v>2</v>
      </c>
      <c r="B342" s="15" t="s">
        <v>3880</v>
      </c>
      <c r="C342" s="54" t="s">
        <v>3890</v>
      </c>
      <c r="D342" s="51" t="s">
        <v>3891</v>
      </c>
      <c r="E342" s="86">
        <v>575</v>
      </c>
      <c r="F342" s="86">
        <v>1098</v>
      </c>
      <c r="G342" s="13" t="s">
        <v>5548</v>
      </c>
      <c r="H342" s="102" t="s">
        <v>2303</v>
      </c>
      <c r="I342" s="115" t="s">
        <v>275</v>
      </c>
      <c r="J342" s="51" t="s">
        <v>243</v>
      </c>
      <c r="K342" s="13" t="s">
        <v>3889</v>
      </c>
      <c r="L342" s="13" t="s">
        <v>2416</v>
      </c>
      <c r="M342" s="76" t="s">
        <v>2417</v>
      </c>
      <c r="N342" s="76"/>
    </row>
    <row r="343" spans="1:14" ht="47.25" x14ac:dyDescent="0.25">
      <c r="A343" s="76">
        <v>3</v>
      </c>
      <c r="B343" s="15" t="s">
        <v>3880</v>
      </c>
      <c r="C343" s="54" t="s">
        <v>3892</v>
      </c>
      <c r="D343" s="51" t="s">
        <v>3884</v>
      </c>
      <c r="E343" s="86">
        <v>100</v>
      </c>
      <c r="F343" s="86">
        <v>407</v>
      </c>
      <c r="G343" s="13" t="s">
        <v>5549</v>
      </c>
      <c r="H343" s="102" t="s">
        <v>2303</v>
      </c>
      <c r="I343" s="115" t="s">
        <v>275</v>
      </c>
      <c r="J343" s="51" t="s">
        <v>243</v>
      </c>
      <c r="K343" s="13" t="s">
        <v>3889</v>
      </c>
      <c r="L343" s="13" t="s">
        <v>5547</v>
      </c>
      <c r="M343" s="76" t="s">
        <v>2417</v>
      </c>
      <c r="N343" s="76"/>
    </row>
    <row r="344" spans="1:14" ht="63" x14ac:dyDescent="0.25">
      <c r="A344" s="76">
        <v>4</v>
      </c>
      <c r="B344" s="15" t="s">
        <v>3880</v>
      </c>
      <c r="C344" s="54" t="s">
        <v>3895</v>
      </c>
      <c r="D344" s="51" t="s">
        <v>3894</v>
      </c>
      <c r="E344" s="86">
        <v>250</v>
      </c>
      <c r="F344" s="86">
        <v>290</v>
      </c>
      <c r="G344" s="13" t="s">
        <v>5550</v>
      </c>
      <c r="H344" s="102" t="s">
        <v>2303</v>
      </c>
      <c r="I344" s="115" t="s">
        <v>275</v>
      </c>
      <c r="J344" s="51" t="s">
        <v>243</v>
      </c>
      <c r="K344" s="13" t="s">
        <v>3889</v>
      </c>
      <c r="L344" s="13" t="s">
        <v>5547</v>
      </c>
      <c r="M344" s="76" t="s">
        <v>2417</v>
      </c>
      <c r="N344" s="76"/>
    </row>
    <row r="345" spans="1:14" ht="78.75" x14ac:dyDescent="0.25">
      <c r="A345" s="76">
        <v>5</v>
      </c>
      <c r="B345" s="15" t="s">
        <v>3880</v>
      </c>
      <c r="C345" s="54" t="s">
        <v>3908</v>
      </c>
      <c r="D345" s="51" t="s">
        <v>5551</v>
      </c>
      <c r="E345" s="86"/>
      <c r="F345" s="86">
        <v>1035</v>
      </c>
      <c r="G345" s="13" t="s">
        <v>5552</v>
      </c>
      <c r="H345" s="102" t="s">
        <v>2348</v>
      </c>
      <c r="I345" s="115" t="s">
        <v>275</v>
      </c>
      <c r="J345" s="51" t="s">
        <v>243</v>
      </c>
      <c r="K345" s="13" t="s">
        <v>3889</v>
      </c>
      <c r="L345" s="102" t="s">
        <v>2829</v>
      </c>
      <c r="M345" s="76" t="s">
        <v>5553</v>
      </c>
      <c r="N345" s="76"/>
    </row>
    <row r="346" spans="1:14" ht="63" x14ac:dyDescent="0.25">
      <c r="A346" s="76">
        <v>6</v>
      </c>
      <c r="B346" s="15" t="s">
        <v>3880</v>
      </c>
      <c r="C346" s="54" t="s">
        <v>3914</v>
      </c>
      <c r="D346" s="51" t="s">
        <v>3915</v>
      </c>
      <c r="E346" s="86">
        <v>300</v>
      </c>
      <c r="F346" s="86">
        <v>1200</v>
      </c>
      <c r="G346" s="13" t="s">
        <v>5554</v>
      </c>
      <c r="H346" s="102" t="s">
        <v>2348</v>
      </c>
      <c r="I346" s="115" t="s">
        <v>275</v>
      </c>
      <c r="J346" s="51" t="s">
        <v>243</v>
      </c>
      <c r="K346" s="13" t="s">
        <v>3889</v>
      </c>
      <c r="L346" s="13" t="s">
        <v>2586</v>
      </c>
      <c r="M346" s="76" t="s">
        <v>5553</v>
      </c>
      <c r="N346" s="76"/>
    </row>
    <row r="347" spans="1:14" ht="63" x14ac:dyDescent="0.25">
      <c r="A347" s="76">
        <v>7</v>
      </c>
      <c r="B347" s="15" t="s">
        <v>3880</v>
      </c>
      <c r="C347" s="54" t="s">
        <v>3919</v>
      </c>
      <c r="D347" s="51" t="s">
        <v>3920</v>
      </c>
      <c r="E347" s="86"/>
      <c r="F347" s="86">
        <v>219</v>
      </c>
      <c r="G347" s="13" t="s">
        <v>1650</v>
      </c>
      <c r="H347" s="102" t="s">
        <v>2348</v>
      </c>
      <c r="I347" s="115" t="s">
        <v>275</v>
      </c>
      <c r="J347" s="51" t="s">
        <v>243</v>
      </c>
      <c r="K347" s="13" t="s">
        <v>3889</v>
      </c>
      <c r="L347" s="13" t="s">
        <v>5555</v>
      </c>
      <c r="M347" s="76" t="s">
        <v>5553</v>
      </c>
      <c r="N347" s="76"/>
    </row>
    <row r="348" spans="1:14" ht="63" x14ac:dyDescent="0.25">
      <c r="A348" s="76">
        <v>8</v>
      </c>
      <c r="B348" s="15" t="s">
        <v>3880</v>
      </c>
      <c r="C348" s="54" t="s">
        <v>3924</v>
      </c>
      <c r="D348" s="51" t="s">
        <v>3925</v>
      </c>
      <c r="E348" s="86">
        <v>50</v>
      </c>
      <c r="F348" s="86">
        <v>630</v>
      </c>
      <c r="G348" s="13" t="s">
        <v>5556</v>
      </c>
      <c r="H348" s="102" t="s">
        <v>2348</v>
      </c>
      <c r="I348" s="115" t="s">
        <v>275</v>
      </c>
      <c r="J348" s="51" t="s">
        <v>243</v>
      </c>
      <c r="K348" s="13" t="s">
        <v>3889</v>
      </c>
      <c r="L348" s="13" t="s">
        <v>2586</v>
      </c>
      <c r="M348" s="76" t="s">
        <v>5553</v>
      </c>
      <c r="N348" s="76"/>
    </row>
    <row r="349" spans="1:14" ht="63" x14ac:dyDescent="0.25">
      <c r="A349" s="76">
        <v>9</v>
      </c>
      <c r="B349" s="15" t="s">
        <v>3880</v>
      </c>
      <c r="C349" s="54" t="s">
        <v>3927</v>
      </c>
      <c r="D349" s="51" t="s">
        <v>3891</v>
      </c>
      <c r="E349" s="86"/>
      <c r="F349" s="86">
        <v>200</v>
      </c>
      <c r="G349" s="13" t="s">
        <v>5557</v>
      </c>
      <c r="H349" s="102" t="s">
        <v>2348</v>
      </c>
      <c r="I349" s="115" t="s">
        <v>275</v>
      </c>
      <c r="J349" s="51" t="s">
        <v>243</v>
      </c>
      <c r="K349" s="13" t="s">
        <v>3889</v>
      </c>
      <c r="L349" s="102" t="s">
        <v>2829</v>
      </c>
      <c r="M349" s="76" t="s">
        <v>5553</v>
      </c>
      <c r="N349" s="76"/>
    </row>
    <row r="350" spans="1:14" ht="63" x14ac:dyDescent="0.25">
      <c r="A350" s="76">
        <v>10</v>
      </c>
      <c r="B350" s="15" t="s">
        <v>3880</v>
      </c>
      <c r="C350" s="15" t="s">
        <v>3956</v>
      </c>
      <c r="D350" s="13" t="s">
        <v>3884</v>
      </c>
      <c r="E350" s="86">
        <v>72.45</v>
      </c>
      <c r="F350" s="86">
        <v>193</v>
      </c>
      <c r="G350" s="13" t="s">
        <v>5558</v>
      </c>
      <c r="H350" s="102" t="s">
        <v>2311</v>
      </c>
      <c r="I350" s="102" t="s">
        <v>1272</v>
      </c>
      <c r="J350" s="13" t="s">
        <v>243</v>
      </c>
      <c r="K350" s="13" t="s">
        <v>3889</v>
      </c>
      <c r="L350" s="13" t="s">
        <v>5547</v>
      </c>
      <c r="M350" s="76" t="s">
        <v>2417</v>
      </c>
      <c r="N350" s="76"/>
    </row>
    <row r="351" spans="1:14" ht="31.5" x14ac:dyDescent="0.25">
      <c r="A351" s="344"/>
      <c r="B351" s="245" t="s">
        <v>3775</v>
      </c>
      <c r="C351" s="346"/>
      <c r="D351" s="344"/>
      <c r="E351" s="345"/>
      <c r="F351" s="345"/>
      <c r="G351" s="344"/>
      <c r="H351" s="344"/>
      <c r="I351" s="344"/>
      <c r="J351" s="344"/>
      <c r="K351" s="344"/>
      <c r="L351" s="239"/>
      <c r="M351" s="344"/>
      <c r="N351" s="344"/>
    </row>
    <row r="352" spans="1:14" ht="102" customHeight="1" x14ac:dyDescent="0.25">
      <c r="A352" s="76">
        <v>1</v>
      </c>
      <c r="B352" s="54" t="s">
        <v>3775</v>
      </c>
      <c r="C352" s="54" t="s">
        <v>3776</v>
      </c>
      <c r="D352" s="51" t="s">
        <v>3777</v>
      </c>
      <c r="E352" s="87">
        <v>1243.8</v>
      </c>
      <c r="F352" s="87">
        <v>3005.4</v>
      </c>
      <c r="G352" s="55" t="s">
        <v>5559</v>
      </c>
      <c r="H352" s="102" t="s">
        <v>2303</v>
      </c>
      <c r="I352" s="115" t="s">
        <v>275</v>
      </c>
      <c r="J352" s="51" t="s">
        <v>243</v>
      </c>
      <c r="K352" s="13" t="s">
        <v>3778</v>
      </c>
      <c r="L352" s="13" t="s">
        <v>5495</v>
      </c>
      <c r="M352" s="76" t="s">
        <v>2306</v>
      </c>
      <c r="N352" s="13"/>
    </row>
    <row r="353" spans="1:14" ht="114" customHeight="1" x14ac:dyDescent="0.25">
      <c r="A353" s="76">
        <v>2</v>
      </c>
      <c r="B353" s="54" t="s">
        <v>3775</v>
      </c>
      <c r="C353" s="54" t="s">
        <v>3788</v>
      </c>
      <c r="D353" s="51" t="s">
        <v>3789</v>
      </c>
      <c r="E353" s="87">
        <v>60</v>
      </c>
      <c r="F353" s="87">
        <v>562</v>
      </c>
      <c r="G353" s="55" t="s">
        <v>5560</v>
      </c>
      <c r="H353" s="102" t="s">
        <v>2348</v>
      </c>
      <c r="I353" s="115" t="s">
        <v>275</v>
      </c>
      <c r="J353" s="51" t="s">
        <v>243</v>
      </c>
      <c r="K353" s="13" t="s">
        <v>3790</v>
      </c>
      <c r="L353" s="13" t="s">
        <v>5561</v>
      </c>
      <c r="M353" s="76" t="s">
        <v>5562</v>
      </c>
      <c r="N353" s="76"/>
    </row>
    <row r="354" spans="1:14" ht="95.25" customHeight="1" x14ac:dyDescent="0.25">
      <c r="A354" s="76">
        <v>3</v>
      </c>
      <c r="B354" s="54" t="s">
        <v>3775</v>
      </c>
      <c r="C354" s="54" t="s">
        <v>3793</v>
      </c>
      <c r="D354" s="51" t="s">
        <v>3794</v>
      </c>
      <c r="E354" s="87">
        <v>120</v>
      </c>
      <c r="F354" s="87">
        <v>1266</v>
      </c>
      <c r="G354" s="55" t="s">
        <v>5563</v>
      </c>
      <c r="H354" s="102" t="s">
        <v>2348</v>
      </c>
      <c r="I354" s="115" t="s">
        <v>275</v>
      </c>
      <c r="J354" s="51" t="s">
        <v>243</v>
      </c>
      <c r="K354" s="13" t="s">
        <v>3790</v>
      </c>
      <c r="L354" s="13" t="s">
        <v>5564</v>
      </c>
      <c r="M354" s="76" t="s">
        <v>2382</v>
      </c>
      <c r="N354" s="76"/>
    </row>
    <row r="355" spans="1:14" ht="89.25" customHeight="1" x14ac:dyDescent="0.25">
      <c r="A355" s="76">
        <v>4</v>
      </c>
      <c r="B355" s="54" t="s">
        <v>3775</v>
      </c>
      <c r="C355" s="54" t="s">
        <v>3800</v>
      </c>
      <c r="D355" s="51" t="s">
        <v>3796</v>
      </c>
      <c r="E355" s="87">
        <v>473</v>
      </c>
      <c r="F355" s="87">
        <v>710</v>
      </c>
      <c r="G355" s="55" t="s">
        <v>5565</v>
      </c>
      <c r="H355" s="102" t="s">
        <v>2303</v>
      </c>
      <c r="I355" s="115" t="s">
        <v>275</v>
      </c>
      <c r="J355" s="51" t="s">
        <v>243</v>
      </c>
      <c r="K355" s="13" t="s">
        <v>3778</v>
      </c>
      <c r="L355" s="62" t="s">
        <v>22</v>
      </c>
      <c r="M355" s="76" t="s">
        <v>22</v>
      </c>
      <c r="N355" s="13"/>
    </row>
    <row r="356" spans="1:14" ht="126" x14ac:dyDescent="0.25">
      <c r="A356" s="76">
        <v>5</v>
      </c>
      <c r="B356" s="54" t="s">
        <v>3775</v>
      </c>
      <c r="C356" s="56" t="s">
        <v>3836</v>
      </c>
      <c r="D356" s="13" t="s">
        <v>5566</v>
      </c>
      <c r="E356" s="89">
        <v>237</v>
      </c>
      <c r="F356" s="86">
        <v>433.9</v>
      </c>
      <c r="G356" s="13" t="s">
        <v>5567</v>
      </c>
      <c r="H356" s="102" t="s">
        <v>2311</v>
      </c>
      <c r="I356" s="102" t="s">
        <v>1272</v>
      </c>
      <c r="J356" s="102" t="s">
        <v>243</v>
      </c>
      <c r="K356" s="13" t="s">
        <v>3790</v>
      </c>
      <c r="L356" s="13" t="s">
        <v>5568</v>
      </c>
      <c r="M356" s="76" t="s">
        <v>2417</v>
      </c>
      <c r="N356" s="76"/>
    </row>
    <row r="357" spans="1:14" ht="112.5" customHeight="1" x14ac:dyDescent="0.25">
      <c r="A357" s="76">
        <v>6</v>
      </c>
      <c r="B357" s="54" t="s">
        <v>3775</v>
      </c>
      <c r="C357" s="56" t="s">
        <v>3837</v>
      </c>
      <c r="D357" s="13" t="s">
        <v>5566</v>
      </c>
      <c r="E357" s="90">
        <v>102.5</v>
      </c>
      <c r="F357" s="90">
        <v>677</v>
      </c>
      <c r="G357" s="13" t="s">
        <v>5569</v>
      </c>
      <c r="H357" s="102" t="s">
        <v>2311</v>
      </c>
      <c r="I357" s="102" t="s">
        <v>1272</v>
      </c>
      <c r="J357" s="102" t="s">
        <v>243</v>
      </c>
      <c r="K357" s="13" t="s">
        <v>3790</v>
      </c>
      <c r="L357" s="13" t="s">
        <v>5570</v>
      </c>
      <c r="M357" s="76" t="s">
        <v>2382</v>
      </c>
      <c r="N357" s="76"/>
    </row>
    <row r="358" spans="1:14" ht="150" customHeight="1" x14ac:dyDescent="0.25">
      <c r="A358" s="76">
        <v>7</v>
      </c>
      <c r="B358" s="54" t="s">
        <v>3775</v>
      </c>
      <c r="C358" s="15" t="s">
        <v>3838</v>
      </c>
      <c r="D358" s="13" t="s">
        <v>5571</v>
      </c>
      <c r="E358" s="91">
        <v>102</v>
      </c>
      <c r="F358" s="87">
        <v>613.1</v>
      </c>
      <c r="G358" s="13" t="s">
        <v>5572</v>
      </c>
      <c r="H358" s="102" t="s">
        <v>2311</v>
      </c>
      <c r="I358" s="102" t="s">
        <v>1272</v>
      </c>
      <c r="J358" s="102" t="s">
        <v>243</v>
      </c>
      <c r="K358" s="13" t="s">
        <v>3790</v>
      </c>
      <c r="L358" s="13" t="s">
        <v>5570</v>
      </c>
      <c r="M358" s="76" t="s">
        <v>2382</v>
      </c>
      <c r="N358" s="76"/>
    </row>
    <row r="359" spans="1:14" ht="157.5" x14ac:dyDescent="0.25">
      <c r="A359" s="76">
        <v>8</v>
      </c>
      <c r="B359" s="54" t="s">
        <v>3775</v>
      </c>
      <c r="C359" s="56" t="s">
        <v>3840</v>
      </c>
      <c r="D359" s="13" t="s">
        <v>5573</v>
      </c>
      <c r="E359" s="90">
        <v>107</v>
      </c>
      <c r="F359" s="90">
        <v>451</v>
      </c>
      <c r="G359" s="13" t="s">
        <v>5574</v>
      </c>
      <c r="H359" s="102" t="s">
        <v>2311</v>
      </c>
      <c r="I359" s="102" t="s">
        <v>1272</v>
      </c>
      <c r="J359" s="102" t="s">
        <v>243</v>
      </c>
      <c r="K359" s="13" t="s">
        <v>3790</v>
      </c>
      <c r="L359" s="13" t="s">
        <v>5570</v>
      </c>
      <c r="M359" s="76" t="s">
        <v>2382</v>
      </c>
      <c r="N359" s="76"/>
    </row>
    <row r="360" spans="1:14" ht="47.25" x14ac:dyDescent="0.25">
      <c r="A360" s="76">
        <v>9</v>
      </c>
      <c r="B360" s="54" t="s">
        <v>3775</v>
      </c>
      <c r="C360" s="56" t="s">
        <v>3841</v>
      </c>
      <c r="D360" s="13" t="s">
        <v>5575</v>
      </c>
      <c r="E360" s="90">
        <v>150</v>
      </c>
      <c r="F360" s="90">
        <v>479</v>
      </c>
      <c r="G360" s="13" t="s">
        <v>5576</v>
      </c>
      <c r="H360" s="102" t="s">
        <v>2311</v>
      </c>
      <c r="I360" s="102" t="s">
        <v>1272</v>
      </c>
      <c r="J360" s="102" t="s">
        <v>243</v>
      </c>
      <c r="K360" s="13" t="s">
        <v>3790</v>
      </c>
      <c r="L360" s="13" t="s">
        <v>5570</v>
      </c>
      <c r="M360" s="76" t="s">
        <v>2382</v>
      </c>
      <c r="N360" s="76"/>
    </row>
    <row r="361" spans="1:14" ht="31.5" x14ac:dyDescent="0.25">
      <c r="A361" s="344"/>
      <c r="B361" s="235" t="s">
        <v>3723</v>
      </c>
      <c r="C361" s="346"/>
      <c r="D361" s="344"/>
      <c r="E361" s="345"/>
      <c r="F361" s="345"/>
      <c r="G361" s="344"/>
      <c r="H361" s="344"/>
      <c r="I361" s="344"/>
      <c r="J361" s="344"/>
      <c r="K361" s="344"/>
      <c r="L361" s="239"/>
      <c r="M361" s="344"/>
      <c r="N361" s="344"/>
    </row>
    <row r="362" spans="1:14" ht="63" x14ac:dyDescent="0.25">
      <c r="A362" s="76">
        <v>1</v>
      </c>
      <c r="B362" s="15" t="s">
        <v>3723</v>
      </c>
      <c r="C362" s="54" t="s">
        <v>3736</v>
      </c>
      <c r="D362" s="51" t="s">
        <v>5577</v>
      </c>
      <c r="E362" s="87">
        <v>74</v>
      </c>
      <c r="F362" s="87">
        <v>452.1</v>
      </c>
      <c r="G362" s="57" t="s">
        <v>1650</v>
      </c>
      <c r="H362" s="13" t="s">
        <v>5578</v>
      </c>
      <c r="I362" s="115" t="s">
        <v>275</v>
      </c>
      <c r="J362" s="102" t="s">
        <v>243</v>
      </c>
      <c r="K362" s="13" t="s">
        <v>3738</v>
      </c>
      <c r="L362" s="13" t="s">
        <v>5564</v>
      </c>
      <c r="M362" s="13" t="s">
        <v>5524</v>
      </c>
      <c r="N362" s="76"/>
    </row>
    <row r="363" spans="1:14" ht="93" customHeight="1" x14ac:dyDescent="0.25">
      <c r="A363" s="76">
        <v>2</v>
      </c>
      <c r="B363" s="15" t="s">
        <v>3723</v>
      </c>
      <c r="C363" s="54" t="s">
        <v>3749</v>
      </c>
      <c r="D363" s="51" t="s">
        <v>3750</v>
      </c>
      <c r="E363" s="87">
        <v>90</v>
      </c>
      <c r="F363" s="87">
        <v>1489.1</v>
      </c>
      <c r="G363" s="13" t="s">
        <v>5579</v>
      </c>
      <c r="H363" s="13" t="s">
        <v>5578</v>
      </c>
      <c r="I363" s="115" t="s">
        <v>275</v>
      </c>
      <c r="J363" s="102" t="s">
        <v>243</v>
      </c>
      <c r="K363" s="13" t="s">
        <v>3738</v>
      </c>
      <c r="L363" s="13" t="s">
        <v>2477</v>
      </c>
      <c r="M363" s="13" t="s">
        <v>5524</v>
      </c>
      <c r="N363" s="76"/>
    </row>
    <row r="364" spans="1:14" ht="157.5" x14ac:dyDescent="0.25">
      <c r="A364" s="76">
        <v>3</v>
      </c>
      <c r="B364" s="15" t="s">
        <v>3723</v>
      </c>
      <c r="C364" s="54" t="s">
        <v>3751</v>
      </c>
      <c r="D364" s="51" t="s">
        <v>3752</v>
      </c>
      <c r="E364" s="87">
        <v>246</v>
      </c>
      <c r="F364" s="87">
        <v>1460.6</v>
      </c>
      <c r="G364" s="58" t="s">
        <v>5580</v>
      </c>
      <c r="H364" s="13" t="s">
        <v>5578</v>
      </c>
      <c r="I364" s="115" t="s">
        <v>275</v>
      </c>
      <c r="J364" s="102" t="s">
        <v>243</v>
      </c>
      <c r="K364" s="13" t="s">
        <v>3738</v>
      </c>
      <c r="L364" s="13" t="s">
        <v>5581</v>
      </c>
      <c r="M364" s="13" t="s">
        <v>5524</v>
      </c>
      <c r="N364" s="76"/>
    </row>
    <row r="365" spans="1:14" ht="63" x14ac:dyDescent="0.25">
      <c r="A365" s="76">
        <v>4</v>
      </c>
      <c r="B365" s="15" t="s">
        <v>3723</v>
      </c>
      <c r="C365" s="54" t="s">
        <v>3758</v>
      </c>
      <c r="D365" s="51" t="s">
        <v>3759</v>
      </c>
      <c r="E365" s="87">
        <v>185</v>
      </c>
      <c r="F365" s="87">
        <v>1069.0999999999999</v>
      </c>
      <c r="G365" s="49" t="s">
        <v>5582</v>
      </c>
      <c r="H365" s="13" t="s">
        <v>5578</v>
      </c>
      <c r="I365" s="115" t="s">
        <v>275</v>
      </c>
      <c r="J365" s="102" t="s">
        <v>243</v>
      </c>
      <c r="K365" s="46" t="s">
        <v>5583</v>
      </c>
      <c r="L365" s="13" t="s">
        <v>5584</v>
      </c>
      <c r="M365" s="13" t="s">
        <v>5585</v>
      </c>
      <c r="N365" s="76"/>
    </row>
    <row r="366" spans="1:14" ht="79.5" customHeight="1" x14ac:dyDescent="0.25">
      <c r="A366" s="76">
        <v>5</v>
      </c>
      <c r="B366" s="15" t="s">
        <v>3723</v>
      </c>
      <c r="C366" s="54" t="s">
        <v>3768</v>
      </c>
      <c r="D366" s="51" t="s">
        <v>5586</v>
      </c>
      <c r="E366" s="87">
        <v>102</v>
      </c>
      <c r="F366" s="87">
        <v>132</v>
      </c>
      <c r="G366" s="13" t="s">
        <v>5587</v>
      </c>
      <c r="H366" s="13" t="s">
        <v>5578</v>
      </c>
      <c r="I366" s="115" t="s">
        <v>275</v>
      </c>
      <c r="J366" s="102" t="s">
        <v>243</v>
      </c>
      <c r="K366" s="13" t="s">
        <v>3738</v>
      </c>
      <c r="L366" s="13" t="s">
        <v>5588</v>
      </c>
      <c r="M366" s="13" t="s">
        <v>5589</v>
      </c>
      <c r="N366" s="76"/>
    </row>
    <row r="367" spans="1:14" ht="102" customHeight="1" x14ac:dyDescent="0.25">
      <c r="A367" s="76">
        <v>6</v>
      </c>
      <c r="B367" s="15" t="s">
        <v>3723</v>
      </c>
      <c r="C367" s="15" t="s">
        <v>3774</v>
      </c>
      <c r="D367" s="13" t="s">
        <v>3735</v>
      </c>
      <c r="E367" s="89">
        <v>123</v>
      </c>
      <c r="F367" s="89">
        <v>719</v>
      </c>
      <c r="G367" s="13" t="s">
        <v>5590</v>
      </c>
      <c r="H367" s="102" t="s">
        <v>2311</v>
      </c>
      <c r="I367" s="115" t="s">
        <v>275</v>
      </c>
      <c r="J367" s="102" t="s">
        <v>243</v>
      </c>
      <c r="K367" s="13" t="s">
        <v>3738</v>
      </c>
      <c r="L367" s="13" t="s">
        <v>2855</v>
      </c>
      <c r="M367" s="13" t="s">
        <v>5591</v>
      </c>
      <c r="N367" s="76"/>
    </row>
    <row r="368" spans="1:14" ht="31.5" x14ac:dyDescent="0.25">
      <c r="A368" s="239"/>
      <c r="B368" s="235" t="s">
        <v>3959</v>
      </c>
      <c r="C368" s="347"/>
      <c r="D368" s="234"/>
      <c r="E368" s="238"/>
      <c r="F368" s="238"/>
      <c r="G368" s="234"/>
      <c r="H368" s="234"/>
      <c r="I368" s="234"/>
      <c r="J368" s="234"/>
      <c r="K368" s="234"/>
      <c r="L368" s="234"/>
      <c r="M368" s="234"/>
      <c r="N368" s="234"/>
    </row>
    <row r="369" spans="1:14" ht="96" customHeight="1" x14ac:dyDescent="0.25">
      <c r="A369" s="13">
        <v>1</v>
      </c>
      <c r="B369" s="15" t="s">
        <v>3959</v>
      </c>
      <c r="C369" s="60" t="s">
        <v>689</v>
      </c>
      <c r="D369" s="13" t="s">
        <v>3966</v>
      </c>
      <c r="E369" s="150">
        <v>210</v>
      </c>
      <c r="F369" s="151">
        <v>471.8</v>
      </c>
      <c r="G369" s="13" t="s">
        <v>5592</v>
      </c>
      <c r="H369" s="102" t="s">
        <v>2303</v>
      </c>
      <c r="I369" s="102" t="s">
        <v>1436</v>
      </c>
      <c r="J369" s="65" t="s">
        <v>243</v>
      </c>
      <c r="K369" s="273" t="s">
        <v>3983</v>
      </c>
      <c r="L369" s="13" t="s">
        <v>5626</v>
      </c>
      <c r="M369" s="13" t="s">
        <v>5593</v>
      </c>
      <c r="N369" s="273"/>
    </row>
    <row r="370" spans="1:14" ht="63" x14ac:dyDescent="0.25">
      <c r="A370" s="13">
        <v>2</v>
      </c>
      <c r="B370" s="15" t="s">
        <v>3959</v>
      </c>
      <c r="C370" s="15" t="s">
        <v>3968</v>
      </c>
      <c r="D370" s="61" t="s">
        <v>3966</v>
      </c>
      <c r="E370" s="146">
        <v>145</v>
      </c>
      <c r="F370" s="146">
        <v>134</v>
      </c>
      <c r="G370" s="65" t="s">
        <v>5594</v>
      </c>
      <c r="H370" s="102" t="s">
        <v>2303</v>
      </c>
      <c r="I370" s="102" t="s">
        <v>3305</v>
      </c>
      <c r="J370" s="13" t="s">
        <v>243</v>
      </c>
      <c r="K370" s="13" t="s">
        <v>3969</v>
      </c>
      <c r="L370" s="73" t="s">
        <v>2592</v>
      </c>
      <c r="M370" s="13" t="s">
        <v>5595</v>
      </c>
      <c r="N370" s="13"/>
    </row>
    <row r="371" spans="1:14" ht="93" customHeight="1" x14ac:dyDescent="0.25">
      <c r="A371" s="13">
        <v>3</v>
      </c>
      <c r="B371" s="15" t="s">
        <v>3959</v>
      </c>
      <c r="C371" s="15" t="s">
        <v>3970</v>
      </c>
      <c r="D371" s="61" t="s">
        <v>3966</v>
      </c>
      <c r="E371" s="146">
        <v>160</v>
      </c>
      <c r="F371" s="146">
        <v>204</v>
      </c>
      <c r="G371" s="65" t="s">
        <v>5596</v>
      </c>
      <c r="H371" s="102" t="s">
        <v>2303</v>
      </c>
      <c r="I371" s="102" t="s">
        <v>3305</v>
      </c>
      <c r="J371" s="13" t="s">
        <v>243</v>
      </c>
      <c r="K371" s="13" t="s">
        <v>3969</v>
      </c>
      <c r="L371" s="73" t="s">
        <v>2592</v>
      </c>
      <c r="M371" s="13" t="s">
        <v>5595</v>
      </c>
      <c r="N371" s="13"/>
    </row>
    <row r="372" spans="1:14" ht="87" customHeight="1" x14ac:dyDescent="0.25">
      <c r="A372" s="13">
        <v>4</v>
      </c>
      <c r="B372" s="15" t="s">
        <v>3959</v>
      </c>
      <c r="C372" s="15" t="s">
        <v>3971</v>
      </c>
      <c r="D372" s="61" t="s">
        <v>3966</v>
      </c>
      <c r="E372" s="146">
        <v>220</v>
      </c>
      <c r="F372" s="48">
        <v>121</v>
      </c>
      <c r="G372" s="65" t="s">
        <v>5597</v>
      </c>
      <c r="H372" s="102" t="s">
        <v>2303</v>
      </c>
      <c r="I372" s="102" t="s">
        <v>3305</v>
      </c>
      <c r="J372" s="13" t="s">
        <v>243</v>
      </c>
      <c r="K372" s="13" t="s">
        <v>3969</v>
      </c>
      <c r="L372" s="73" t="s">
        <v>2592</v>
      </c>
      <c r="M372" s="13" t="s">
        <v>5595</v>
      </c>
      <c r="N372" s="13"/>
    </row>
    <row r="373" spans="1:14" ht="126" x14ac:dyDescent="0.25">
      <c r="A373" s="13">
        <v>5</v>
      </c>
      <c r="B373" s="15" t="s">
        <v>3959</v>
      </c>
      <c r="C373" s="15" t="s">
        <v>4021</v>
      </c>
      <c r="D373" s="13" t="s">
        <v>3973</v>
      </c>
      <c r="E373" s="48">
        <v>80.400000000000006</v>
      </c>
      <c r="F373" s="48">
        <v>112</v>
      </c>
      <c r="G373" s="13" t="s">
        <v>5598</v>
      </c>
      <c r="H373" s="102" t="s">
        <v>2311</v>
      </c>
      <c r="I373" s="102" t="s">
        <v>1272</v>
      </c>
      <c r="J373" s="13" t="s">
        <v>203</v>
      </c>
      <c r="K373" s="13" t="s">
        <v>4022</v>
      </c>
      <c r="L373" s="13" t="s">
        <v>5599</v>
      </c>
      <c r="M373" s="13" t="s">
        <v>5600</v>
      </c>
      <c r="N373" s="13"/>
    </row>
    <row r="374" spans="1:14" ht="147" customHeight="1" x14ac:dyDescent="0.25">
      <c r="A374" s="13">
        <v>6</v>
      </c>
      <c r="B374" s="15" t="s">
        <v>3959</v>
      </c>
      <c r="C374" s="60" t="s">
        <v>4020</v>
      </c>
      <c r="D374" s="65" t="s">
        <v>3966</v>
      </c>
      <c r="E374" s="92">
        <v>70</v>
      </c>
      <c r="F374" s="92">
        <v>198.08</v>
      </c>
      <c r="G374" s="13" t="s">
        <v>5619</v>
      </c>
      <c r="H374" s="102" t="s">
        <v>2311</v>
      </c>
      <c r="I374" s="102" t="s">
        <v>1272</v>
      </c>
      <c r="J374" s="13" t="s">
        <v>243</v>
      </c>
      <c r="K374" s="273" t="s">
        <v>6200</v>
      </c>
      <c r="L374" s="13" t="s">
        <v>5599</v>
      </c>
      <c r="M374" s="13" t="s">
        <v>5600</v>
      </c>
      <c r="N374" s="13"/>
    </row>
    <row r="375" spans="1:14" ht="84.75" customHeight="1" x14ac:dyDescent="0.25">
      <c r="A375" s="13">
        <v>7</v>
      </c>
      <c r="B375" s="15" t="s">
        <v>3959</v>
      </c>
      <c r="C375" s="60" t="s">
        <v>3965</v>
      </c>
      <c r="D375" s="65" t="s">
        <v>3966</v>
      </c>
      <c r="E375" s="48">
        <v>183.5</v>
      </c>
      <c r="F375" s="48">
        <v>380.4</v>
      </c>
      <c r="G375" s="13" t="s">
        <v>5601</v>
      </c>
      <c r="H375" s="102" t="s">
        <v>2303</v>
      </c>
      <c r="I375" s="115" t="s">
        <v>275</v>
      </c>
      <c r="J375" s="13" t="s">
        <v>243</v>
      </c>
      <c r="K375" s="13" t="s">
        <v>5602</v>
      </c>
      <c r="L375" s="73" t="s">
        <v>5603</v>
      </c>
      <c r="M375" s="13" t="s">
        <v>5604</v>
      </c>
      <c r="N375" s="13"/>
    </row>
    <row r="376" spans="1:14" ht="63" x14ac:dyDescent="0.25">
      <c r="A376" s="13">
        <v>8</v>
      </c>
      <c r="B376" s="15" t="s">
        <v>3959</v>
      </c>
      <c r="C376" s="60" t="s">
        <v>3979</v>
      </c>
      <c r="D376" s="61" t="s">
        <v>269</v>
      </c>
      <c r="E376" s="170">
        <v>180</v>
      </c>
      <c r="F376" s="48">
        <v>180</v>
      </c>
      <c r="G376" s="13" t="s">
        <v>5605</v>
      </c>
      <c r="H376" s="102" t="s">
        <v>2303</v>
      </c>
      <c r="I376" s="115" t="s">
        <v>275</v>
      </c>
      <c r="J376" s="13" t="s">
        <v>243</v>
      </c>
      <c r="K376" s="13" t="s">
        <v>5606</v>
      </c>
      <c r="L376" s="73" t="s">
        <v>5603</v>
      </c>
      <c r="M376" s="13" t="s">
        <v>5604</v>
      </c>
      <c r="N376" s="13"/>
    </row>
    <row r="377" spans="1:14" ht="47.25" x14ac:dyDescent="0.25">
      <c r="A377" s="13">
        <v>9</v>
      </c>
      <c r="B377" s="15" t="s">
        <v>3959</v>
      </c>
      <c r="C377" s="60" t="s">
        <v>3981</v>
      </c>
      <c r="D377" s="61" t="s">
        <v>3966</v>
      </c>
      <c r="E377" s="48">
        <v>180</v>
      </c>
      <c r="F377" s="48">
        <v>210</v>
      </c>
      <c r="G377" s="13" t="s">
        <v>5607</v>
      </c>
      <c r="H377" s="102" t="s">
        <v>2303</v>
      </c>
      <c r="I377" s="115" t="s">
        <v>275</v>
      </c>
      <c r="J377" s="13" t="s">
        <v>243</v>
      </c>
      <c r="K377" s="13" t="s">
        <v>5608</v>
      </c>
      <c r="L377" s="73" t="s">
        <v>5603</v>
      </c>
      <c r="M377" s="13" t="s">
        <v>5604</v>
      </c>
      <c r="N377" s="13"/>
    </row>
    <row r="378" spans="1:14" ht="63" x14ac:dyDescent="0.25">
      <c r="A378" s="13">
        <v>10</v>
      </c>
      <c r="B378" s="15" t="s">
        <v>3959</v>
      </c>
      <c r="C378" s="15" t="s">
        <v>4023</v>
      </c>
      <c r="D378" s="13" t="s">
        <v>4024</v>
      </c>
      <c r="E378" s="92">
        <v>67.7</v>
      </c>
      <c r="F378" s="92">
        <v>189</v>
      </c>
      <c r="G378" s="13" t="s">
        <v>5609</v>
      </c>
      <c r="H378" s="102" t="s">
        <v>2311</v>
      </c>
      <c r="I378" s="102" t="s">
        <v>1272</v>
      </c>
      <c r="J378" s="13" t="s">
        <v>243</v>
      </c>
      <c r="K378" s="13" t="s">
        <v>5606</v>
      </c>
      <c r="L378" s="73" t="s">
        <v>5610</v>
      </c>
      <c r="M378" s="13" t="s">
        <v>5611</v>
      </c>
      <c r="N378" s="13"/>
    </row>
    <row r="379" spans="1:14" ht="63" x14ac:dyDescent="0.25">
      <c r="A379" s="13">
        <v>11</v>
      </c>
      <c r="B379" s="15" t="s">
        <v>3959</v>
      </c>
      <c r="C379" s="60" t="s">
        <v>3977</v>
      </c>
      <c r="D379" s="65" t="s">
        <v>3975</v>
      </c>
      <c r="E379" s="48">
        <v>97.4</v>
      </c>
      <c r="F379" s="48">
        <v>366.9</v>
      </c>
      <c r="G379" s="13" t="s">
        <v>5609</v>
      </c>
      <c r="H379" s="102" t="s">
        <v>2303</v>
      </c>
      <c r="I379" s="115" t="s">
        <v>275</v>
      </c>
      <c r="J379" s="13" t="s">
        <v>243</v>
      </c>
      <c r="K379" s="13" t="s">
        <v>5606</v>
      </c>
      <c r="L379" s="73" t="s">
        <v>5603</v>
      </c>
      <c r="M379" s="13" t="s">
        <v>5612</v>
      </c>
      <c r="N379" s="13"/>
    </row>
    <row r="380" spans="1:14" ht="78.75" x14ac:dyDescent="0.25">
      <c r="A380" s="13">
        <v>12</v>
      </c>
      <c r="B380" s="15" t="s">
        <v>3959</v>
      </c>
      <c r="C380" s="60" t="s">
        <v>4012</v>
      </c>
      <c r="D380" s="65" t="s">
        <v>4013</v>
      </c>
      <c r="E380" s="48">
        <v>125</v>
      </c>
      <c r="F380" s="170">
        <v>775.9</v>
      </c>
      <c r="G380" s="13" t="s">
        <v>5613</v>
      </c>
      <c r="H380" s="102" t="s">
        <v>2348</v>
      </c>
      <c r="I380" s="115" t="s">
        <v>275</v>
      </c>
      <c r="J380" s="13" t="s">
        <v>243</v>
      </c>
      <c r="K380" s="13" t="s">
        <v>5606</v>
      </c>
      <c r="L380" s="13" t="s">
        <v>5614</v>
      </c>
      <c r="M380" s="13" t="s">
        <v>5615</v>
      </c>
      <c r="N380" s="13"/>
    </row>
    <row r="381" spans="1:14" ht="63" x14ac:dyDescent="0.25">
      <c r="A381" s="13">
        <v>13</v>
      </c>
      <c r="B381" s="15" t="s">
        <v>3959</v>
      </c>
      <c r="C381" s="138" t="s">
        <v>3992</v>
      </c>
      <c r="D381" s="57" t="s">
        <v>3993</v>
      </c>
      <c r="E381" s="170">
        <v>30</v>
      </c>
      <c r="F381" s="170">
        <v>2182.4</v>
      </c>
      <c r="G381" s="13" t="s">
        <v>5616</v>
      </c>
      <c r="H381" s="102" t="s">
        <v>2348</v>
      </c>
      <c r="I381" s="115" t="s">
        <v>275</v>
      </c>
      <c r="J381" s="13" t="s">
        <v>243</v>
      </c>
      <c r="K381" s="13" t="s">
        <v>5608</v>
      </c>
      <c r="L381" s="275" t="s">
        <v>5617</v>
      </c>
      <c r="M381" s="13" t="s">
        <v>5618</v>
      </c>
      <c r="N381" s="13"/>
    </row>
    <row r="382" spans="1:14" ht="110.25" x14ac:dyDescent="0.25">
      <c r="A382" s="13">
        <v>14</v>
      </c>
      <c r="B382" s="15" t="s">
        <v>3959</v>
      </c>
      <c r="C382" s="15" t="s">
        <v>4025</v>
      </c>
      <c r="D382" s="13" t="s">
        <v>4026</v>
      </c>
      <c r="E382" s="48">
        <v>297</v>
      </c>
      <c r="F382" s="48">
        <v>524.20000000000005</v>
      </c>
      <c r="G382" s="13" t="s">
        <v>1650</v>
      </c>
      <c r="H382" s="102" t="s">
        <v>2311</v>
      </c>
      <c r="I382" s="13" t="s">
        <v>4027</v>
      </c>
      <c r="J382" s="61" t="s">
        <v>243</v>
      </c>
      <c r="K382" s="273" t="s">
        <v>3983</v>
      </c>
      <c r="L382" s="62" t="s">
        <v>5620</v>
      </c>
      <c r="M382" s="13" t="s">
        <v>5621</v>
      </c>
      <c r="N382" s="76" t="s">
        <v>5622</v>
      </c>
    </row>
    <row r="383" spans="1:14" ht="110.25" x14ac:dyDescent="0.25">
      <c r="A383" s="13">
        <v>15</v>
      </c>
      <c r="B383" s="15" t="s">
        <v>3959</v>
      </c>
      <c r="C383" s="15" t="s">
        <v>4028</v>
      </c>
      <c r="D383" s="13" t="s">
        <v>4029</v>
      </c>
      <c r="E383" s="48">
        <v>157.5</v>
      </c>
      <c r="F383" s="48">
        <v>132.19999999999999</v>
      </c>
      <c r="G383" s="13" t="s">
        <v>1650</v>
      </c>
      <c r="H383" s="102" t="s">
        <v>2311</v>
      </c>
      <c r="I383" s="13" t="s">
        <v>4027</v>
      </c>
      <c r="J383" s="61" t="s">
        <v>243</v>
      </c>
      <c r="K383" s="273" t="s">
        <v>3983</v>
      </c>
      <c r="L383" s="62" t="s">
        <v>5623</v>
      </c>
      <c r="M383" s="13" t="s">
        <v>5621</v>
      </c>
      <c r="N383" s="76" t="s">
        <v>5622</v>
      </c>
    </row>
    <row r="384" spans="1:14" ht="31.5" x14ac:dyDescent="0.25">
      <c r="A384" s="239"/>
      <c r="B384" s="235" t="s">
        <v>4036</v>
      </c>
      <c r="C384" s="235"/>
      <c r="D384" s="239"/>
      <c r="E384" s="243"/>
      <c r="F384" s="243"/>
      <c r="G384" s="239"/>
      <c r="H384" s="239"/>
      <c r="I384" s="239"/>
      <c r="J384" s="239"/>
      <c r="K384" s="239"/>
      <c r="L384" s="239"/>
      <c r="M384" s="239"/>
      <c r="N384" s="239"/>
    </row>
    <row r="385" spans="1:14" ht="63" x14ac:dyDescent="0.25">
      <c r="A385" s="13">
        <v>1</v>
      </c>
      <c r="B385" s="59" t="s">
        <v>4036</v>
      </c>
      <c r="C385" s="60" t="s">
        <v>4037</v>
      </c>
      <c r="D385" s="61" t="s">
        <v>4038</v>
      </c>
      <c r="E385" s="146">
        <v>402.2</v>
      </c>
      <c r="F385" s="94">
        <v>1499</v>
      </c>
      <c r="G385" s="276" t="s">
        <v>5624</v>
      </c>
      <c r="H385" s="102" t="s">
        <v>2303</v>
      </c>
      <c r="I385" s="115" t="s">
        <v>275</v>
      </c>
      <c r="J385" s="61" t="s">
        <v>243</v>
      </c>
      <c r="K385" s="13" t="s">
        <v>5625</v>
      </c>
      <c r="L385" s="65" t="s">
        <v>5626</v>
      </c>
      <c r="M385" s="65" t="s">
        <v>5627</v>
      </c>
      <c r="N385" s="13"/>
    </row>
    <row r="386" spans="1:14" ht="87.75" customHeight="1" x14ac:dyDescent="0.25">
      <c r="A386" s="13">
        <v>2</v>
      </c>
      <c r="B386" s="59" t="s">
        <v>4036</v>
      </c>
      <c r="C386" s="157" t="s">
        <v>4040</v>
      </c>
      <c r="D386" s="61" t="s">
        <v>4041</v>
      </c>
      <c r="E386" s="277">
        <v>420.3</v>
      </c>
      <c r="F386" s="146">
        <v>2103</v>
      </c>
      <c r="G386" s="278" t="s">
        <v>5628</v>
      </c>
      <c r="H386" s="102" t="s">
        <v>2303</v>
      </c>
      <c r="I386" s="115" t="s">
        <v>275</v>
      </c>
      <c r="J386" s="61" t="s">
        <v>243</v>
      </c>
      <c r="K386" s="13" t="s">
        <v>5625</v>
      </c>
      <c r="L386" s="65" t="s">
        <v>5626</v>
      </c>
      <c r="M386" s="13" t="s">
        <v>5629</v>
      </c>
      <c r="N386" s="13"/>
    </row>
    <row r="387" spans="1:14" ht="87.75" customHeight="1" x14ac:dyDescent="0.25">
      <c r="A387" s="13">
        <v>3</v>
      </c>
      <c r="B387" s="59" t="s">
        <v>4036</v>
      </c>
      <c r="C387" s="157" t="s">
        <v>4042</v>
      </c>
      <c r="D387" s="61" t="s">
        <v>4041</v>
      </c>
      <c r="E387" s="277">
        <v>320.2</v>
      </c>
      <c r="F387" s="146">
        <v>618</v>
      </c>
      <c r="G387" s="64" t="s">
        <v>5630</v>
      </c>
      <c r="H387" s="102" t="s">
        <v>2303</v>
      </c>
      <c r="I387" s="115" t="s">
        <v>275</v>
      </c>
      <c r="J387" s="61" t="s">
        <v>243</v>
      </c>
      <c r="K387" s="13" t="s">
        <v>5631</v>
      </c>
      <c r="L387" s="65" t="s">
        <v>5626</v>
      </c>
      <c r="M387" s="13" t="s">
        <v>5629</v>
      </c>
      <c r="N387" s="13"/>
    </row>
    <row r="388" spans="1:14" ht="87.75" customHeight="1" x14ac:dyDescent="0.25">
      <c r="A388" s="13">
        <v>4</v>
      </c>
      <c r="B388" s="59" t="s">
        <v>4036</v>
      </c>
      <c r="C388" s="60" t="s">
        <v>4048</v>
      </c>
      <c r="D388" s="61" t="s">
        <v>4046</v>
      </c>
      <c r="E388" s="146">
        <v>340</v>
      </c>
      <c r="F388" s="146">
        <v>1219</v>
      </c>
      <c r="G388" s="64" t="s">
        <v>5632</v>
      </c>
      <c r="H388" s="64" t="s">
        <v>5633</v>
      </c>
      <c r="I388" s="115" t="s">
        <v>275</v>
      </c>
      <c r="J388" s="61" t="s">
        <v>243</v>
      </c>
      <c r="K388" s="273" t="s">
        <v>5634</v>
      </c>
      <c r="L388" s="65" t="s">
        <v>5626</v>
      </c>
      <c r="M388" s="13" t="s">
        <v>5629</v>
      </c>
      <c r="N388" s="13"/>
    </row>
    <row r="389" spans="1:14" ht="110.25" x14ac:dyDescent="0.25">
      <c r="A389" s="13">
        <v>5</v>
      </c>
      <c r="B389" s="59" t="s">
        <v>4036</v>
      </c>
      <c r="C389" s="60" t="s">
        <v>4058</v>
      </c>
      <c r="D389" s="65" t="s">
        <v>4059</v>
      </c>
      <c r="E389" s="94">
        <v>261</v>
      </c>
      <c r="F389" s="94">
        <v>1932</v>
      </c>
      <c r="G389" s="64" t="s">
        <v>5635</v>
      </c>
      <c r="H389" s="102" t="s">
        <v>2348</v>
      </c>
      <c r="I389" s="115" t="s">
        <v>275</v>
      </c>
      <c r="J389" s="65" t="s">
        <v>243</v>
      </c>
      <c r="K389" s="65" t="s">
        <v>5636</v>
      </c>
      <c r="L389" s="65" t="s">
        <v>5626</v>
      </c>
      <c r="M389" s="13" t="s">
        <v>5629</v>
      </c>
      <c r="N389" s="65" t="s">
        <v>5637</v>
      </c>
    </row>
    <row r="390" spans="1:14" ht="84.75" customHeight="1" x14ac:dyDescent="0.25">
      <c r="A390" s="13">
        <v>6</v>
      </c>
      <c r="B390" s="59" t="s">
        <v>4036</v>
      </c>
      <c r="C390" s="60" t="s">
        <v>4061</v>
      </c>
      <c r="D390" s="65" t="s">
        <v>4062</v>
      </c>
      <c r="E390" s="94">
        <v>50</v>
      </c>
      <c r="F390" s="94">
        <v>150</v>
      </c>
      <c r="G390" s="64" t="s">
        <v>1650</v>
      </c>
      <c r="H390" s="102" t="s">
        <v>2348</v>
      </c>
      <c r="I390" s="115" t="s">
        <v>275</v>
      </c>
      <c r="J390" s="65" t="s">
        <v>243</v>
      </c>
      <c r="K390" s="65" t="s">
        <v>5638</v>
      </c>
      <c r="L390" s="65" t="s">
        <v>5626</v>
      </c>
      <c r="M390" s="13" t="s">
        <v>5629</v>
      </c>
      <c r="N390" s="65" t="s">
        <v>5639</v>
      </c>
    </row>
    <row r="391" spans="1:14" ht="84" customHeight="1" x14ac:dyDescent="0.25">
      <c r="A391" s="13">
        <v>7</v>
      </c>
      <c r="B391" s="59" t="s">
        <v>4036</v>
      </c>
      <c r="C391" s="60" t="s">
        <v>4068</v>
      </c>
      <c r="D391" s="65" t="s">
        <v>4069</v>
      </c>
      <c r="E391" s="93">
        <v>0</v>
      </c>
      <c r="F391" s="94">
        <v>113</v>
      </c>
      <c r="G391" s="63" t="s">
        <v>5640</v>
      </c>
      <c r="H391" s="102" t="s">
        <v>2348</v>
      </c>
      <c r="I391" s="115" t="s">
        <v>275</v>
      </c>
      <c r="J391" s="65" t="s">
        <v>243</v>
      </c>
      <c r="K391" s="13" t="s">
        <v>4070</v>
      </c>
      <c r="L391" s="65" t="s">
        <v>5641</v>
      </c>
      <c r="M391" s="65" t="s">
        <v>5642</v>
      </c>
      <c r="N391" s="70" t="s">
        <v>4183</v>
      </c>
    </row>
    <row r="392" spans="1:14" ht="114.75" customHeight="1" x14ac:dyDescent="0.25">
      <c r="A392" s="13">
        <v>8</v>
      </c>
      <c r="B392" s="59" t="s">
        <v>4036</v>
      </c>
      <c r="C392" s="60" t="s">
        <v>4075</v>
      </c>
      <c r="D392" s="65" t="s">
        <v>4076</v>
      </c>
      <c r="E392" s="94">
        <v>270</v>
      </c>
      <c r="F392" s="94">
        <v>602</v>
      </c>
      <c r="G392" s="64" t="s">
        <v>5643</v>
      </c>
      <c r="H392" s="102" t="s">
        <v>2348</v>
      </c>
      <c r="I392" s="115" t="s">
        <v>275</v>
      </c>
      <c r="J392" s="65" t="s">
        <v>243</v>
      </c>
      <c r="K392" s="65" t="s">
        <v>5638</v>
      </c>
      <c r="L392" s="65" t="s">
        <v>5644</v>
      </c>
      <c r="M392" s="65" t="s">
        <v>5642</v>
      </c>
      <c r="N392" s="65"/>
    </row>
    <row r="393" spans="1:14" ht="63" x14ac:dyDescent="0.25">
      <c r="A393" s="13">
        <v>9</v>
      </c>
      <c r="B393" s="59" t="s">
        <v>4036</v>
      </c>
      <c r="C393" s="15" t="s">
        <v>4093</v>
      </c>
      <c r="D393" s="13" t="s">
        <v>4094</v>
      </c>
      <c r="E393" s="93">
        <v>0</v>
      </c>
      <c r="F393" s="94">
        <v>465</v>
      </c>
      <c r="G393" s="63" t="s">
        <v>5645</v>
      </c>
      <c r="H393" s="102" t="s">
        <v>2311</v>
      </c>
      <c r="I393" s="102" t="s">
        <v>1272</v>
      </c>
      <c r="J393" s="65" t="s">
        <v>243</v>
      </c>
      <c r="K393" s="65" t="s">
        <v>5638</v>
      </c>
      <c r="L393" s="65" t="s">
        <v>5644</v>
      </c>
      <c r="M393" s="65" t="s">
        <v>5642</v>
      </c>
      <c r="N393" s="65"/>
    </row>
    <row r="394" spans="1:14" ht="31.5" x14ac:dyDescent="0.25">
      <c r="A394" s="239"/>
      <c r="B394" s="235" t="s">
        <v>4098</v>
      </c>
      <c r="C394" s="235"/>
      <c r="D394" s="234"/>
      <c r="E394" s="238"/>
      <c r="F394" s="238"/>
      <c r="G394" s="234"/>
      <c r="H394" s="234"/>
      <c r="I394" s="234"/>
      <c r="J394" s="234"/>
      <c r="K394" s="239"/>
      <c r="L394" s="239"/>
      <c r="M394" s="239"/>
      <c r="N394" s="239"/>
    </row>
    <row r="395" spans="1:14" ht="92.25" customHeight="1" x14ac:dyDescent="0.25">
      <c r="A395" s="13">
        <v>1</v>
      </c>
      <c r="B395" s="15" t="s">
        <v>4098</v>
      </c>
      <c r="C395" s="15" t="s">
        <v>4106</v>
      </c>
      <c r="D395" s="13" t="s">
        <v>4107</v>
      </c>
      <c r="E395" s="279">
        <v>160</v>
      </c>
      <c r="F395" s="279">
        <v>1285</v>
      </c>
      <c r="G395" s="13" t="s">
        <v>5646</v>
      </c>
      <c r="H395" s="102" t="s">
        <v>2348</v>
      </c>
      <c r="I395" s="115" t="s">
        <v>275</v>
      </c>
      <c r="J395" s="13" t="s">
        <v>243</v>
      </c>
      <c r="K395" s="13" t="s">
        <v>5647</v>
      </c>
      <c r="L395" s="12" t="s">
        <v>5648</v>
      </c>
      <c r="M395" s="13" t="s">
        <v>5649</v>
      </c>
      <c r="N395" s="13"/>
    </row>
    <row r="396" spans="1:14" ht="92.25" customHeight="1" x14ac:dyDescent="0.25">
      <c r="A396" s="13">
        <v>2</v>
      </c>
      <c r="B396" s="15" t="s">
        <v>4098</v>
      </c>
      <c r="C396" s="15" t="s">
        <v>4111</v>
      </c>
      <c r="D396" s="13" t="s">
        <v>4110</v>
      </c>
      <c r="E396" s="279">
        <v>119</v>
      </c>
      <c r="F396" s="279">
        <v>372</v>
      </c>
      <c r="G396" s="13" t="s">
        <v>5650</v>
      </c>
      <c r="H396" s="102" t="s">
        <v>2348</v>
      </c>
      <c r="I396" s="115" t="s">
        <v>275</v>
      </c>
      <c r="J396" s="13" t="s">
        <v>243</v>
      </c>
      <c r="K396" s="13" t="s">
        <v>5647</v>
      </c>
      <c r="L396" s="12" t="s">
        <v>5651</v>
      </c>
      <c r="M396" s="13" t="s">
        <v>5652</v>
      </c>
      <c r="N396" s="13"/>
    </row>
    <row r="397" spans="1:14" ht="92.25" customHeight="1" x14ac:dyDescent="0.25">
      <c r="A397" s="13">
        <v>3</v>
      </c>
      <c r="B397" s="15" t="s">
        <v>4098</v>
      </c>
      <c r="C397" s="15" t="s">
        <v>4112</v>
      </c>
      <c r="D397" s="13" t="s">
        <v>4113</v>
      </c>
      <c r="E397" s="279"/>
      <c r="F397" s="279">
        <v>85</v>
      </c>
      <c r="G397" s="13" t="s">
        <v>5653</v>
      </c>
      <c r="H397" s="102" t="s">
        <v>2348</v>
      </c>
      <c r="I397" s="115" t="s">
        <v>275</v>
      </c>
      <c r="J397" s="13" t="s">
        <v>243</v>
      </c>
      <c r="K397" s="13" t="s">
        <v>4108</v>
      </c>
      <c r="L397" s="12" t="s">
        <v>5654</v>
      </c>
      <c r="M397" s="13" t="s">
        <v>5652</v>
      </c>
      <c r="N397" s="13"/>
    </row>
    <row r="398" spans="1:14" ht="78.75" x14ac:dyDescent="0.25">
      <c r="A398" s="13">
        <v>4</v>
      </c>
      <c r="B398" s="15" t="s">
        <v>4098</v>
      </c>
      <c r="C398" s="15" t="s">
        <v>4114</v>
      </c>
      <c r="D398" s="13" t="s">
        <v>4115</v>
      </c>
      <c r="E398" s="279"/>
      <c r="F398" s="279">
        <v>164</v>
      </c>
      <c r="G398" s="13" t="s">
        <v>5655</v>
      </c>
      <c r="H398" s="102" t="s">
        <v>2348</v>
      </c>
      <c r="I398" s="115" t="s">
        <v>275</v>
      </c>
      <c r="J398" s="13" t="s">
        <v>243</v>
      </c>
      <c r="K398" s="13" t="s">
        <v>5656</v>
      </c>
      <c r="L398" s="12" t="s">
        <v>5654</v>
      </c>
      <c r="M398" s="13" t="s">
        <v>5652</v>
      </c>
      <c r="N398" s="13"/>
    </row>
    <row r="399" spans="1:14" ht="78.75" x14ac:dyDescent="0.25">
      <c r="A399" s="13">
        <v>5</v>
      </c>
      <c r="B399" s="15" t="s">
        <v>4098</v>
      </c>
      <c r="C399" s="15" t="s">
        <v>4117</v>
      </c>
      <c r="D399" s="13" t="s">
        <v>4118</v>
      </c>
      <c r="E399" s="280"/>
      <c r="F399" s="280">
        <v>322</v>
      </c>
      <c r="G399" s="13" t="s">
        <v>5657</v>
      </c>
      <c r="H399" s="102" t="s">
        <v>6475</v>
      </c>
      <c r="I399" s="115" t="s">
        <v>275</v>
      </c>
      <c r="J399" s="13" t="s">
        <v>243</v>
      </c>
      <c r="K399" s="13" t="s">
        <v>5656</v>
      </c>
      <c r="L399" s="95" t="s">
        <v>5658</v>
      </c>
      <c r="M399" s="13" t="s">
        <v>5659</v>
      </c>
      <c r="N399" s="13"/>
    </row>
    <row r="400" spans="1:14" ht="78.75" x14ac:dyDescent="0.25">
      <c r="A400" s="13">
        <v>6</v>
      </c>
      <c r="B400" s="15" t="s">
        <v>4098</v>
      </c>
      <c r="C400" s="15" t="s">
        <v>4119</v>
      </c>
      <c r="D400" s="13" t="s">
        <v>4120</v>
      </c>
      <c r="E400" s="279">
        <v>142</v>
      </c>
      <c r="F400" s="279">
        <v>1027</v>
      </c>
      <c r="G400" s="13" t="s">
        <v>5660</v>
      </c>
      <c r="H400" s="102" t="s">
        <v>2348</v>
      </c>
      <c r="I400" s="115" t="s">
        <v>275</v>
      </c>
      <c r="J400" s="13" t="s">
        <v>243</v>
      </c>
      <c r="K400" s="13" t="s">
        <v>4108</v>
      </c>
      <c r="L400" s="13" t="s">
        <v>5661</v>
      </c>
      <c r="M400" s="13" t="s">
        <v>5662</v>
      </c>
      <c r="N400" s="13"/>
    </row>
    <row r="401" spans="1:14" ht="78.75" x14ac:dyDescent="0.25">
      <c r="A401" s="13">
        <v>7</v>
      </c>
      <c r="B401" s="15" t="s">
        <v>4098</v>
      </c>
      <c r="C401" s="15" t="s">
        <v>4123</v>
      </c>
      <c r="D401" s="13" t="s">
        <v>4124</v>
      </c>
      <c r="E401" s="279">
        <v>85</v>
      </c>
      <c r="F401" s="279">
        <v>243</v>
      </c>
      <c r="G401" s="13" t="s">
        <v>5663</v>
      </c>
      <c r="H401" s="102" t="s">
        <v>2348</v>
      </c>
      <c r="I401" s="115" t="s">
        <v>275</v>
      </c>
      <c r="J401" s="13" t="s">
        <v>243</v>
      </c>
      <c r="K401" s="13" t="s">
        <v>4108</v>
      </c>
      <c r="L401" s="13" t="s">
        <v>5664</v>
      </c>
      <c r="M401" s="13" t="s">
        <v>5665</v>
      </c>
      <c r="N401" s="13"/>
    </row>
    <row r="402" spans="1:14" ht="63" x14ac:dyDescent="0.25">
      <c r="A402" s="13">
        <v>8</v>
      </c>
      <c r="B402" s="15" t="s">
        <v>4098</v>
      </c>
      <c r="C402" s="138" t="s">
        <v>4128</v>
      </c>
      <c r="D402" s="13" t="s">
        <v>4110</v>
      </c>
      <c r="E402" s="279">
        <v>40</v>
      </c>
      <c r="F402" s="279">
        <v>115</v>
      </c>
      <c r="G402" s="13" t="s">
        <v>5666</v>
      </c>
      <c r="H402" s="102" t="s">
        <v>2348</v>
      </c>
      <c r="I402" s="115" t="s">
        <v>275</v>
      </c>
      <c r="J402" s="13" t="s">
        <v>243</v>
      </c>
      <c r="K402" s="13" t="s">
        <v>5667</v>
      </c>
      <c r="L402" s="13" t="s">
        <v>5668</v>
      </c>
      <c r="M402" s="13" t="s">
        <v>5665</v>
      </c>
      <c r="N402" s="13"/>
    </row>
    <row r="403" spans="1:14" ht="63" x14ac:dyDescent="0.25">
      <c r="A403" s="13">
        <v>9</v>
      </c>
      <c r="B403" s="15" t="s">
        <v>4098</v>
      </c>
      <c r="C403" s="15" t="s">
        <v>4117</v>
      </c>
      <c r="D403" s="13" t="s">
        <v>4118</v>
      </c>
      <c r="E403" s="279"/>
      <c r="F403" s="279">
        <v>322</v>
      </c>
      <c r="G403" s="13" t="s">
        <v>5669</v>
      </c>
      <c r="H403" s="102" t="s">
        <v>2348</v>
      </c>
      <c r="I403" s="115" t="s">
        <v>275</v>
      </c>
      <c r="J403" s="13" t="s">
        <v>243</v>
      </c>
      <c r="K403" s="13" t="s">
        <v>5656</v>
      </c>
      <c r="L403" s="13" t="s">
        <v>2829</v>
      </c>
      <c r="M403" s="13" t="s">
        <v>5670</v>
      </c>
      <c r="N403" s="13"/>
    </row>
    <row r="404" spans="1:14" ht="78.75" x14ac:dyDescent="0.25">
      <c r="A404" s="13">
        <v>10</v>
      </c>
      <c r="B404" s="15" t="s">
        <v>4098</v>
      </c>
      <c r="C404" s="15" t="s">
        <v>4129</v>
      </c>
      <c r="D404" s="13" t="s">
        <v>4124</v>
      </c>
      <c r="E404" s="279"/>
      <c r="F404" s="279">
        <v>281</v>
      </c>
      <c r="G404" s="13" t="s">
        <v>5671</v>
      </c>
      <c r="H404" s="102" t="s">
        <v>2348</v>
      </c>
      <c r="I404" s="115" t="s">
        <v>275</v>
      </c>
      <c r="J404" s="13" t="s">
        <v>243</v>
      </c>
      <c r="K404" s="13" t="s">
        <v>5667</v>
      </c>
      <c r="L404" s="13" t="s">
        <v>2829</v>
      </c>
      <c r="M404" s="13" t="s">
        <v>5670</v>
      </c>
      <c r="N404" s="13"/>
    </row>
    <row r="405" spans="1:14" ht="110.25" x14ac:dyDescent="0.25">
      <c r="A405" s="13">
        <v>11</v>
      </c>
      <c r="B405" s="15" t="s">
        <v>4098</v>
      </c>
      <c r="C405" s="15" t="s">
        <v>4135</v>
      </c>
      <c r="D405" s="13" t="s">
        <v>4109</v>
      </c>
      <c r="E405" s="281">
        <v>207</v>
      </c>
      <c r="F405" s="282">
        <v>623</v>
      </c>
      <c r="G405" s="13" t="s">
        <v>5672</v>
      </c>
      <c r="H405" s="102" t="s">
        <v>2311</v>
      </c>
      <c r="I405" s="102" t="s">
        <v>1272</v>
      </c>
      <c r="J405" s="13" t="s">
        <v>243</v>
      </c>
      <c r="K405" s="13" t="s">
        <v>6219</v>
      </c>
      <c r="L405" s="95" t="s">
        <v>5673</v>
      </c>
      <c r="M405" s="13" t="s">
        <v>2508</v>
      </c>
      <c r="N405" s="13"/>
    </row>
    <row r="406" spans="1:14" ht="31.5" x14ac:dyDescent="0.25">
      <c r="A406" s="239"/>
      <c r="B406" s="235" t="s">
        <v>4139</v>
      </c>
      <c r="C406" s="347"/>
      <c r="D406" s="349"/>
      <c r="E406" s="348"/>
      <c r="F406" s="348"/>
      <c r="G406" s="349"/>
      <c r="H406" s="349"/>
      <c r="I406" s="349"/>
      <c r="J406" s="349"/>
      <c r="K406" s="349"/>
      <c r="L406" s="234"/>
      <c r="M406" s="349"/>
      <c r="N406" s="349"/>
    </row>
    <row r="407" spans="1:14" ht="78.75" x14ac:dyDescent="0.25">
      <c r="A407" s="13">
        <v>1</v>
      </c>
      <c r="B407" s="138" t="s">
        <v>4139</v>
      </c>
      <c r="C407" s="138" t="s">
        <v>4145</v>
      </c>
      <c r="D407" s="57" t="s">
        <v>4146</v>
      </c>
      <c r="E407" s="280">
        <v>170</v>
      </c>
      <c r="F407" s="280">
        <v>221.5</v>
      </c>
      <c r="G407" s="66" t="s">
        <v>5674</v>
      </c>
      <c r="H407" s="102" t="s">
        <v>2348</v>
      </c>
      <c r="I407" s="115" t="s">
        <v>275</v>
      </c>
      <c r="J407" s="68" t="s">
        <v>243</v>
      </c>
      <c r="K407" s="13" t="s">
        <v>5675</v>
      </c>
      <c r="L407" s="96" t="s">
        <v>5603</v>
      </c>
      <c r="M407" s="13" t="s">
        <v>5676</v>
      </c>
      <c r="N407" s="13"/>
    </row>
    <row r="408" spans="1:14" ht="78.75" x14ac:dyDescent="0.25">
      <c r="A408" s="13">
        <v>2</v>
      </c>
      <c r="B408" s="138" t="s">
        <v>4139</v>
      </c>
      <c r="C408" s="138" t="s">
        <v>4148</v>
      </c>
      <c r="D408" s="57" t="s">
        <v>4149</v>
      </c>
      <c r="E408" s="280"/>
      <c r="F408" s="280">
        <v>230</v>
      </c>
      <c r="G408" s="66" t="s">
        <v>5677</v>
      </c>
      <c r="H408" s="102" t="s">
        <v>2348</v>
      </c>
      <c r="I408" s="115" t="s">
        <v>275</v>
      </c>
      <c r="J408" s="68" t="s">
        <v>243</v>
      </c>
      <c r="K408" s="13" t="s">
        <v>5675</v>
      </c>
      <c r="L408" s="96" t="s">
        <v>5603</v>
      </c>
      <c r="M408" s="13" t="s">
        <v>5676</v>
      </c>
      <c r="N408" s="13"/>
    </row>
    <row r="409" spans="1:14" ht="63" x14ac:dyDescent="0.25">
      <c r="A409" s="13">
        <v>3</v>
      </c>
      <c r="B409" s="138" t="s">
        <v>4139</v>
      </c>
      <c r="C409" s="60" t="s">
        <v>4153</v>
      </c>
      <c r="D409" s="57" t="s">
        <v>4152</v>
      </c>
      <c r="E409" s="48"/>
      <c r="F409" s="283">
        <v>279.8</v>
      </c>
      <c r="G409" s="69" t="s">
        <v>5678</v>
      </c>
      <c r="H409" s="102" t="s">
        <v>2348</v>
      </c>
      <c r="I409" s="115" t="s">
        <v>275</v>
      </c>
      <c r="J409" s="68" t="s">
        <v>243</v>
      </c>
      <c r="K409" s="13" t="s">
        <v>5675</v>
      </c>
      <c r="L409" s="96" t="s">
        <v>5603</v>
      </c>
      <c r="M409" s="13" t="s">
        <v>5679</v>
      </c>
      <c r="N409" s="13"/>
    </row>
    <row r="410" spans="1:14" ht="63" x14ac:dyDescent="0.25">
      <c r="A410" s="13">
        <v>4</v>
      </c>
      <c r="B410" s="138" t="s">
        <v>4139</v>
      </c>
      <c r="C410" s="138" t="s">
        <v>4162</v>
      </c>
      <c r="D410" s="57" t="s">
        <v>4163</v>
      </c>
      <c r="E410" s="283"/>
      <c r="F410" s="283">
        <v>307.10000000000002</v>
      </c>
      <c r="G410" s="66" t="s">
        <v>5680</v>
      </c>
      <c r="H410" s="102" t="s">
        <v>2348</v>
      </c>
      <c r="I410" s="115" t="s">
        <v>275</v>
      </c>
      <c r="J410" s="68" t="s">
        <v>243</v>
      </c>
      <c r="K410" s="13" t="s">
        <v>5675</v>
      </c>
      <c r="L410" s="96" t="s">
        <v>5603</v>
      </c>
      <c r="M410" s="13" t="s">
        <v>5681</v>
      </c>
      <c r="N410" s="13"/>
    </row>
    <row r="411" spans="1:14" ht="63" x14ac:dyDescent="0.25">
      <c r="A411" s="13">
        <v>5</v>
      </c>
      <c r="B411" s="138" t="s">
        <v>4139</v>
      </c>
      <c r="C411" s="15" t="s">
        <v>4167</v>
      </c>
      <c r="D411" s="13" t="s">
        <v>4143</v>
      </c>
      <c r="E411" s="169">
        <v>96</v>
      </c>
      <c r="F411" s="169">
        <v>600</v>
      </c>
      <c r="G411" s="13" t="s">
        <v>5682</v>
      </c>
      <c r="H411" s="67" t="s">
        <v>2311</v>
      </c>
      <c r="I411" s="102" t="s">
        <v>1272</v>
      </c>
      <c r="J411" s="165" t="s">
        <v>243</v>
      </c>
      <c r="K411" s="165" t="s">
        <v>6201</v>
      </c>
      <c r="L411" s="97" t="s">
        <v>5603</v>
      </c>
      <c r="M411" s="13" t="s">
        <v>2382</v>
      </c>
      <c r="N411" s="13"/>
    </row>
    <row r="412" spans="1:14" ht="78.75" x14ac:dyDescent="0.25">
      <c r="A412" s="13">
        <v>6</v>
      </c>
      <c r="B412" s="138" t="s">
        <v>4139</v>
      </c>
      <c r="C412" s="15" t="s">
        <v>4168</v>
      </c>
      <c r="D412" s="13" t="s">
        <v>4141</v>
      </c>
      <c r="E412" s="169">
        <v>96</v>
      </c>
      <c r="F412" s="169">
        <v>450</v>
      </c>
      <c r="G412" s="13" t="s">
        <v>5683</v>
      </c>
      <c r="H412" s="67" t="s">
        <v>2311</v>
      </c>
      <c r="I412" s="102" t="s">
        <v>1272</v>
      </c>
      <c r="J412" s="165" t="s">
        <v>243</v>
      </c>
      <c r="K412" s="273" t="s">
        <v>6220</v>
      </c>
      <c r="L412" s="97" t="s">
        <v>5603</v>
      </c>
      <c r="M412" s="13" t="s">
        <v>2382</v>
      </c>
      <c r="N412" s="13"/>
    </row>
    <row r="413" spans="1:14" ht="31.5" x14ac:dyDescent="0.25">
      <c r="A413" s="239"/>
      <c r="B413" s="235" t="s">
        <v>4170</v>
      </c>
      <c r="C413" s="347"/>
      <c r="D413" s="349"/>
      <c r="E413" s="348"/>
      <c r="F413" s="348"/>
      <c r="G413" s="349"/>
      <c r="H413" s="239"/>
      <c r="I413" s="239"/>
      <c r="J413" s="239"/>
      <c r="K413" s="239"/>
      <c r="L413" s="239"/>
      <c r="M413" s="239"/>
      <c r="N413" s="239"/>
    </row>
    <row r="414" spans="1:14" ht="78.75" x14ac:dyDescent="0.25">
      <c r="A414" s="13">
        <v>1</v>
      </c>
      <c r="B414" s="15" t="s">
        <v>4170</v>
      </c>
      <c r="C414" s="15" t="s">
        <v>4173</v>
      </c>
      <c r="D414" s="13" t="s">
        <v>4174</v>
      </c>
      <c r="E414" s="168">
        <v>1143.5999999999999</v>
      </c>
      <c r="F414" s="168">
        <v>2095</v>
      </c>
      <c r="G414" s="13" t="s">
        <v>5684</v>
      </c>
      <c r="H414" s="102" t="s">
        <v>2303</v>
      </c>
      <c r="I414" s="115" t="s">
        <v>275</v>
      </c>
      <c r="J414" s="13" t="s">
        <v>243</v>
      </c>
      <c r="K414" s="13" t="s">
        <v>6221</v>
      </c>
      <c r="L414" s="97" t="s">
        <v>5603</v>
      </c>
      <c r="M414" s="13" t="s">
        <v>5685</v>
      </c>
      <c r="N414" s="13"/>
    </row>
    <row r="415" spans="1:14" ht="63" x14ac:dyDescent="0.25">
      <c r="A415" s="13">
        <v>2</v>
      </c>
      <c r="B415" s="15" t="s">
        <v>4170</v>
      </c>
      <c r="C415" s="15" t="s">
        <v>6389</v>
      </c>
      <c r="D415" s="13" t="s">
        <v>4178</v>
      </c>
      <c r="E415" s="168">
        <v>130</v>
      </c>
      <c r="F415" s="168">
        <v>414.4</v>
      </c>
      <c r="G415" s="13" t="s">
        <v>5687</v>
      </c>
      <c r="H415" s="102" t="s">
        <v>2348</v>
      </c>
      <c r="I415" s="115" t="s">
        <v>275</v>
      </c>
      <c r="J415" s="13" t="s">
        <v>243</v>
      </c>
      <c r="K415" s="70" t="s">
        <v>5688</v>
      </c>
      <c r="L415" s="13" t="s">
        <v>3054</v>
      </c>
      <c r="M415" s="13" t="s">
        <v>5689</v>
      </c>
      <c r="N415" s="70"/>
    </row>
    <row r="416" spans="1:14" ht="78.75" x14ac:dyDescent="0.25">
      <c r="A416" s="13">
        <v>3</v>
      </c>
      <c r="B416" s="15" t="s">
        <v>4170</v>
      </c>
      <c r="C416" s="15" t="s">
        <v>6390</v>
      </c>
      <c r="D416" s="13" t="s">
        <v>4178</v>
      </c>
      <c r="E416" s="168">
        <v>357.5</v>
      </c>
      <c r="F416" s="168">
        <v>1054.5</v>
      </c>
      <c r="G416" s="13" t="s">
        <v>5690</v>
      </c>
      <c r="H416" s="102" t="s">
        <v>2348</v>
      </c>
      <c r="I416" s="115" t="s">
        <v>275</v>
      </c>
      <c r="J416" s="13" t="s">
        <v>243</v>
      </c>
      <c r="K416" s="13" t="s">
        <v>5691</v>
      </c>
      <c r="L416" s="97" t="s">
        <v>5603</v>
      </c>
      <c r="M416" s="13" t="s">
        <v>5689</v>
      </c>
      <c r="N416" s="70"/>
    </row>
    <row r="417" spans="1:14" ht="110.25" x14ac:dyDescent="0.25">
      <c r="A417" s="13">
        <v>4</v>
      </c>
      <c r="B417" s="15" t="s">
        <v>4170</v>
      </c>
      <c r="C417" s="15" t="s">
        <v>6391</v>
      </c>
      <c r="D417" s="13" t="s">
        <v>4178</v>
      </c>
      <c r="E417" s="168"/>
      <c r="F417" s="167">
        <v>242.6</v>
      </c>
      <c r="G417" s="13" t="s">
        <v>5692</v>
      </c>
      <c r="H417" s="102" t="s">
        <v>2348</v>
      </c>
      <c r="I417" s="115" t="s">
        <v>275</v>
      </c>
      <c r="J417" s="13" t="s">
        <v>243</v>
      </c>
      <c r="K417" s="70" t="s">
        <v>5691</v>
      </c>
      <c r="L417" s="13" t="s">
        <v>3054</v>
      </c>
      <c r="M417" s="13" t="s">
        <v>5689</v>
      </c>
      <c r="N417" s="70"/>
    </row>
    <row r="418" spans="1:14" ht="78.75" x14ac:dyDescent="0.25">
      <c r="A418" s="13">
        <v>5</v>
      </c>
      <c r="B418" s="15" t="s">
        <v>4170</v>
      </c>
      <c r="C418" s="15" t="s">
        <v>6395</v>
      </c>
      <c r="D418" s="13" t="s">
        <v>4178</v>
      </c>
      <c r="E418" s="151">
        <v>201</v>
      </c>
      <c r="F418" s="151">
        <v>699</v>
      </c>
      <c r="G418" s="13" t="s">
        <v>5693</v>
      </c>
      <c r="H418" s="102" t="s">
        <v>2348</v>
      </c>
      <c r="I418" s="115" t="s">
        <v>275</v>
      </c>
      <c r="J418" s="13" t="s">
        <v>243</v>
      </c>
      <c r="K418" s="70" t="s">
        <v>5691</v>
      </c>
      <c r="L418" s="97" t="s">
        <v>5603</v>
      </c>
      <c r="M418" s="13" t="s">
        <v>5689</v>
      </c>
      <c r="N418" s="13"/>
    </row>
    <row r="419" spans="1:14" ht="78.75" x14ac:dyDescent="0.25">
      <c r="A419" s="13">
        <v>6</v>
      </c>
      <c r="B419" s="15" t="s">
        <v>4170</v>
      </c>
      <c r="C419" s="15" t="s">
        <v>6396</v>
      </c>
      <c r="D419" s="13" t="s">
        <v>4176</v>
      </c>
      <c r="E419" s="151">
        <v>132</v>
      </c>
      <c r="F419" s="167">
        <v>1062.8</v>
      </c>
      <c r="G419" s="13" t="s">
        <v>5694</v>
      </c>
      <c r="H419" s="102" t="s">
        <v>2348</v>
      </c>
      <c r="I419" s="115" t="s">
        <v>275</v>
      </c>
      <c r="J419" s="13" t="s">
        <v>243</v>
      </c>
      <c r="K419" s="70" t="s">
        <v>5691</v>
      </c>
      <c r="L419" s="97" t="s">
        <v>5603</v>
      </c>
      <c r="M419" s="13" t="s">
        <v>5689</v>
      </c>
      <c r="N419" s="13"/>
    </row>
    <row r="420" spans="1:14" ht="63" x14ac:dyDescent="0.25">
      <c r="A420" s="13">
        <v>7</v>
      </c>
      <c r="B420" s="15" t="s">
        <v>4170</v>
      </c>
      <c r="C420" s="15" t="s">
        <v>6397</v>
      </c>
      <c r="D420" s="13" t="s">
        <v>4174</v>
      </c>
      <c r="E420" s="151">
        <v>120</v>
      </c>
      <c r="F420" s="170">
        <v>740</v>
      </c>
      <c r="G420" s="13" t="s">
        <v>5695</v>
      </c>
      <c r="H420" s="102" t="s">
        <v>2348</v>
      </c>
      <c r="I420" s="115" t="s">
        <v>275</v>
      </c>
      <c r="J420" s="13" t="s">
        <v>243</v>
      </c>
      <c r="K420" s="70" t="s">
        <v>5691</v>
      </c>
      <c r="L420" s="13" t="s">
        <v>3061</v>
      </c>
      <c r="M420" s="13" t="s">
        <v>5689</v>
      </c>
      <c r="N420" s="13"/>
    </row>
    <row r="421" spans="1:14" ht="63" x14ac:dyDescent="0.25">
      <c r="A421" s="13">
        <v>8</v>
      </c>
      <c r="B421" s="15" t="s">
        <v>4170</v>
      </c>
      <c r="C421" s="15" t="s">
        <v>4182</v>
      </c>
      <c r="D421" s="13" t="s">
        <v>4178</v>
      </c>
      <c r="E421" s="284"/>
      <c r="F421" s="92">
        <v>300</v>
      </c>
      <c r="G421" s="13" t="s">
        <v>5696</v>
      </c>
      <c r="H421" s="102" t="s">
        <v>2311</v>
      </c>
      <c r="I421" s="102" t="s">
        <v>1272</v>
      </c>
      <c r="J421" s="13" t="s">
        <v>243</v>
      </c>
      <c r="K421" s="70" t="s">
        <v>5691</v>
      </c>
      <c r="L421" s="13" t="s">
        <v>2304</v>
      </c>
      <c r="M421" s="13" t="s">
        <v>5689</v>
      </c>
      <c r="N421" s="70"/>
    </row>
    <row r="422" spans="1:14" ht="31.5" x14ac:dyDescent="0.25">
      <c r="A422" s="350"/>
      <c r="B422" s="376" t="s">
        <v>4256</v>
      </c>
      <c r="C422" s="351"/>
      <c r="D422" s="353"/>
      <c r="E422" s="352"/>
      <c r="F422" s="352"/>
      <c r="G422" s="353"/>
      <c r="H422" s="353"/>
      <c r="I422" s="353"/>
      <c r="J422" s="353"/>
      <c r="K422" s="353"/>
      <c r="L422" s="354"/>
      <c r="M422" s="353"/>
      <c r="N422" s="353"/>
    </row>
    <row r="423" spans="1:14" ht="63" x14ac:dyDescent="0.25">
      <c r="A423" s="13">
        <v>1</v>
      </c>
      <c r="B423" s="15" t="s">
        <v>4256</v>
      </c>
      <c r="C423" s="15" t="s">
        <v>4267</v>
      </c>
      <c r="D423" s="13" t="s">
        <v>4260</v>
      </c>
      <c r="E423" s="48"/>
      <c r="F423" s="48">
        <v>2400</v>
      </c>
      <c r="G423" s="13" t="s">
        <v>5697</v>
      </c>
      <c r="H423" s="102" t="s">
        <v>2348</v>
      </c>
      <c r="I423" s="115" t="s">
        <v>275</v>
      </c>
      <c r="J423" s="65" t="s">
        <v>243</v>
      </c>
      <c r="K423" s="13" t="s">
        <v>5698</v>
      </c>
      <c r="L423" s="13" t="s">
        <v>5699</v>
      </c>
      <c r="M423" s="13" t="s">
        <v>5700</v>
      </c>
      <c r="N423" s="13"/>
    </row>
    <row r="424" spans="1:14" ht="63" x14ac:dyDescent="0.25">
      <c r="A424" s="13">
        <v>2</v>
      </c>
      <c r="B424" s="15" t="s">
        <v>4256</v>
      </c>
      <c r="C424" s="15" t="s">
        <v>6451</v>
      </c>
      <c r="D424" s="13" t="s">
        <v>4269</v>
      </c>
      <c r="E424" s="48"/>
      <c r="F424" s="48">
        <v>1140</v>
      </c>
      <c r="G424" s="13" t="s">
        <v>5701</v>
      </c>
      <c r="H424" s="102" t="s">
        <v>2348</v>
      </c>
      <c r="I424" s="115" t="s">
        <v>275</v>
      </c>
      <c r="J424" s="65" t="s">
        <v>243</v>
      </c>
      <c r="K424" s="13" t="s">
        <v>5698</v>
      </c>
      <c r="L424" s="13" t="s">
        <v>5555</v>
      </c>
      <c r="M424" s="13" t="s">
        <v>5702</v>
      </c>
      <c r="N424" s="13"/>
    </row>
    <row r="425" spans="1:14" ht="78.75" x14ac:dyDescent="0.25">
      <c r="A425" s="13">
        <v>3</v>
      </c>
      <c r="B425" s="15" t="s">
        <v>4256</v>
      </c>
      <c r="C425" s="15" t="s">
        <v>6456</v>
      </c>
      <c r="D425" s="13" t="s">
        <v>4274</v>
      </c>
      <c r="E425" s="48"/>
      <c r="F425" s="48">
        <v>294</v>
      </c>
      <c r="G425" s="13" t="s">
        <v>5703</v>
      </c>
      <c r="H425" s="102" t="s">
        <v>2348</v>
      </c>
      <c r="I425" s="115" t="s">
        <v>275</v>
      </c>
      <c r="J425" s="65" t="s">
        <v>243</v>
      </c>
      <c r="K425" s="13" t="s">
        <v>5698</v>
      </c>
      <c r="L425" s="13" t="s">
        <v>5704</v>
      </c>
      <c r="M425" s="13" t="s">
        <v>5700</v>
      </c>
      <c r="N425" s="13"/>
    </row>
    <row r="426" spans="1:14" ht="78.75" x14ac:dyDescent="0.25">
      <c r="A426" s="13">
        <v>4</v>
      </c>
      <c r="B426" s="15" t="s">
        <v>4256</v>
      </c>
      <c r="C426" s="15" t="s">
        <v>4276</v>
      </c>
      <c r="D426" s="13" t="s">
        <v>4270</v>
      </c>
      <c r="E426" s="48"/>
      <c r="F426" s="48">
        <v>75</v>
      </c>
      <c r="G426" s="13" t="s">
        <v>5705</v>
      </c>
      <c r="H426" s="102" t="s">
        <v>2348</v>
      </c>
      <c r="I426" s="115" t="s">
        <v>275</v>
      </c>
      <c r="J426" s="65" t="s">
        <v>243</v>
      </c>
      <c r="K426" s="13" t="s">
        <v>5698</v>
      </c>
      <c r="L426" s="13" t="s">
        <v>5706</v>
      </c>
      <c r="M426" s="13" t="s">
        <v>5700</v>
      </c>
      <c r="N426" s="13"/>
    </row>
    <row r="427" spans="1:14" ht="63" x14ac:dyDescent="0.25">
      <c r="A427" s="13">
        <v>5</v>
      </c>
      <c r="B427" s="15" t="s">
        <v>4256</v>
      </c>
      <c r="C427" s="15" t="s">
        <v>6460</v>
      </c>
      <c r="D427" s="13" t="s">
        <v>4279</v>
      </c>
      <c r="E427" s="48">
        <v>149</v>
      </c>
      <c r="F427" s="48">
        <v>960</v>
      </c>
      <c r="G427" s="13" t="s">
        <v>5707</v>
      </c>
      <c r="H427" s="102" t="s">
        <v>2348</v>
      </c>
      <c r="I427" s="115" t="s">
        <v>275</v>
      </c>
      <c r="J427" s="65" t="s">
        <v>243</v>
      </c>
      <c r="K427" s="13" t="s">
        <v>4268</v>
      </c>
      <c r="L427" s="13" t="s">
        <v>5708</v>
      </c>
      <c r="M427" s="13" t="s">
        <v>5709</v>
      </c>
      <c r="N427" s="13"/>
    </row>
    <row r="428" spans="1:14" ht="63" x14ac:dyDescent="0.25">
      <c r="A428" s="13">
        <v>6</v>
      </c>
      <c r="B428" s="15" t="s">
        <v>4256</v>
      </c>
      <c r="C428" s="15" t="s">
        <v>4280</v>
      </c>
      <c r="D428" s="13" t="s">
        <v>4281</v>
      </c>
      <c r="E428" s="48"/>
      <c r="F428" s="48">
        <v>403.3</v>
      </c>
      <c r="G428" s="13" t="s">
        <v>5710</v>
      </c>
      <c r="H428" s="102" t="s">
        <v>2348</v>
      </c>
      <c r="I428" s="115" t="s">
        <v>275</v>
      </c>
      <c r="J428" s="65" t="s">
        <v>243</v>
      </c>
      <c r="K428" s="13" t="s">
        <v>4268</v>
      </c>
      <c r="L428" s="13" t="s">
        <v>2581</v>
      </c>
      <c r="M428" s="13" t="s">
        <v>5700</v>
      </c>
      <c r="N428" s="13"/>
    </row>
    <row r="429" spans="1:14" ht="63" x14ac:dyDescent="0.25">
      <c r="A429" s="13">
        <v>7</v>
      </c>
      <c r="B429" s="15" t="s">
        <v>4256</v>
      </c>
      <c r="C429" s="15" t="s">
        <v>6461</v>
      </c>
      <c r="D429" s="13" t="s">
        <v>4281</v>
      </c>
      <c r="E429" s="48">
        <v>107</v>
      </c>
      <c r="F429" s="48">
        <v>250.8</v>
      </c>
      <c r="G429" s="13" t="s">
        <v>5711</v>
      </c>
      <c r="H429" s="102" t="s">
        <v>2348</v>
      </c>
      <c r="I429" s="115" t="s">
        <v>275</v>
      </c>
      <c r="J429" s="65" t="s">
        <v>243</v>
      </c>
      <c r="K429" s="13" t="s">
        <v>5712</v>
      </c>
      <c r="L429" s="13" t="s">
        <v>5713</v>
      </c>
      <c r="M429" s="13" t="s">
        <v>5709</v>
      </c>
      <c r="N429" s="13"/>
    </row>
    <row r="430" spans="1:14" ht="63" x14ac:dyDescent="0.25">
      <c r="A430" s="13">
        <v>8</v>
      </c>
      <c r="B430" s="15" t="s">
        <v>4256</v>
      </c>
      <c r="C430" s="15" t="s">
        <v>6462</v>
      </c>
      <c r="D430" s="13" t="s">
        <v>4281</v>
      </c>
      <c r="E430" s="48">
        <v>207</v>
      </c>
      <c r="F430" s="48">
        <v>462.4</v>
      </c>
      <c r="G430" s="13" t="s">
        <v>5714</v>
      </c>
      <c r="H430" s="102" t="s">
        <v>2348</v>
      </c>
      <c r="I430" s="115" t="s">
        <v>275</v>
      </c>
      <c r="J430" s="65" t="s">
        <v>243</v>
      </c>
      <c r="K430" s="13" t="s">
        <v>4268</v>
      </c>
      <c r="L430" s="13" t="s">
        <v>5715</v>
      </c>
      <c r="M430" s="13" t="s">
        <v>5709</v>
      </c>
      <c r="N430" s="13"/>
    </row>
    <row r="431" spans="1:14" ht="63" x14ac:dyDescent="0.25">
      <c r="A431" s="13">
        <v>9</v>
      </c>
      <c r="B431" s="15" t="s">
        <v>4256</v>
      </c>
      <c r="C431" s="15" t="s">
        <v>6085</v>
      </c>
      <c r="D431" s="13" t="s">
        <v>4281</v>
      </c>
      <c r="E431" s="48"/>
      <c r="F431" s="48">
        <v>840</v>
      </c>
      <c r="G431" s="13" t="s">
        <v>5716</v>
      </c>
      <c r="H431" s="102" t="s">
        <v>2348</v>
      </c>
      <c r="I431" s="115" t="s">
        <v>275</v>
      </c>
      <c r="J431" s="65" t="s">
        <v>243</v>
      </c>
      <c r="K431" s="13" t="s">
        <v>5712</v>
      </c>
      <c r="L431" s="13" t="s">
        <v>5717</v>
      </c>
      <c r="M431" s="13" t="s">
        <v>5700</v>
      </c>
      <c r="N431" s="13"/>
    </row>
    <row r="432" spans="1:14" ht="63" x14ac:dyDescent="0.25">
      <c r="A432" s="13">
        <v>10</v>
      </c>
      <c r="B432" s="15" t="s">
        <v>4256</v>
      </c>
      <c r="C432" s="15" t="s">
        <v>6086</v>
      </c>
      <c r="D432" s="13" t="s">
        <v>4285</v>
      </c>
      <c r="E432" s="48">
        <v>106</v>
      </c>
      <c r="F432" s="48">
        <v>314.8</v>
      </c>
      <c r="G432" s="13" t="s">
        <v>1650</v>
      </c>
      <c r="H432" s="102" t="s">
        <v>2348</v>
      </c>
      <c r="I432" s="115" t="s">
        <v>275</v>
      </c>
      <c r="J432" s="65" t="s">
        <v>243</v>
      </c>
      <c r="K432" s="13" t="s">
        <v>5718</v>
      </c>
      <c r="L432" s="13" t="s">
        <v>2829</v>
      </c>
      <c r="M432" s="13" t="s">
        <v>5709</v>
      </c>
      <c r="N432" s="13" t="s">
        <v>5686</v>
      </c>
    </row>
    <row r="433" spans="1:14" ht="63" x14ac:dyDescent="0.25">
      <c r="A433" s="13">
        <v>11</v>
      </c>
      <c r="B433" s="15" t="s">
        <v>4256</v>
      </c>
      <c r="C433" s="15" t="s">
        <v>6088</v>
      </c>
      <c r="D433" s="13" t="s">
        <v>4287</v>
      </c>
      <c r="E433" s="48">
        <v>106</v>
      </c>
      <c r="F433" s="48">
        <v>774</v>
      </c>
      <c r="G433" s="13" t="s">
        <v>1650</v>
      </c>
      <c r="H433" s="102" t="s">
        <v>2348</v>
      </c>
      <c r="I433" s="115" t="s">
        <v>275</v>
      </c>
      <c r="J433" s="65" t="s">
        <v>243</v>
      </c>
      <c r="K433" s="13" t="s">
        <v>4268</v>
      </c>
      <c r="L433" s="13" t="s">
        <v>5719</v>
      </c>
      <c r="M433" s="13" t="s">
        <v>5709</v>
      </c>
      <c r="N433" s="13"/>
    </row>
    <row r="434" spans="1:14" ht="63" x14ac:dyDescent="0.25">
      <c r="A434" s="13">
        <v>12</v>
      </c>
      <c r="B434" s="15" t="s">
        <v>4256</v>
      </c>
      <c r="C434" s="138" t="s">
        <v>6089</v>
      </c>
      <c r="D434" s="13" t="s">
        <v>4281</v>
      </c>
      <c r="E434" s="48">
        <v>142</v>
      </c>
      <c r="F434" s="48">
        <v>878.7</v>
      </c>
      <c r="G434" s="13" t="s">
        <v>5720</v>
      </c>
      <c r="H434" s="102" t="s">
        <v>2348</v>
      </c>
      <c r="I434" s="115" t="s">
        <v>275</v>
      </c>
      <c r="J434" s="65" t="s">
        <v>243</v>
      </c>
      <c r="K434" s="13" t="s">
        <v>4268</v>
      </c>
      <c r="L434" s="13" t="s">
        <v>5715</v>
      </c>
      <c r="M434" s="13" t="s">
        <v>5709</v>
      </c>
      <c r="N434" s="13"/>
    </row>
    <row r="435" spans="1:14" ht="63" x14ac:dyDescent="0.25">
      <c r="A435" s="13">
        <v>13</v>
      </c>
      <c r="B435" s="15" t="s">
        <v>4256</v>
      </c>
      <c r="C435" s="138" t="s">
        <v>6090</v>
      </c>
      <c r="D435" s="13" t="s">
        <v>4279</v>
      </c>
      <c r="E435" s="48">
        <v>100.8</v>
      </c>
      <c r="F435" s="48">
        <v>800</v>
      </c>
      <c r="G435" s="13" t="s">
        <v>1650</v>
      </c>
      <c r="H435" s="102" t="s">
        <v>2348</v>
      </c>
      <c r="I435" s="115" t="s">
        <v>275</v>
      </c>
      <c r="J435" s="65" t="s">
        <v>243</v>
      </c>
      <c r="K435" s="13" t="s">
        <v>4268</v>
      </c>
      <c r="L435" s="13" t="s">
        <v>5715</v>
      </c>
      <c r="M435" s="13" t="s">
        <v>5709</v>
      </c>
      <c r="N435" s="13"/>
    </row>
    <row r="436" spans="1:14" ht="78.75" x14ac:dyDescent="0.25">
      <c r="A436" s="13">
        <v>14</v>
      </c>
      <c r="B436" s="15" t="s">
        <v>4256</v>
      </c>
      <c r="C436" s="15" t="s">
        <v>4293</v>
      </c>
      <c r="D436" s="13" t="s">
        <v>4260</v>
      </c>
      <c r="E436" s="48"/>
      <c r="F436" s="48">
        <v>180</v>
      </c>
      <c r="G436" s="13" t="s">
        <v>5721</v>
      </c>
      <c r="H436" s="102" t="s">
        <v>2311</v>
      </c>
      <c r="I436" s="102" t="s">
        <v>1272</v>
      </c>
      <c r="J436" s="65" t="s">
        <v>243</v>
      </c>
      <c r="K436" s="13" t="s">
        <v>37</v>
      </c>
      <c r="L436" s="13" t="s">
        <v>5722</v>
      </c>
      <c r="M436" s="13" t="s">
        <v>5723</v>
      </c>
      <c r="N436" s="13" t="s">
        <v>5724</v>
      </c>
    </row>
    <row r="437" spans="1:14" ht="47.25" x14ac:dyDescent="0.25">
      <c r="A437" s="13">
        <v>15</v>
      </c>
      <c r="B437" s="15" t="s">
        <v>4256</v>
      </c>
      <c r="C437" s="15" t="s">
        <v>4293</v>
      </c>
      <c r="D437" s="13" t="s">
        <v>4260</v>
      </c>
      <c r="E437" s="48">
        <v>180</v>
      </c>
      <c r="F437" s="48">
        <v>710.5</v>
      </c>
      <c r="G437" s="13" t="s">
        <v>5725</v>
      </c>
      <c r="H437" s="102" t="s">
        <v>2311</v>
      </c>
      <c r="I437" s="102" t="s">
        <v>1272</v>
      </c>
      <c r="J437" s="65" t="s">
        <v>243</v>
      </c>
      <c r="K437" s="13" t="s">
        <v>37</v>
      </c>
      <c r="L437" s="13" t="s">
        <v>2477</v>
      </c>
      <c r="M437" s="13" t="s">
        <v>5723</v>
      </c>
      <c r="N437" s="13" t="s">
        <v>5724</v>
      </c>
    </row>
    <row r="438" spans="1:14" ht="31.5" x14ac:dyDescent="0.25">
      <c r="A438" s="239"/>
      <c r="B438" s="235" t="s">
        <v>4221</v>
      </c>
      <c r="C438" s="347"/>
      <c r="D438" s="349"/>
      <c r="E438" s="348"/>
      <c r="F438" s="348"/>
      <c r="G438" s="349"/>
      <c r="H438" s="349"/>
      <c r="I438" s="349"/>
      <c r="J438" s="349"/>
      <c r="K438" s="349"/>
      <c r="L438" s="234"/>
      <c r="M438" s="349"/>
      <c r="N438" s="349"/>
    </row>
    <row r="439" spans="1:14" ht="63" x14ac:dyDescent="0.25">
      <c r="A439" s="13">
        <v>1</v>
      </c>
      <c r="B439" s="232" t="s">
        <v>4221</v>
      </c>
      <c r="C439" s="15" t="s">
        <v>6091</v>
      </c>
      <c r="D439" s="13" t="s">
        <v>4236</v>
      </c>
      <c r="E439" s="89">
        <v>78</v>
      </c>
      <c r="F439" s="285">
        <v>1509.6</v>
      </c>
      <c r="G439" s="13" t="s">
        <v>5726</v>
      </c>
      <c r="H439" s="102" t="s">
        <v>2348</v>
      </c>
      <c r="I439" s="115" t="s">
        <v>275</v>
      </c>
      <c r="J439" s="13" t="s">
        <v>243</v>
      </c>
      <c r="K439" s="13" t="s">
        <v>5727</v>
      </c>
      <c r="L439" s="73" t="s">
        <v>5728</v>
      </c>
      <c r="M439" s="13" t="s">
        <v>5729</v>
      </c>
      <c r="N439" s="13"/>
    </row>
    <row r="440" spans="1:14" ht="63" x14ac:dyDescent="0.25">
      <c r="A440" s="13">
        <v>2</v>
      </c>
      <c r="B440" s="232" t="s">
        <v>4221</v>
      </c>
      <c r="C440" s="15" t="s">
        <v>6092</v>
      </c>
      <c r="D440" s="13" t="s">
        <v>4238</v>
      </c>
      <c r="E440" s="89">
        <f>183+126</f>
        <v>309</v>
      </c>
      <c r="F440" s="285">
        <v>2348.6999999999998</v>
      </c>
      <c r="G440" s="13" t="s">
        <v>5730</v>
      </c>
      <c r="H440" s="102" t="s">
        <v>2348</v>
      </c>
      <c r="I440" s="115" t="s">
        <v>275</v>
      </c>
      <c r="J440" s="13" t="s">
        <v>243</v>
      </c>
      <c r="K440" s="13" t="s">
        <v>5727</v>
      </c>
      <c r="L440" s="73" t="s">
        <v>5731</v>
      </c>
      <c r="M440" s="13" t="s">
        <v>5729</v>
      </c>
      <c r="N440" s="13"/>
    </row>
    <row r="441" spans="1:14" ht="63" x14ac:dyDescent="0.25">
      <c r="A441" s="13">
        <v>3</v>
      </c>
      <c r="B441" s="232" t="s">
        <v>4221</v>
      </c>
      <c r="C441" s="15" t="s">
        <v>6093</v>
      </c>
      <c r="D441" s="13" t="s">
        <v>4236</v>
      </c>
      <c r="E441" s="89">
        <f>100.8+44</f>
        <v>144.80000000000001</v>
      </c>
      <c r="F441" s="285">
        <v>1351.7</v>
      </c>
      <c r="G441" s="13" t="s">
        <v>5726</v>
      </c>
      <c r="H441" s="102" t="s">
        <v>2348</v>
      </c>
      <c r="I441" s="115" t="s">
        <v>275</v>
      </c>
      <c r="J441" s="13" t="s">
        <v>243</v>
      </c>
      <c r="K441" s="13" t="s">
        <v>5727</v>
      </c>
      <c r="L441" s="73" t="s">
        <v>5732</v>
      </c>
      <c r="M441" s="13" t="s">
        <v>5729</v>
      </c>
      <c r="N441" s="13"/>
    </row>
    <row r="442" spans="1:14" ht="63" x14ac:dyDescent="0.25">
      <c r="A442" s="13">
        <v>4</v>
      </c>
      <c r="B442" s="232" t="s">
        <v>4221</v>
      </c>
      <c r="C442" s="15" t="s">
        <v>6094</v>
      </c>
      <c r="D442" s="13" t="s">
        <v>4245</v>
      </c>
      <c r="E442" s="89">
        <v>109.4</v>
      </c>
      <c r="F442" s="285">
        <v>389</v>
      </c>
      <c r="G442" s="13" t="s">
        <v>5733</v>
      </c>
      <c r="H442" s="102" t="s">
        <v>2348</v>
      </c>
      <c r="I442" s="115" t="s">
        <v>275</v>
      </c>
      <c r="J442" s="13" t="s">
        <v>243</v>
      </c>
      <c r="K442" s="13" t="s">
        <v>5727</v>
      </c>
      <c r="L442" s="13" t="s">
        <v>2578</v>
      </c>
      <c r="M442" s="13" t="s">
        <v>5729</v>
      </c>
      <c r="N442" s="13"/>
    </row>
    <row r="443" spans="1:14" ht="63" x14ac:dyDescent="0.25">
      <c r="A443" s="13">
        <v>5</v>
      </c>
      <c r="B443" s="232" t="s">
        <v>4221</v>
      </c>
      <c r="C443" s="15" t="s">
        <v>6095</v>
      </c>
      <c r="D443" s="13" t="s">
        <v>4231</v>
      </c>
      <c r="E443" s="280">
        <v>109</v>
      </c>
      <c r="F443" s="285">
        <v>512</v>
      </c>
      <c r="G443" s="13" t="s">
        <v>5733</v>
      </c>
      <c r="H443" s="102" t="s">
        <v>2348</v>
      </c>
      <c r="I443" s="115" t="s">
        <v>275</v>
      </c>
      <c r="J443" s="13" t="s">
        <v>243</v>
      </c>
      <c r="K443" s="13" t="s">
        <v>5727</v>
      </c>
      <c r="L443" s="13" t="s">
        <v>2855</v>
      </c>
      <c r="M443" s="13" t="s">
        <v>5729</v>
      </c>
      <c r="N443" s="13"/>
    </row>
    <row r="444" spans="1:14" ht="63" x14ac:dyDescent="0.25">
      <c r="A444" s="13">
        <v>6</v>
      </c>
      <c r="B444" s="232" t="s">
        <v>4221</v>
      </c>
      <c r="C444" s="15" t="s">
        <v>6096</v>
      </c>
      <c r="D444" s="13" t="s">
        <v>4236</v>
      </c>
      <c r="E444" s="280">
        <v>100.8</v>
      </c>
      <c r="F444" s="285">
        <v>334.9</v>
      </c>
      <c r="G444" s="13" t="s">
        <v>5733</v>
      </c>
      <c r="H444" s="102" t="s">
        <v>2348</v>
      </c>
      <c r="I444" s="115" t="s">
        <v>275</v>
      </c>
      <c r="J444" s="13" t="s">
        <v>243</v>
      </c>
      <c r="K444" s="13" t="s">
        <v>5727</v>
      </c>
      <c r="L444" s="13" t="s">
        <v>2477</v>
      </c>
      <c r="M444" s="13" t="s">
        <v>5729</v>
      </c>
      <c r="N444" s="13"/>
    </row>
    <row r="445" spans="1:14" ht="63" x14ac:dyDescent="0.25">
      <c r="A445" s="13">
        <v>7</v>
      </c>
      <c r="B445" s="232" t="s">
        <v>4221</v>
      </c>
      <c r="C445" s="15" t="s">
        <v>4248</v>
      </c>
      <c r="D445" s="13" t="s">
        <v>4249</v>
      </c>
      <c r="E445" s="280">
        <v>109</v>
      </c>
      <c r="F445" s="285">
        <v>517</v>
      </c>
      <c r="G445" s="13" t="s">
        <v>5733</v>
      </c>
      <c r="H445" s="102" t="s">
        <v>2348</v>
      </c>
      <c r="I445" s="115" t="s">
        <v>275</v>
      </c>
      <c r="J445" s="13" t="s">
        <v>243</v>
      </c>
      <c r="K445" s="13" t="s">
        <v>5727</v>
      </c>
      <c r="L445" s="13" t="s">
        <v>2592</v>
      </c>
      <c r="M445" s="13" t="s">
        <v>5729</v>
      </c>
      <c r="N445" s="13"/>
    </row>
    <row r="446" spans="1:14" ht="63" x14ac:dyDescent="0.25">
      <c r="A446" s="13">
        <v>8</v>
      </c>
      <c r="B446" s="232" t="s">
        <v>4221</v>
      </c>
      <c r="C446" s="15" t="s">
        <v>4254</v>
      </c>
      <c r="D446" s="13" t="s">
        <v>4251</v>
      </c>
      <c r="E446" s="89">
        <v>94</v>
      </c>
      <c r="F446" s="285">
        <v>450</v>
      </c>
      <c r="G446" s="13" t="s">
        <v>5734</v>
      </c>
      <c r="H446" s="102" t="s">
        <v>2311</v>
      </c>
      <c r="I446" s="102" t="s">
        <v>1272</v>
      </c>
      <c r="J446" s="13" t="s">
        <v>243</v>
      </c>
      <c r="K446" s="13" t="s">
        <v>5735</v>
      </c>
      <c r="L446" s="62" t="s">
        <v>5736</v>
      </c>
      <c r="M446" s="13" t="s">
        <v>5737</v>
      </c>
      <c r="N446" s="13"/>
    </row>
    <row r="447" spans="1:14" ht="31.5" x14ac:dyDescent="0.25">
      <c r="A447" s="344"/>
      <c r="B447" s="235" t="s">
        <v>4186</v>
      </c>
      <c r="C447" s="347"/>
      <c r="D447" s="349"/>
      <c r="E447" s="348"/>
      <c r="F447" s="348"/>
      <c r="G447" s="349"/>
      <c r="H447" s="349"/>
      <c r="I447" s="349"/>
      <c r="J447" s="349"/>
      <c r="K447" s="349"/>
      <c r="L447" s="234"/>
      <c r="M447" s="349"/>
      <c r="N447" s="349"/>
    </row>
    <row r="448" spans="1:14" ht="63" x14ac:dyDescent="0.25">
      <c r="A448" s="76">
        <v>1</v>
      </c>
      <c r="B448" s="15" t="s">
        <v>4186</v>
      </c>
      <c r="C448" s="71" t="s">
        <v>6403</v>
      </c>
      <c r="D448" s="564" t="s">
        <v>4197</v>
      </c>
      <c r="E448" s="48">
        <v>301</v>
      </c>
      <c r="F448" s="286">
        <v>1540</v>
      </c>
      <c r="G448" s="13" t="s">
        <v>5738</v>
      </c>
      <c r="H448" s="102" t="s">
        <v>2348</v>
      </c>
      <c r="I448" s="115" t="s">
        <v>275</v>
      </c>
      <c r="J448" s="13" t="s">
        <v>243</v>
      </c>
      <c r="K448" s="13" t="s">
        <v>5739</v>
      </c>
      <c r="L448" s="73" t="s">
        <v>5740</v>
      </c>
      <c r="M448" s="13" t="s">
        <v>5741</v>
      </c>
      <c r="N448" s="13" t="s">
        <v>5742</v>
      </c>
    </row>
    <row r="449" spans="1:14" ht="63" x14ac:dyDescent="0.25">
      <c r="A449" s="76">
        <v>2</v>
      </c>
      <c r="B449" s="15" t="s">
        <v>4186</v>
      </c>
      <c r="C449" s="71" t="s">
        <v>6404</v>
      </c>
      <c r="D449" s="564" t="s">
        <v>4199</v>
      </c>
      <c r="E449" s="48">
        <v>72</v>
      </c>
      <c r="F449" s="286">
        <v>254</v>
      </c>
      <c r="G449" s="13" t="s">
        <v>5743</v>
      </c>
      <c r="H449" s="102" t="s">
        <v>2348</v>
      </c>
      <c r="I449" s="115" t="s">
        <v>275</v>
      </c>
      <c r="J449" s="13" t="s">
        <v>243</v>
      </c>
      <c r="K449" s="13" t="s">
        <v>5744</v>
      </c>
      <c r="L449" s="73" t="s">
        <v>5745</v>
      </c>
      <c r="M449" s="13" t="s">
        <v>5741</v>
      </c>
      <c r="N449" s="13"/>
    </row>
    <row r="450" spans="1:14" ht="63" x14ac:dyDescent="0.25">
      <c r="A450" s="76">
        <v>3</v>
      </c>
      <c r="B450" s="15" t="s">
        <v>4186</v>
      </c>
      <c r="C450" s="71" t="s">
        <v>4201</v>
      </c>
      <c r="D450" s="564" t="s">
        <v>4199</v>
      </c>
      <c r="E450" s="48">
        <v>132</v>
      </c>
      <c r="F450" s="286">
        <v>326</v>
      </c>
      <c r="G450" s="13" t="s">
        <v>5746</v>
      </c>
      <c r="H450" s="102" t="s">
        <v>2348</v>
      </c>
      <c r="I450" s="115" t="s">
        <v>275</v>
      </c>
      <c r="J450" s="13" t="s">
        <v>243</v>
      </c>
      <c r="K450" s="13" t="s">
        <v>5744</v>
      </c>
      <c r="L450" s="73" t="s">
        <v>5747</v>
      </c>
      <c r="M450" s="13" t="s">
        <v>5741</v>
      </c>
      <c r="N450" s="13"/>
    </row>
    <row r="451" spans="1:14" ht="63" x14ac:dyDescent="0.25">
      <c r="A451" s="76">
        <v>4</v>
      </c>
      <c r="B451" s="15" t="s">
        <v>4186</v>
      </c>
      <c r="C451" s="71" t="s">
        <v>4202</v>
      </c>
      <c r="D451" s="564" t="s">
        <v>4203</v>
      </c>
      <c r="E451" s="134"/>
      <c r="F451" s="286">
        <v>4797</v>
      </c>
      <c r="G451" s="13" t="s">
        <v>5748</v>
      </c>
      <c r="H451" s="102" t="s">
        <v>2348</v>
      </c>
      <c r="I451" s="115" t="s">
        <v>275</v>
      </c>
      <c r="J451" s="13" t="s">
        <v>243</v>
      </c>
      <c r="K451" s="273" t="s">
        <v>4204</v>
      </c>
      <c r="L451" s="72" t="s">
        <v>5749</v>
      </c>
      <c r="M451" s="13" t="s">
        <v>5750</v>
      </c>
      <c r="N451" s="49" t="s">
        <v>5751</v>
      </c>
    </row>
    <row r="452" spans="1:14" ht="63" x14ac:dyDescent="0.25">
      <c r="A452" s="76">
        <v>5</v>
      </c>
      <c r="B452" s="15" t="s">
        <v>4186</v>
      </c>
      <c r="C452" s="71" t="s">
        <v>6405</v>
      </c>
      <c r="D452" s="564" t="s">
        <v>4203</v>
      </c>
      <c r="E452" s="134"/>
      <c r="F452" s="286">
        <v>215</v>
      </c>
      <c r="G452" s="13" t="s">
        <v>5752</v>
      </c>
      <c r="H452" s="102" t="s">
        <v>2348</v>
      </c>
      <c r="I452" s="115" t="s">
        <v>275</v>
      </c>
      <c r="J452" s="13" t="s">
        <v>243</v>
      </c>
      <c r="K452" s="13" t="s">
        <v>5744</v>
      </c>
      <c r="L452" s="73" t="s">
        <v>5753</v>
      </c>
      <c r="M452" s="13" t="s">
        <v>5750</v>
      </c>
      <c r="N452" s="13"/>
    </row>
    <row r="453" spans="1:14" ht="63" x14ac:dyDescent="0.25">
      <c r="A453" s="76">
        <v>6</v>
      </c>
      <c r="B453" s="15" t="s">
        <v>4186</v>
      </c>
      <c r="C453" s="71" t="s">
        <v>6409</v>
      </c>
      <c r="D453" s="564" t="s">
        <v>4205</v>
      </c>
      <c r="E453" s="134"/>
      <c r="F453" s="286">
        <v>600</v>
      </c>
      <c r="G453" s="13" t="s">
        <v>5754</v>
      </c>
      <c r="H453" s="102" t="s">
        <v>2348</v>
      </c>
      <c r="I453" s="115" t="s">
        <v>275</v>
      </c>
      <c r="J453" s="13" t="s">
        <v>243</v>
      </c>
      <c r="K453" s="13" t="s">
        <v>5744</v>
      </c>
      <c r="L453" s="73" t="s">
        <v>5755</v>
      </c>
      <c r="M453" s="13" t="s">
        <v>5756</v>
      </c>
      <c r="N453" s="13"/>
    </row>
    <row r="454" spans="1:14" ht="63" x14ac:dyDescent="0.25">
      <c r="A454" s="76">
        <v>7</v>
      </c>
      <c r="B454" s="15" t="s">
        <v>4186</v>
      </c>
      <c r="C454" s="71" t="s">
        <v>6098</v>
      </c>
      <c r="D454" s="564" t="s">
        <v>4206</v>
      </c>
      <c r="E454" s="134"/>
      <c r="F454" s="286">
        <v>60</v>
      </c>
      <c r="G454" s="13" t="s">
        <v>5757</v>
      </c>
      <c r="H454" s="102" t="s">
        <v>2348</v>
      </c>
      <c r="I454" s="115" t="s">
        <v>275</v>
      </c>
      <c r="J454" s="13" t="s">
        <v>243</v>
      </c>
      <c r="K454" s="273" t="s">
        <v>4204</v>
      </c>
      <c r="L454" s="73" t="s">
        <v>5755</v>
      </c>
      <c r="M454" s="13" t="s">
        <v>5756</v>
      </c>
      <c r="N454" s="49" t="s">
        <v>5751</v>
      </c>
    </row>
    <row r="455" spans="1:14" ht="63" x14ac:dyDescent="0.25">
      <c r="A455" s="76">
        <v>8</v>
      </c>
      <c r="B455" s="15" t="s">
        <v>4186</v>
      </c>
      <c r="C455" s="71" t="s">
        <v>6099</v>
      </c>
      <c r="D455" s="564" t="s">
        <v>4207</v>
      </c>
      <c r="E455" s="134"/>
      <c r="F455" s="286">
        <v>2000</v>
      </c>
      <c r="G455" s="13" t="s">
        <v>5758</v>
      </c>
      <c r="H455" s="102" t="s">
        <v>2348</v>
      </c>
      <c r="I455" s="115" t="s">
        <v>275</v>
      </c>
      <c r="J455" s="13" t="s">
        <v>243</v>
      </c>
      <c r="K455" s="13" t="s">
        <v>5759</v>
      </c>
      <c r="L455" s="73" t="s">
        <v>5760</v>
      </c>
      <c r="M455" s="13" t="s">
        <v>5756</v>
      </c>
      <c r="N455" s="13"/>
    </row>
    <row r="456" spans="1:14" ht="63" x14ac:dyDescent="0.25">
      <c r="A456" s="76">
        <v>9</v>
      </c>
      <c r="B456" s="15" t="s">
        <v>4186</v>
      </c>
      <c r="C456" s="71" t="s">
        <v>6100</v>
      </c>
      <c r="D456" s="564" t="s">
        <v>4207</v>
      </c>
      <c r="E456" s="48"/>
      <c r="F456" s="286">
        <v>160</v>
      </c>
      <c r="G456" s="13" t="s">
        <v>5758</v>
      </c>
      <c r="H456" s="102" t="s">
        <v>2348</v>
      </c>
      <c r="I456" s="115" t="s">
        <v>275</v>
      </c>
      <c r="J456" s="13" t="s">
        <v>243</v>
      </c>
      <c r="K456" s="13" t="s">
        <v>5744</v>
      </c>
      <c r="L456" s="73" t="s">
        <v>5761</v>
      </c>
      <c r="M456" s="13" t="s">
        <v>5741</v>
      </c>
      <c r="N456" s="13"/>
    </row>
    <row r="457" spans="1:14" ht="63" x14ac:dyDescent="0.25">
      <c r="A457" s="76">
        <v>10</v>
      </c>
      <c r="B457" s="15" t="s">
        <v>4186</v>
      </c>
      <c r="C457" s="71" t="s">
        <v>6101</v>
      </c>
      <c r="D457" s="564" t="s">
        <v>4199</v>
      </c>
      <c r="E457" s="134"/>
      <c r="F457" s="286">
        <v>281.2</v>
      </c>
      <c r="G457" s="13" t="s">
        <v>5762</v>
      </c>
      <c r="H457" s="13" t="s">
        <v>2348</v>
      </c>
      <c r="I457" s="115" t="s">
        <v>275</v>
      </c>
      <c r="J457" s="13" t="s">
        <v>243</v>
      </c>
      <c r="K457" s="13" t="s">
        <v>5744</v>
      </c>
      <c r="L457" s="12" t="s">
        <v>5763</v>
      </c>
      <c r="M457" s="13" t="s">
        <v>5741</v>
      </c>
      <c r="N457" s="13"/>
    </row>
    <row r="458" spans="1:14" ht="126" x14ac:dyDescent="0.25">
      <c r="A458" s="76">
        <v>11</v>
      </c>
      <c r="B458" s="15" t="s">
        <v>4186</v>
      </c>
      <c r="C458" s="71" t="s">
        <v>6102</v>
      </c>
      <c r="D458" s="564" t="s">
        <v>4199</v>
      </c>
      <c r="E458" s="286">
        <v>72</v>
      </c>
      <c r="F458" s="134"/>
      <c r="G458" s="13" t="s">
        <v>5764</v>
      </c>
      <c r="H458" s="102" t="s">
        <v>2348</v>
      </c>
      <c r="I458" s="115" t="s">
        <v>275</v>
      </c>
      <c r="J458" s="13" t="s">
        <v>243</v>
      </c>
      <c r="K458" s="13" t="s">
        <v>5744</v>
      </c>
      <c r="L458" s="73" t="s">
        <v>5765</v>
      </c>
      <c r="M458" s="13" t="s">
        <v>5741</v>
      </c>
      <c r="N458" s="13" t="s">
        <v>5766</v>
      </c>
    </row>
    <row r="459" spans="1:14" ht="126" x14ac:dyDescent="0.25">
      <c r="A459" s="76">
        <v>12</v>
      </c>
      <c r="B459" s="15" t="s">
        <v>4186</v>
      </c>
      <c r="C459" s="71" t="s">
        <v>6103</v>
      </c>
      <c r="D459" s="564" t="s">
        <v>4197</v>
      </c>
      <c r="E459" s="48">
        <v>114.5</v>
      </c>
      <c r="F459" s="134"/>
      <c r="G459" s="13" t="s">
        <v>5767</v>
      </c>
      <c r="H459" s="102" t="s">
        <v>2348</v>
      </c>
      <c r="I459" s="115" t="s">
        <v>275</v>
      </c>
      <c r="J459" s="13" t="s">
        <v>243</v>
      </c>
      <c r="K459" s="13" t="s">
        <v>5744</v>
      </c>
      <c r="L459" s="73" t="s">
        <v>5768</v>
      </c>
      <c r="M459" s="13" t="s">
        <v>5741</v>
      </c>
      <c r="N459" s="13" t="s">
        <v>5769</v>
      </c>
    </row>
    <row r="460" spans="1:14" ht="63" x14ac:dyDescent="0.25">
      <c r="A460" s="76">
        <v>13</v>
      </c>
      <c r="B460" s="15" t="s">
        <v>4186</v>
      </c>
      <c r="C460" s="71" t="s">
        <v>4215</v>
      </c>
      <c r="D460" s="564" t="s">
        <v>4208</v>
      </c>
      <c r="E460" s="286">
        <v>355</v>
      </c>
      <c r="F460" s="287">
        <v>913</v>
      </c>
      <c r="G460" s="13" t="s">
        <v>3333</v>
      </c>
      <c r="H460" s="102" t="s">
        <v>2348</v>
      </c>
      <c r="I460" s="115" t="s">
        <v>275</v>
      </c>
      <c r="J460" s="13" t="s">
        <v>243</v>
      </c>
      <c r="K460" s="13" t="s">
        <v>5744</v>
      </c>
      <c r="L460" s="73" t="s">
        <v>5770</v>
      </c>
      <c r="M460" s="13" t="s">
        <v>5756</v>
      </c>
      <c r="N460" s="13"/>
    </row>
    <row r="461" spans="1:14" ht="31.5" x14ac:dyDescent="0.25">
      <c r="A461" s="344"/>
      <c r="B461" s="235" t="s">
        <v>4295</v>
      </c>
      <c r="C461" s="240"/>
      <c r="D461" s="239"/>
      <c r="E461" s="355"/>
      <c r="F461" s="355"/>
      <c r="G461" s="239"/>
      <c r="H461" s="239"/>
      <c r="I461" s="242"/>
      <c r="J461" s="356"/>
      <c r="K461" s="239"/>
      <c r="L461" s="239"/>
      <c r="M461" s="239"/>
      <c r="N461" s="344"/>
    </row>
    <row r="462" spans="1:14" ht="63" x14ac:dyDescent="0.25">
      <c r="A462" s="13">
        <v>1</v>
      </c>
      <c r="B462" s="15" t="s">
        <v>4295</v>
      </c>
      <c r="C462" s="15" t="s">
        <v>4308</v>
      </c>
      <c r="D462" s="13" t="s">
        <v>4309</v>
      </c>
      <c r="E462" s="48"/>
      <c r="F462" s="48">
        <v>926.9</v>
      </c>
      <c r="G462" s="13" t="s">
        <v>1650</v>
      </c>
      <c r="H462" s="13" t="s">
        <v>2596</v>
      </c>
      <c r="I462" s="115" t="s">
        <v>275</v>
      </c>
      <c r="J462" s="13" t="s">
        <v>243</v>
      </c>
      <c r="K462" s="13" t="s">
        <v>5771</v>
      </c>
      <c r="L462" s="13" t="s">
        <v>5937</v>
      </c>
      <c r="M462" s="13" t="s">
        <v>5877</v>
      </c>
      <c r="N462" s="13" t="s">
        <v>6202</v>
      </c>
    </row>
    <row r="463" spans="1:14" ht="157.5" x14ac:dyDescent="0.25">
      <c r="A463" s="13">
        <v>2</v>
      </c>
      <c r="B463" s="15" t="s">
        <v>4295</v>
      </c>
      <c r="C463" s="15" t="s">
        <v>4310</v>
      </c>
      <c r="D463" s="13" t="s">
        <v>4311</v>
      </c>
      <c r="E463" s="48"/>
      <c r="F463" s="48">
        <v>722.5</v>
      </c>
      <c r="G463" s="13" t="s">
        <v>1650</v>
      </c>
      <c r="H463" s="13" t="s">
        <v>2596</v>
      </c>
      <c r="I463" s="115" t="s">
        <v>275</v>
      </c>
      <c r="J463" s="13" t="s">
        <v>243</v>
      </c>
      <c r="K463" s="13" t="s">
        <v>5772</v>
      </c>
      <c r="L463" s="13" t="s">
        <v>5937</v>
      </c>
      <c r="M463" s="13" t="s">
        <v>5877</v>
      </c>
      <c r="N463" s="13" t="s">
        <v>5773</v>
      </c>
    </row>
    <row r="464" spans="1:14" ht="126" x14ac:dyDescent="0.25">
      <c r="A464" s="13">
        <v>3</v>
      </c>
      <c r="B464" s="15" t="s">
        <v>4295</v>
      </c>
      <c r="C464" s="15" t="s">
        <v>4313</v>
      </c>
      <c r="D464" s="13" t="s">
        <v>4314</v>
      </c>
      <c r="E464" s="48"/>
      <c r="F464" s="48">
        <v>720</v>
      </c>
      <c r="G464" s="13" t="s">
        <v>5774</v>
      </c>
      <c r="H464" s="13" t="s">
        <v>2596</v>
      </c>
      <c r="I464" s="115" t="s">
        <v>275</v>
      </c>
      <c r="J464" s="13" t="s">
        <v>243</v>
      </c>
      <c r="K464" s="13" t="s">
        <v>5771</v>
      </c>
      <c r="L464" s="13" t="s">
        <v>6222</v>
      </c>
      <c r="M464" s="13" t="s">
        <v>5877</v>
      </c>
      <c r="N464" s="13"/>
    </row>
    <row r="465" spans="1:14" ht="126" x14ac:dyDescent="0.25">
      <c r="A465" s="13">
        <v>4</v>
      </c>
      <c r="B465" s="15" t="s">
        <v>4295</v>
      </c>
      <c r="C465" s="15" t="s">
        <v>4315</v>
      </c>
      <c r="D465" s="13" t="s">
        <v>4316</v>
      </c>
      <c r="E465" s="48"/>
      <c r="F465" s="48">
        <v>375</v>
      </c>
      <c r="G465" s="13" t="s">
        <v>5775</v>
      </c>
      <c r="H465" s="13" t="s">
        <v>2596</v>
      </c>
      <c r="I465" s="115" t="s">
        <v>275</v>
      </c>
      <c r="J465" s="13" t="s">
        <v>243</v>
      </c>
      <c r="K465" s="13" t="s">
        <v>5771</v>
      </c>
      <c r="L465" s="13" t="s">
        <v>6222</v>
      </c>
      <c r="M465" s="13" t="s">
        <v>5877</v>
      </c>
      <c r="N465" s="13"/>
    </row>
    <row r="466" spans="1:14" ht="78.75" x14ac:dyDescent="0.25">
      <c r="A466" s="13">
        <v>5</v>
      </c>
      <c r="B466" s="15" t="s">
        <v>4295</v>
      </c>
      <c r="C466" s="15" t="s">
        <v>4320</v>
      </c>
      <c r="D466" s="13" t="s">
        <v>4321</v>
      </c>
      <c r="E466" s="48">
        <v>145</v>
      </c>
      <c r="F466" s="48">
        <v>1401</v>
      </c>
      <c r="G466" s="13" t="s">
        <v>5776</v>
      </c>
      <c r="H466" s="13" t="s">
        <v>2596</v>
      </c>
      <c r="I466" s="115" t="s">
        <v>275</v>
      </c>
      <c r="J466" s="13" t="s">
        <v>243</v>
      </c>
      <c r="K466" s="13" t="s">
        <v>5771</v>
      </c>
      <c r="L466" s="13" t="s">
        <v>2477</v>
      </c>
      <c r="M466" s="13" t="s">
        <v>5877</v>
      </c>
      <c r="N466" s="13"/>
    </row>
    <row r="467" spans="1:14" ht="63" x14ac:dyDescent="0.25">
      <c r="A467" s="13">
        <v>6</v>
      </c>
      <c r="B467" s="15" t="s">
        <v>4295</v>
      </c>
      <c r="C467" s="15" t="s">
        <v>4331</v>
      </c>
      <c r="D467" s="13" t="s">
        <v>4332</v>
      </c>
      <c r="E467" s="48"/>
      <c r="F467" s="48">
        <v>675</v>
      </c>
      <c r="G467" s="13" t="s">
        <v>5777</v>
      </c>
      <c r="H467" s="13" t="s">
        <v>2596</v>
      </c>
      <c r="I467" s="115" t="s">
        <v>275</v>
      </c>
      <c r="J467" s="13" t="s">
        <v>243</v>
      </c>
      <c r="K467" s="13" t="s">
        <v>5771</v>
      </c>
      <c r="L467" s="13" t="s">
        <v>2592</v>
      </c>
      <c r="M467" s="13" t="s">
        <v>2382</v>
      </c>
      <c r="N467" s="13" t="s">
        <v>4333</v>
      </c>
    </row>
    <row r="468" spans="1:14" ht="94.5" x14ac:dyDescent="0.25">
      <c r="A468" s="13">
        <v>7</v>
      </c>
      <c r="B468" s="15" t="s">
        <v>4295</v>
      </c>
      <c r="C468" s="15" t="s">
        <v>4338</v>
      </c>
      <c r="D468" s="13" t="s">
        <v>4311</v>
      </c>
      <c r="E468" s="48"/>
      <c r="F468" s="48">
        <v>725.5</v>
      </c>
      <c r="G468" s="13" t="s">
        <v>5778</v>
      </c>
      <c r="H468" s="13" t="s">
        <v>2596</v>
      </c>
      <c r="I468" s="115" t="s">
        <v>275</v>
      </c>
      <c r="J468" s="13" t="s">
        <v>243</v>
      </c>
      <c r="K468" s="13" t="s">
        <v>5771</v>
      </c>
      <c r="L468" s="13" t="s">
        <v>2588</v>
      </c>
      <c r="M468" s="13" t="s">
        <v>5877</v>
      </c>
      <c r="N468" s="13"/>
    </row>
    <row r="469" spans="1:14" ht="63" x14ac:dyDescent="0.25">
      <c r="A469" s="13">
        <v>8</v>
      </c>
      <c r="B469" s="15" t="s">
        <v>4295</v>
      </c>
      <c r="C469" s="15" t="s">
        <v>4346</v>
      </c>
      <c r="D469" s="13" t="s">
        <v>4328</v>
      </c>
      <c r="E469" s="48">
        <v>98</v>
      </c>
      <c r="F469" s="48">
        <v>397.1</v>
      </c>
      <c r="G469" s="13" t="s">
        <v>5779</v>
      </c>
      <c r="H469" s="13" t="s">
        <v>2596</v>
      </c>
      <c r="I469" s="115" t="s">
        <v>275</v>
      </c>
      <c r="J469" s="13" t="s">
        <v>243</v>
      </c>
      <c r="K469" s="13" t="s">
        <v>5771</v>
      </c>
      <c r="L469" s="13" t="s">
        <v>2588</v>
      </c>
      <c r="M469" s="13" t="s">
        <v>6223</v>
      </c>
      <c r="N469" s="13"/>
    </row>
    <row r="470" spans="1:14" ht="31.5" x14ac:dyDescent="0.25">
      <c r="A470" s="239"/>
      <c r="B470" s="235" t="s">
        <v>4349</v>
      </c>
      <c r="C470" s="240"/>
      <c r="D470" s="239"/>
      <c r="E470" s="243"/>
      <c r="F470" s="243"/>
      <c r="G470" s="239"/>
      <c r="H470" s="239"/>
      <c r="I470" s="239"/>
      <c r="J470" s="239"/>
      <c r="K470" s="239"/>
      <c r="L470" s="239"/>
      <c r="M470" s="239"/>
      <c r="N470" s="239"/>
    </row>
    <row r="471" spans="1:14" ht="94.5" x14ac:dyDescent="0.25">
      <c r="A471" s="13">
        <v>1</v>
      </c>
      <c r="B471" s="15" t="s">
        <v>4349</v>
      </c>
      <c r="C471" s="15" t="s">
        <v>4387</v>
      </c>
      <c r="D471" s="13" t="s">
        <v>4388</v>
      </c>
      <c r="E471" s="48">
        <v>65</v>
      </c>
      <c r="F471" s="48">
        <v>308</v>
      </c>
      <c r="G471" s="13" t="s">
        <v>5780</v>
      </c>
      <c r="H471" s="102" t="s">
        <v>2348</v>
      </c>
      <c r="I471" s="115" t="s">
        <v>275</v>
      </c>
      <c r="J471" s="13" t="s">
        <v>243</v>
      </c>
      <c r="K471" s="13" t="s">
        <v>5781</v>
      </c>
      <c r="L471" s="13" t="s">
        <v>6224</v>
      </c>
      <c r="M471" s="13" t="s">
        <v>6225</v>
      </c>
      <c r="N471" s="13"/>
    </row>
    <row r="472" spans="1:14" ht="94.5" x14ac:dyDescent="0.25">
      <c r="A472" s="13">
        <v>2</v>
      </c>
      <c r="B472" s="15" t="s">
        <v>4349</v>
      </c>
      <c r="C472" s="15" t="s">
        <v>4389</v>
      </c>
      <c r="D472" s="13" t="s">
        <v>4355</v>
      </c>
      <c r="E472" s="48">
        <v>135</v>
      </c>
      <c r="F472" s="48">
        <v>1345</v>
      </c>
      <c r="G472" s="13" t="s">
        <v>5782</v>
      </c>
      <c r="H472" s="102" t="s">
        <v>2348</v>
      </c>
      <c r="I472" s="115" t="s">
        <v>275</v>
      </c>
      <c r="J472" s="13" t="s">
        <v>243</v>
      </c>
      <c r="K472" s="13" t="s">
        <v>5781</v>
      </c>
      <c r="L472" s="13" t="s">
        <v>6224</v>
      </c>
      <c r="M472" s="13" t="s">
        <v>6225</v>
      </c>
      <c r="N472" s="13"/>
    </row>
    <row r="473" spans="1:14" ht="31.5" x14ac:dyDescent="0.25">
      <c r="A473" s="239"/>
      <c r="B473" s="235" t="s">
        <v>4402</v>
      </c>
      <c r="C473" s="240"/>
      <c r="D473" s="239"/>
      <c r="E473" s="243"/>
      <c r="F473" s="243"/>
      <c r="G473" s="239"/>
      <c r="H473" s="239"/>
      <c r="I473" s="239"/>
      <c r="J473" s="239"/>
      <c r="K473" s="239"/>
      <c r="L473" s="239"/>
      <c r="M473" s="239"/>
      <c r="N473" s="239"/>
    </row>
    <row r="474" spans="1:14" ht="78.75" x14ac:dyDescent="0.25">
      <c r="A474" s="13">
        <v>1</v>
      </c>
      <c r="B474" s="15" t="s">
        <v>4402</v>
      </c>
      <c r="C474" s="15" t="s">
        <v>4407</v>
      </c>
      <c r="D474" s="13" t="s">
        <v>4406</v>
      </c>
      <c r="E474" s="48">
        <v>245.37</v>
      </c>
      <c r="F474" s="48">
        <v>406</v>
      </c>
      <c r="G474" s="13" t="s">
        <v>5783</v>
      </c>
      <c r="H474" s="102" t="s">
        <v>2303</v>
      </c>
      <c r="I474" s="115" t="s">
        <v>275</v>
      </c>
      <c r="J474" s="13" t="s">
        <v>243</v>
      </c>
      <c r="K474" s="13" t="s">
        <v>5784</v>
      </c>
      <c r="L474" s="13" t="s">
        <v>2416</v>
      </c>
      <c r="M474" s="13" t="s">
        <v>2417</v>
      </c>
      <c r="N474" s="13"/>
    </row>
    <row r="475" spans="1:14" ht="110.25" x14ac:dyDescent="0.25">
      <c r="A475" s="13">
        <v>2</v>
      </c>
      <c r="B475" s="15" t="s">
        <v>4402</v>
      </c>
      <c r="C475" s="15" t="s">
        <v>4418</v>
      </c>
      <c r="D475" s="13" t="s">
        <v>4419</v>
      </c>
      <c r="E475" s="48">
        <v>172.9</v>
      </c>
      <c r="F475" s="48">
        <v>1345</v>
      </c>
      <c r="G475" s="13" t="s">
        <v>5785</v>
      </c>
      <c r="H475" s="102" t="s">
        <v>2348</v>
      </c>
      <c r="I475" s="115" t="s">
        <v>275</v>
      </c>
      <c r="J475" s="13" t="s">
        <v>243</v>
      </c>
      <c r="K475" s="13" t="s">
        <v>5786</v>
      </c>
      <c r="L475" s="13" t="s">
        <v>2572</v>
      </c>
      <c r="M475" s="13" t="s">
        <v>6226</v>
      </c>
      <c r="N475" s="13"/>
    </row>
    <row r="476" spans="1:14" ht="63" x14ac:dyDescent="0.25">
      <c r="A476" s="13">
        <v>3</v>
      </c>
      <c r="B476" s="15" t="s">
        <v>4402</v>
      </c>
      <c r="C476" s="15" t="s">
        <v>4426</v>
      </c>
      <c r="D476" s="13" t="s">
        <v>4427</v>
      </c>
      <c r="E476" s="48"/>
      <c r="F476" s="48">
        <v>1912</v>
      </c>
      <c r="G476" s="13" t="s">
        <v>5787</v>
      </c>
      <c r="H476" s="102" t="s">
        <v>2348</v>
      </c>
      <c r="I476" s="115" t="s">
        <v>275</v>
      </c>
      <c r="J476" s="13" t="s">
        <v>243</v>
      </c>
      <c r="K476" s="13" t="s">
        <v>5786</v>
      </c>
      <c r="L476" s="13" t="s">
        <v>6227</v>
      </c>
      <c r="M476" s="13" t="s">
        <v>6228</v>
      </c>
      <c r="N476" s="13"/>
    </row>
    <row r="477" spans="1:14" ht="63" x14ac:dyDescent="0.25">
      <c r="A477" s="13">
        <v>4</v>
      </c>
      <c r="B477" s="15" t="s">
        <v>4402</v>
      </c>
      <c r="C477" s="15" t="s">
        <v>4428</v>
      </c>
      <c r="D477" s="13" t="s">
        <v>4427</v>
      </c>
      <c r="E477" s="48"/>
      <c r="F477" s="48">
        <v>661</v>
      </c>
      <c r="G477" s="13" t="s">
        <v>5788</v>
      </c>
      <c r="H477" s="102" t="s">
        <v>2348</v>
      </c>
      <c r="I477" s="115" t="s">
        <v>275</v>
      </c>
      <c r="J477" s="13" t="s">
        <v>243</v>
      </c>
      <c r="K477" s="13" t="s">
        <v>5786</v>
      </c>
      <c r="L477" s="13" t="s">
        <v>6227</v>
      </c>
      <c r="M477" s="13" t="s">
        <v>6228</v>
      </c>
      <c r="N477" s="13"/>
    </row>
    <row r="478" spans="1:14" ht="63" x14ac:dyDescent="0.25">
      <c r="A478" s="13">
        <v>5</v>
      </c>
      <c r="B478" s="15" t="s">
        <v>4402</v>
      </c>
      <c r="C478" s="15" t="s">
        <v>4429</v>
      </c>
      <c r="D478" s="13" t="s">
        <v>4430</v>
      </c>
      <c r="E478" s="48">
        <v>143.63999999999999</v>
      </c>
      <c r="F478" s="48">
        <v>4206</v>
      </c>
      <c r="G478" s="13" t="s">
        <v>1650</v>
      </c>
      <c r="H478" s="102" t="s">
        <v>2348</v>
      </c>
      <c r="I478" s="115" t="s">
        <v>275</v>
      </c>
      <c r="J478" s="13" t="s">
        <v>243</v>
      </c>
      <c r="K478" s="13" t="s">
        <v>5786</v>
      </c>
      <c r="L478" s="13" t="s">
        <v>5937</v>
      </c>
      <c r="M478" s="13" t="s">
        <v>6229</v>
      </c>
      <c r="N478" s="13"/>
    </row>
    <row r="479" spans="1:14" ht="63" x14ac:dyDescent="0.25">
      <c r="A479" s="13">
        <v>6</v>
      </c>
      <c r="B479" s="15" t="s">
        <v>4402</v>
      </c>
      <c r="C479" s="15" t="s">
        <v>4435</v>
      </c>
      <c r="D479" s="13" t="s">
        <v>4436</v>
      </c>
      <c r="E479" s="48">
        <v>135</v>
      </c>
      <c r="F479" s="48">
        <v>582</v>
      </c>
      <c r="G479" s="13" t="s">
        <v>5789</v>
      </c>
      <c r="H479" s="102" t="s">
        <v>2348</v>
      </c>
      <c r="I479" s="115" t="s">
        <v>275</v>
      </c>
      <c r="J479" s="13" t="s">
        <v>243</v>
      </c>
      <c r="K479" s="13" t="s">
        <v>5784</v>
      </c>
      <c r="L479" s="13" t="s">
        <v>6230</v>
      </c>
      <c r="M479" s="13" t="s">
        <v>6231</v>
      </c>
      <c r="N479" s="13"/>
    </row>
    <row r="480" spans="1:14" ht="31.5" x14ac:dyDescent="0.25">
      <c r="A480" s="239"/>
      <c r="B480" s="235" t="s">
        <v>4445</v>
      </c>
      <c r="C480" s="240"/>
      <c r="D480" s="239"/>
      <c r="E480" s="243"/>
      <c r="F480" s="243"/>
      <c r="G480" s="239"/>
      <c r="H480" s="239"/>
      <c r="I480" s="239"/>
      <c r="J480" s="239"/>
      <c r="K480" s="239"/>
      <c r="L480" s="239"/>
      <c r="M480" s="239"/>
      <c r="N480" s="239"/>
    </row>
    <row r="481" spans="1:14" ht="63" x14ac:dyDescent="0.25">
      <c r="A481" s="13">
        <v>1</v>
      </c>
      <c r="B481" s="15" t="s">
        <v>4445</v>
      </c>
      <c r="C481" s="15" t="s">
        <v>4453</v>
      </c>
      <c r="D481" s="13" t="s">
        <v>225</v>
      </c>
      <c r="E481" s="48">
        <v>400</v>
      </c>
      <c r="F481" s="48">
        <v>261.2</v>
      </c>
      <c r="G481" s="12" t="s">
        <v>5790</v>
      </c>
      <c r="H481" s="102" t="s">
        <v>2303</v>
      </c>
      <c r="I481" s="115" t="s">
        <v>275</v>
      </c>
      <c r="J481" s="13" t="s">
        <v>243</v>
      </c>
      <c r="K481" s="13" t="s">
        <v>5791</v>
      </c>
      <c r="L481" s="13" t="s">
        <v>6232</v>
      </c>
      <c r="M481" s="13" t="s">
        <v>2369</v>
      </c>
      <c r="N481" s="13"/>
    </row>
    <row r="482" spans="1:14" ht="63" x14ac:dyDescent="0.25">
      <c r="A482" s="13">
        <v>2</v>
      </c>
      <c r="B482" s="15" t="s">
        <v>4445</v>
      </c>
      <c r="C482" s="15" t="s">
        <v>4456</v>
      </c>
      <c r="D482" s="13" t="s">
        <v>271</v>
      </c>
      <c r="E482" s="48">
        <v>154</v>
      </c>
      <c r="F482" s="48">
        <v>195.6</v>
      </c>
      <c r="G482" s="13" t="s">
        <v>5792</v>
      </c>
      <c r="H482" s="102" t="s">
        <v>2303</v>
      </c>
      <c r="I482" s="115" t="s">
        <v>275</v>
      </c>
      <c r="J482" s="13" t="s">
        <v>243</v>
      </c>
      <c r="K482" s="13" t="s">
        <v>5791</v>
      </c>
      <c r="L482" s="13" t="s">
        <v>3067</v>
      </c>
      <c r="M482" s="13" t="s">
        <v>2369</v>
      </c>
      <c r="N482" s="13"/>
    </row>
    <row r="483" spans="1:14" ht="63" x14ac:dyDescent="0.25">
      <c r="A483" s="13">
        <v>3</v>
      </c>
      <c r="B483" s="15" t="s">
        <v>4445</v>
      </c>
      <c r="C483" s="15" t="s">
        <v>4457</v>
      </c>
      <c r="D483" s="13" t="s">
        <v>225</v>
      </c>
      <c r="E483" s="48">
        <v>740.4</v>
      </c>
      <c r="F483" s="48">
        <v>680.6</v>
      </c>
      <c r="G483" s="12" t="s">
        <v>5793</v>
      </c>
      <c r="H483" s="102" t="s">
        <v>2303</v>
      </c>
      <c r="I483" s="115" t="s">
        <v>275</v>
      </c>
      <c r="J483" s="13" t="s">
        <v>243</v>
      </c>
      <c r="K483" s="13" t="s">
        <v>5791</v>
      </c>
      <c r="L483" s="13" t="s">
        <v>6233</v>
      </c>
      <c r="M483" s="13" t="s">
        <v>6234</v>
      </c>
      <c r="N483" s="13"/>
    </row>
    <row r="484" spans="1:14" ht="110.25" x14ac:dyDescent="0.25">
      <c r="A484" s="13">
        <v>4</v>
      </c>
      <c r="B484" s="15" t="s">
        <v>4445</v>
      </c>
      <c r="C484" s="15" t="s">
        <v>4458</v>
      </c>
      <c r="D484" s="13" t="s">
        <v>4459</v>
      </c>
      <c r="E484" s="48">
        <v>462</v>
      </c>
      <c r="F484" s="48">
        <v>568</v>
      </c>
      <c r="G484" s="13" t="s">
        <v>5794</v>
      </c>
      <c r="H484" s="102" t="s">
        <v>2303</v>
      </c>
      <c r="I484" s="115" t="s">
        <v>275</v>
      </c>
      <c r="J484" s="13" t="s">
        <v>243</v>
      </c>
      <c r="K484" s="13" t="s">
        <v>5791</v>
      </c>
      <c r="L484" s="13" t="s">
        <v>3053</v>
      </c>
      <c r="M484" s="13" t="s">
        <v>6234</v>
      </c>
      <c r="N484" s="13"/>
    </row>
    <row r="485" spans="1:14" ht="173.25" x14ac:dyDescent="0.25">
      <c r="A485" s="13">
        <v>5</v>
      </c>
      <c r="B485" s="15" t="s">
        <v>4445</v>
      </c>
      <c r="C485" s="15" t="s">
        <v>4460</v>
      </c>
      <c r="D485" s="13" t="s">
        <v>4461</v>
      </c>
      <c r="E485" s="48">
        <v>1582.4</v>
      </c>
      <c r="F485" s="48">
        <v>3362.8</v>
      </c>
      <c r="G485" s="12" t="s">
        <v>5796</v>
      </c>
      <c r="H485" s="13" t="s">
        <v>5797</v>
      </c>
      <c r="I485" s="115" t="s">
        <v>275</v>
      </c>
      <c r="J485" s="13" t="s">
        <v>243</v>
      </c>
      <c r="K485" s="13" t="s">
        <v>5798</v>
      </c>
      <c r="L485" s="13" t="s">
        <v>5795</v>
      </c>
      <c r="M485" s="13" t="s">
        <v>6234</v>
      </c>
      <c r="N485" s="13"/>
    </row>
    <row r="486" spans="1:14" ht="78.75" x14ac:dyDescent="0.25">
      <c r="A486" s="13">
        <v>6</v>
      </c>
      <c r="B486" s="15" t="s">
        <v>4445</v>
      </c>
      <c r="C486" s="15" t="s">
        <v>4462</v>
      </c>
      <c r="D486" s="13" t="s">
        <v>4463</v>
      </c>
      <c r="E486" s="48">
        <v>383.45</v>
      </c>
      <c r="F486" s="48">
        <v>1605</v>
      </c>
      <c r="G486" s="12" t="s">
        <v>5799</v>
      </c>
      <c r="H486" s="102" t="s">
        <v>2303</v>
      </c>
      <c r="I486" s="115" t="s">
        <v>275</v>
      </c>
      <c r="J486" s="13" t="s">
        <v>243</v>
      </c>
      <c r="K486" s="13" t="s">
        <v>5791</v>
      </c>
      <c r="L486" s="13" t="s">
        <v>5588</v>
      </c>
      <c r="M486" s="13" t="s">
        <v>6234</v>
      </c>
      <c r="N486" s="13"/>
    </row>
    <row r="487" spans="1:14" ht="157.5" x14ac:dyDescent="0.25">
      <c r="A487" s="13">
        <v>7</v>
      </c>
      <c r="B487" s="15" t="s">
        <v>4445</v>
      </c>
      <c r="C487" s="15" t="s">
        <v>4464</v>
      </c>
      <c r="D487" s="13" t="s">
        <v>4463</v>
      </c>
      <c r="E487" s="48">
        <v>214.84</v>
      </c>
      <c r="F487" s="48">
        <v>539</v>
      </c>
      <c r="G487" s="13" t="s">
        <v>5800</v>
      </c>
      <c r="H487" s="13" t="s">
        <v>5797</v>
      </c>
      <c r="I487" s="115" t="s">
        <v>275</v>
      </c>
      <c r="J487" s="13" t="s">
        <v>243</v>
      </c>
      <c r="K487" s="13" t="s">
        <v>5791</v>
      </c>
      <c r="L487" s="13" t="s">
        <v>6235</v>
      </c>
      <c r="M487" s="13" t="s">
        <v>5801</v>
      </c>
      <c r="N487" s="13"/>
    </row>
    <row r="488" spans="1:14" ht="63" x14ac:dyDescent="0.25">
      <c r="A488" s="13">
        <v>8</v>
      </c>
      <c r="B488" s="15" t="s">
        <v>4445</v>
      </c>
      <c r="C488" s="15" t="s">
        <v>4474</v>
      </c>
      <c r="D488" s="13" t="s">
        <v>4475</v>
      </c>
      <c r="E488" s="48">
        <v>79.7</v>
      </c>
      <c r="F488" s="48">
        <v>306</v>
      </c>
      <c r="G488" s="13" t="s">
        <v>1650</v>
      </c>
      <c r="H488" s="102" t="s">
        <v>2348</v>
      </c>
      <c r="I488" s="115" t="s">
        <v>275</v>
      </c>
      <c r="J488" s="13" t="s">
        <v>243</v>
      </c>
      <c r="K488" s="13" t="s">
        <v>5802</v>
      </c>
      <c r="L488" s="13" t="s">
        <v>2855</v>
      </c>
      <c r="M488" s="13" t="s">
        <v>5804</v>
      </c>
      <c r="N488" s="13"/>
    </row>
    <row r="489" spans="1:14" ht="110.25" x14ac:dyDescent="0.25">
      <c r="A489" s="13">
        <v>9</v>
      </c>
      <c r="B489" s="15" t="s">
        <v>4445</v>
      </c>
      <c r="C489" s="15" t="s">
        <v>4482</v>
      </c>
      <c r="D489" s="13" t="s">
        <v>4483</v>
      </c>
      <c r="E489" s="48">
        <v>80.19</v>
      </c>
      <c r="F489" s="48">
        <v>183.3</v>
      </c>
      <c r="G489" s="13" t="s">
        <v>5805</v>
      </c>
      <c r="H489" s="102" t="s">
        <v>2348</v>
      </c>
      <c r="I489" s="115" t="s">
        <v>275</v>
      </c>
      <c r="J489" s="13" t="s">
        <v>243</v>
      </c>
      <c r="K489" s="13" t="s">
        <v>5806</v>
      </c>
      <c r="L489" s="13" t="s">
        <v>5807</v>
      </c>
      <c r="M489" s="13" t="s">
        <v>5804</v>
      </c>
      <c r="N489" s="13"/>
    </row>
    <row r="490" spans="1:14" ht="63" x14ac:dyDescent="0.25">
      <c r="A490" s="13">
        <v>10</v>
      </c>
      <c r="B490" s="15" t="s">
        <v>4445</v>
      </c>
      <c r="C490" s="15" t="s">
        <v>4489</v>
      </c>
      <c r="D490" s="13" t="s">
        <v>4479</v>
      </c>
      <c r="E490" s="48">
        <v>85</v>
      </c>
      <c r="F490" s="48">
        <v>1274</v>
      </c>
      <c r="G490" s="13" t="s">
        <v>5808</v>
      </c>
      <c r="H490" s="102" t="s">
        <v>2348</v>
      </c>
      <c r="I490" s="115" t="s">
        <v>275</v>
      </c>
      <c r="J490" s="13" t="s">
        <v>243</v>
      </c>
      <c r="K490" s="13" t="s">
        <v>5791</v>
      </c>
      <c r="L490" s="13" t="s">
        <v>5803</v>
      </c>
      <c r="M490" s="13" t="s">
        <v>5804</v>
      </c>
      <c r="N490" s="13"/>
    </row>
    <row r="491" spans="1:14" ht="63" x14ac:dyDescent="0.25">
      <c r="A491" s="13">
        <v>11</v>
      </c>
      <c r="B491" s="15" t="s">
        <v>4445</v>
      </c>
      <c r="C491" s="15" t="s">
        <v>4490</v>
      </c>
      <c r="D491" s="13" t="s">
        <v>4491</v>
      </c>
      <c r="E491" s="48">
        <v>222</v>
      </c>
      <c r="F491" s="48">
        <v>898.7</v>
      </c>
      <c r="G491" s="13" t="s">
        <v>5809</v>
      </c>
      <c r="H491" s="102" t="s">
        <v>2348</v>
      </c>
      <c r="I491" s="115" t="s">
        <v>275</v>
      </c>
      <c r="J491" s="13" t="s">
        <v>243</v>
      </c>
      <c r="K491" s="13" t="s">
        <v>5806</v>
      </c>
      <c r="L491" s="13" t="s">
        <v>5807</v>
      </c>
      <c r="M491" s="13" t="s">
        <v>5804</v>
      </c>
      <c r="N491" s="13"/>
    </row>
    <row r="492" spans="1:14" ht="63" x14ac:dyDescent="0.25">
      <c r="A492" s="13">
        <v>12</v>
      </c>
      <c r="B492" s="15" t="s">
        <v>4445</v>
      </c>
      <c r="C492" s="15" t="s">
        <v>4487</v>
      </c>
      <c r="D492" s="13" t="s">
        <v>4481</v>
      </c>
      <c r="E492" s="48">
        <v>29</v>
      </c>
      <c r="F492" s="48">
        <v>611</v>
      </c>
      <c r="G492" s="13" t="s">
        <v>5810</v>
      </c>
      <c r="H492" s="102" t="s">
        <v>2348</v>
      </c>
      <c r="I492" s="115" t="s">
        <v>275</v>
      </c>
      <c r="J492" s="13" t="s">
        <v>243</v>
      </c>
      <c r="K492" s="13" t="s">
        <v>5791</v>
      </c>
      <c r="L492" s="13" t="s">
        <v>5807</v>
      </c>
      <c r="M492" s="13" t="s">
        <v>5804</v>
      </c>
      <c r="N492" s="13"/>
    </row>
    <row r="493" spans="1:14" ht="63" x14ac:dyDescent="0.25">
      <c r="A493" s="13">
        <v>13</v>
      </c>
      <c r="B493" s="15" t="s">
        <v>4445</v>
      </c>
      <c r="C493" s="15" t="s">
        <v>4495</v>
      </c>
      <c r="D493" s="13" t="s">
        <v>4496</v>
      </c>
      <c r="E493" s="48">
        <v>205</v>
      </c>
      <c r="F493" s="48">
        <v>633.20000000000005</v>
      </c>
      <c r="G493" s="13" t="s">
        <v>5811</v>
      </c>
      <c r="H493" s="102" t="s">
        <v>2348</v>
      </c>
      <c r="I493" s="115" t="s">
        <v>275</v>
      </c>
      <c r="J493" s="13" t="s">
        <v>243</v>
      </c>
      <c r="K493" s="13" t="s">
        <v>5791</v>
      </c>
      <c r="L493" s="13" t="s">
        <v>2855</v>
      </c>
      <c r="M493" s="13" t="s">
        <v>5804</v>
      </c>
      <c r="N493" s="13"/>
    </row>
    <row r="494" spans="1:14" ht="63" x14ac:dyDescent="0.25">
      <c r="A494" s="13">
        <v>14</v>
      </c>
      <c r="B494" s="15" t="s">
        <v>4445</v>
      </c>
      <c r="C494" s="15" t="s">
        <v>4497</v>
      </c>
      <c r="D494" s="13" t="s">
        <v>4483</v>
      </c>
      <c r="E494" s="48">
        <v>84</v>
      </c>
      <c r="F494" s="48">
        <v>285</v>
      </c>
      <c r="G494" s="13" t="s">
        <v>5812</v>
      </c>
      <c r="H494" s="102" t="s">
        <v>2348</v>
      </c>
      <c r="I494" s="115" t="s">
        <v>275</v>
      </c>
      <c r="J494" s="13" t="s">
        <v>243</v>
      </c>
      <c r="K494" s="13" t="s">
        <v>5806</v>
      </c>
      <c r="L494" s="13" t="s">
        <v>2592</v>
      </c>
      <c r="M494" s="13" t="s">
        <v>5804</v>
      </c>
      <c r="N494" s="13"/>
    </row>
    <row r="495" spans="1:14" ht="78.75" x14ac:dyDescent="0.25">
      <c r="A495" s="13">
        <v>15</v>
      </c>
      <c r="B495" s="15" t="s">
        <v>4445</v>
      </c>
      <c r="C495" s="15" t="s">
        <v>4498</v>
      </c>
      <c r="D495" s="13" t="s">
        <v>4499</v>
      </c>
      <c r="E495" s="48">
        <v>991.62</v>
      </c>
      <c r="F495" s="48">
        <v>1911.5</v>
      </c>
      <c r="G495" s="13" t="s">
        <v>5813</v>
      </c>
      <c r="H495" s="102" t="s">
        <v>2348</v>
      </c>
      <c r="I495" s="102" t="s">
        <v>1436</v>
      </c>
      <c r="J495" s="13" t="s">
        <v>243</v>
      </c>
      <c r="K495" s="13" t="s">
        <v>5814</v>
      </c>
      <c r="L495" s="13" t="s">
        <v>5815</v>
      </c>
      <c r="M495" s="13" t="s">
        <v>5804</v>
      </c>
      <c r="N495" s="13"/>
    </row>
    <row r="496" spans="1:14" ht="63" x14ac:dyDescent="0.25">
      <c r="A496" s="13">
        <v>16</v>
      </c>
      <c r="B496" s="15" t="s">
        <v>4445</v>
      </c>
      <c r="C496" s="15" t="s">
        <v>4501</v>
      </c>
      <c r="D496" s="13" t="s">
        <v>4499</v>
      </c>
      <c r="E496" s="48">
        <v>1120.5</v>
      </c>
      <c r="F496" s="48">
        <v>3100.6</v>
      </c>
      <c r="G496" s="13" t="s">
        <v>5816</v>
      </c>
      <c r="H496" s="102" t="s">
        <v>2348</v>
      </c>
      <c r="I496" s="102" t="s">
        <v>1436</v>
      </c>
      <c r="J496" s="13" t="s">
        <v>243</v>
      </c>
      <c r="K496" s="13" t="s">
        <v>5814</v>
      </c>
      <c r="L496" s="13" t="s">
        <v>5815</v>
      </c>
      <c r="M496" s="13" t="s">
        <v>5804</v>
      </c>
      <c r="N496" s="13"/>
    </row>
    <row r="497" spans="1:14" ht="126" x14ac:dyDescent="0.25">
      <c r="A497" s="13">
        <v>17</v>
      </c>
      <c r="B497" s="15" t="s">
        <v>4445</v>
      </c>
      <c r="C497" s="15" t="s">
        <v>4503</v>
      </c>
      <c r="D497" s="13" t="s">
        <v>4499</v>
      </c>
      <c r="E497" s="48">
        <v>441.97</v>
      </c>
      <c r="F497" s="48">
        <v>1970</v>
      </c>
      <c r="G497" s="13" t="s">
        <v>5817</v>
      </c>
      <c r="H497" s="102" t="s">
        <v>2348</v>
      </c>
      <c r="I497" s="102" t="s">
        <v>1436</v>
      </c>
      <c r="J497" s="13" t="s">
        <v>243</v>
      </c>
      <c r="K497" s="13" t="s">
        <v>5814</v>
      </c>
      <c r="L497" s="13" t="s">
        <v>5815</v>
      </c>
      <c r="M497" s="13" t="s">
        <v>5804</v>
      </c>
      <c r="N497" s="13"/>
    </row>
    <row r="498" spans="1:14" ht="63" x14ac:dyDescent="0.25">
      <c r="A498" s="13">
        <v>18</v>
      </c>
      <c r="B498" s="15" t="s">
        <v>4445</v>
      </c>
      <c r="C498" s="15" t="s">
        <v>4512</v>
      </c>
      <c r="D498" s="13" t="s">
        <v>4510</v>
      </c>
      <c r="E498" s="48">
        <v>105.2</v>
      </c>
      <c r="F498" s="48">
        <v>400</v>
      </c>
      <c r="G498" s="13" t="s">
        <v>5818</v>
      </c>
      <c r="H498" s="102" t="s">
        <v>2311</v>
      </c>
      <c r="I498" s="102" t="s">
        <v>1272</v>
      </c>
      <c r="J498" s="13" t="s">
        <v>243</v>
      </c>
      <c r="K498" s="13" t="s">
        <v>5791</v>
      </c>
      <c r="L498" s="13" t="s">
        <v>2592</v>
      </c>
      <c r="M498" s="13" t="s">
        <v>5819</v>
      </c>
      <c r="N498" s="13"/>
    </row>
    <row r="499" spans="1:14" ht="63" x14ac:dyDescent="0.25">
      <c r="A499" s="13">
        <v>19</v>
      </c>
      <c r="B499" s="15" t="s">
        <v>4445</v>
      </c>
      <c r="C499" s="15" t="s">
        <v>4512</v>
      </c>
      <c r="D499" s="13" t="s">
        <v>4514</v>
      </c>
      <c r="E499" s="48">
        <v>76.2</v>
      </c>
      <c r="F499" s="48">
        <v>198.6</v>
      </c>
      <c r="G499" s="13" t="s">
        <v>1650</v>
      </c>
      <c r="H499" s="102" t="s">
        <v>2311</v>
      </c>
      <c r="I499" s="102" t="s">
        <v>1272</v>
      </c>
      <c r="J499" s="13" t="s">
        <v>243</v>
      </c>
      <c r="K499" s="13" t="s">
        <v>5791</v>
      </c>
      <c r="L499" s="13" t="s">
        <v>2586</v>
      </c>
      <c r="M499" s="13" t="s">
        <v>5820</v>
      </c>
      <c r="N499" s="13"/>
    </row>
    <row r="500" spans="1:14" ht="47.25" x14ac:dyDescent="0.25">
      <c r="A500" s="13">
        <v>20</v>
      </c>
      <c r="B500" s="15" t="s">
        <v>4445</v>
      </c>
      <c r="C500" s="15" t="s">
        <v>4515</v>
      </c>
      <c r="D500" s="13" t="s">
        <v>4516</v>
      </c>
      <c r="E500" s="48">
        <v>80</v>
      </c>
      <c r="F500" s="48">
        <v>214</v>
      </c>
      <c r="G500" s="13" t="s">
        <v>5821</v>
      </c>
      <c r="H500" s="102" t="s">
        <v>2311</v>
      </c>
      <c r="I500" s="102" t="s">
        <v>1272</v>
      </c>
      <c r="J500" s="13" t="s">
        <v>244</v>
      </c>
      <c r="K500" s="13" t="s">
        <v>5798</v>
      </c>
      <c r="L500" s="13" t="s">
        <v>2592</v>
      </c>
      <c r="M500" s="13" t="s">
        <v>5819</v>
      </c>
      <c r="N500" s="13"/>
    </row>
    <row r="501" spans="1:14" ht="110.25" x14ac:dyDescent="0.25">
      <c r="A501" s="13">
        <v>21</v>
      </c>
      <c r="B501" s="15" t="s">
        <v>4445</v>
      </c>
      <c r="C501" s="15" t="s">
        <v>4515</v>
      </c>
      <c r="D501" s="13" t="s">
        <v>4517</v>
      </c>
      <c r="E501" s="48">
        <v>512.20000000000005</v>
      </c>
      <c r="F501" s="48">
        <v>803</v>
      </c>
      <c r="G501" s="13" t="s">
        <v>5822</v>
      </c>
      <c r="H501" s="102" t="s">
        <v>2311</v>
      </c>
      <c r="I501" s="102" t="s">
        <v>1272</v>
      </c>
      <c r="J501" s="13" t="s">
        <v>243</v>
      </c>
      <c r="K501" s="13" t="s">
        <v>5823</v>
      </c>
      <c r="L501" s="13" t="s">
        <v>6236</v>
      </c>
      <c r="M501" s="13" t="s">
        <v>5820</v>
      </c>
      <c r="N501" s="13"/>
    </row>
    <row r="502" spans="1:14" ht="78.75" x14ac:dyDescent="0.25">
      <c r="A502" s="13">
        <v>22</v>
      </c>
      <c r="B502" s="15" t="s">
        <v>4445</v>
      </c>
      <c r="C502" s="15" t="s">
        <v>4505</v>
      </c>
      <c r="D502" s="13" t="s">
        <v>4506</v>
      </c>
      <c r="E502" s="48">
        <v>1160</v>
      </c>
      <c r="F502" s="48">
        <v>672.1</v>
      </c>
      <c r="G502" s="13" t="s">
        <v>5824</v>
      </c>
      <c r="H502" s="102" t="s">
        <v>2303</v>
      </c>
      <c r="I502" s="13" t="s">
        <v>184</v>
      </c>
      <c r="J502" s="13" t="s">
        <v>243</v>
      </c>
      <c r="K502" s="13" t="s">
        <v>5825</v>
      </c>
      <c r="L502" s="13" t="s">
        <v>5826</v>
      </c>
      <c r="M502" s="13" t="s">
        <v>5827</v>
      </c>
      <c r="N502" s="13"/>
    </row>
    <row r="503" spans="1:14" ht="47.25" x14ac:dyDescent="0.25">
      <c r="A503" s="13">
        <v>23</v>
      </c>
      <c r="B503" s="15" t="s">
        <v>4445</v>
      </c>
      <c r="C503" s="15" t="s">
        <v>4521</v>
      </c>
      <c r="D503" s="13" t="s">
        <v>4522</v>
      </c>
      <c r="E503" s="48">
        <v>668</v>
      </c>
      <c r="F503" s="48">
        <v>345.9</v>
      </c>
      <c r="G503" s="13" t="s">
        <v>2308</v>
      </c>
      <c r="H503" s="102" t="s">
        <v>2303</v>
      </c>
      <c r="I503" s="102" t="s">
        <v>3198</v>
      </c>
      <c r="J503" s="13" t="s">
        <v>785</v>
      </c>
      <c r="K503" s="13" t="s">
        <v>4523</v>
      </c>
      <c r="L503" s="13">
        <v>2025</v>
      </c>
      <c r="M503" s="13" t="s">
        <v>5828</v>
      </c>
      <c r="N503" s="13"/>
    </row>
    <row r="504" spans="1:14" ht="31.5" x14ac:dyDescent="0.25">
      <c r="A504" s="239"/>
      <c r="B504" s="235" t="s">
        <v>4531</v>
      </c>
      <c r="C504" s="240"/>
      <c r="D504" s="239"/>
      <c r="E504" s="243"/>
      <c r="F504" s="243"/>
      <c r="G504" s="239"/>
      <c r="H504" s="239"/>
      <c r="I504" s="239"/>
      <c r="J504" s="239"/>
      <c r="K504" s="239"/>
      <c r="L504" s="239"/>
      <c r="M504" s="239"/>
      <c r="N504" s="239"/>
    </row>
    <row r="505" spans="1:14" ht="126" x14ac:dyDescent="0.25">
      <c r="A505" s="13">
        <v>1</v>
      </c>
      <c r="B505" s="15" t="s">
        <v>4531</v>
      </c>
      <c r="C505" s="15" t="s">
        <v>4540</v>
      </c>
      <c r="D505" s="13" t="s">
        <v>4541</v>
      </c>
      <c r="E505" s="48">
        <v>198</v>
      </c>
      <c r="F505" s="48">
        <v>5677</v>
      </c>
      <c r="G505" s="13" t="s">
        <v>5829</v>
      </c>
      <c r="H505" s="102" t="s">
        <v>2303</v>
      </c>
      <c r="I505" s="115" t="s">
        <v>275</v>
      </c>
      <c r="J505" s="13" t="s">
        <v>243</v>
      </c>
      <c r="K505" s="13" t="s">
        <v>5830</v>
      </c>
      <c r="L505" s="13" t="s">
        <v>5831</v>
      </c>
      <c r="M505" s="13" t="s">
        <v>6237</v>
      </c>
      <c r="N505" s="13"/>
    </row>
    <row r="506" spans="1:14" ht="157.5" x14ac:dyDescent="0.25">
      <c r="A506" s="13">
        <v>2</v>
      </c>
      <c r="B506" s="15" t="s">
        <v>4531</v>
      </c>
      <c r="C506" s="15" t="s">
        <v>4548</v>
      </c>
      <c r="D506" s="13" t="s">
        <v>4549</v>
      </c>
      <c r="E506" s="48">
        <v>175</v>
      </c>
      <c r="F506" s="48">
        <v>1234</v>
      </c>
      <c r="G506" s="13" t="s">
        <v>5832</v>
      </c>
      <c r="H506" s="102" t="s">
        <v>2348</v>
      </c>
      <c r="I506" s="115" t="s">
        <v>275</v>
      </c>
      <c r="J506" s="13" t="s">
        <v>243</v>
      </c>
      <c r="K506" s="13" t="s">
        <v>5833</v>
      </c>
      <c r="L506" s="13" t="s">
        <v>6238</v>
      </c>
      <c r="M506" s="13" t="s">
        <v>5877</v>
      </c>
      <c r="N506" s="13"/>
    </row>
    <row r="507" spans="1:14" ht="141.75" x14ac:dyDescent="0.25">
      <c r="A507" s="13">
        <v>3</v>
      </c>
      <c r="B507" s="15" t="s">
        <v>4531</v>
      </c>
      <c r="C507" s="15" t="s">
        <v>4569</v>
      </c>
      <c r="D507" s="13" t="s">
        <v>4570</v>
      </c>
      <c r="E507" s="48">
        <v>60</v>
      </c>
      <c r="F507" s="48">
        <v>474.3</v>
      </c>
      <c r="G507" s="13" t="s">
        <v>5834</v>
      </c>
      <c r="H507" s="102" t="s">
        <v>2348</v>
      </c>
      <c r="I507" s="115" t="s">
        <v>275</v>
      </c>
      <c r="J507" s="13" t="s">
        <v>243</v>
      </c>
      <c r="K507" s="13" t="s">
        <v>5833</v>
      </c>
      <c r="L507" s="13" t="s">
        <v>2588</v>
      </c>
      <c r="M507" s="13" t="s">
        <v>6239</v>
      </c>
      <c r="N507" s="13"/>
    </row>
    <row r="508" spans="1:14" ht="141.75" x14ac:dyDescent="0.25">
      <c r="A508" s="13">
        <v>4</v>
      </c>
      <c r="B508" s="15" t="s">
        <v>4531</v>
      </c>
      <c r="C508" s="15" t="s">
        <v>4571</v>
      </c>
      <c r="D508" s="13" t="s">
        <v>4572</v>
      </c>
      <c r="E508" s="48">
        <v>67</v>
      </c>
      <c r="F508" s="48">
        <v>71.400000000000006</v>
      </c>
      <c r="G508" s="13" t="s">
        <v>5835</v>
      </c>
      <c r="H508" s="102" t="s">
        <v>2348</v>
      </c>
      <c r="I508" s="115" t="s">
        <v>275</v>
      </c>
      <c r="J508" s="13" t="s">
        <v>243</v>
      </c>
      <c r="K508" s="13" t="s">
        <v>5833</v>
      </c>
      <c r="L508" s="13" t="s">
        <v>2586</v>
      </c>
      <c r="M508" s="13" t="s">
        <v>6240</v>
      </c>
      <c r="N508" s="13"/>
    </row>
    <row r="509" spans="1:14" ht="141.75" x14ac:dyDescent="0.25">
      <c r="A509" s="13">
        <v>5</v>
      </c>
      <c r="B509" s="15" t="s">
        <v>4531</v>
      </c>
      <c r="C509" s="15" t="s">
        <v>4578</v>
      </c>
      <c r="D509" s="13" t="s">
        <v>4561</v>
      </c>
      <c r="E509" s="48"/>
      <c r="F509" s="48">
        <v>132</v>
      </c>
      <c r="G509" s="13" t="s">
        <v>5836</v>
      </c>
      <c r="H509" s="102" t="s">
        <v>2348</v>
      </c>
      <c r="I509" s="115" t="s">
        <v>275</v>
      </c>
      <c r="J509" s="13" t="s">
        <v>243</v>
      </c>
      <c r="K509" s="13" t="s">
        <v>5830</v>
      </c>
      <c r="L509" s="13" t="s">
        <v>2588</v>
      </c>
      <c r="M509" s="13" t="s">
        <v>6239</v>
      </c>
      <c r="N509" s="13"/>
    </row>
    <row r="510" spans="1:14" ht="141.75" x14ac:dyDescent="0.25">
      <c r="A510" s="13">
        <v>6</v>
      </c>
      <c r="B510" s="15" t="s">
        <v>4531</v>
      </c>
      <c r="C510" s="15" t="s">
        <v>4580</v>
      </c>
      <c r="D510" s="13" t="s">
        <v>4563</v>
      </c>
      <c r="E510" s="48"/>
      <c r="F510" s="48">
        <v>185</v>
      </c>
      <c r="G510" s="13" t="s">
        <v>5837</v>
      </c>
      <c r="H510" s="102" t="s">
        <v>2348</v>
      </c>
      <c r="I510" s="115" t="s">
        <v>275</v>
      </c>
      <c r="J510" s="13" t="s">
        <v>243</v>
      </c>
      <c r="K510" s="13" t="s">
        <v>5830</v>
      </c>
      <c r="L510" s="13" t="s">
        <v>2586</v>
      </c>
      <c r="M510" s="13" t="s">
        <v>6240</v>
      </c>
      <c r="N510" s="13"/>
    </row>
    <row r="511" spans="1:14" ht="141.75" x14ac:dyDescent="0.25">
      <c r="A511" s="13">
        <v>7</v>
      </c>
      <c r="B511" s="15" t="s">
        <v>4531</v>
      </c>
      <c r="C511" s="15" t="s">
        <v>4581</v>
      </c>
      <c r="D511" s="13" t="s">
        <v>4557</v>
      </c>
      <c r="E511" s="48">
        <v>108</v>
      </c>
      <c r="F511" s="48">
        <v>2555</v>
      </c>
      <c r="G511" s="13" t="s">
        <v>5838</v>
      </c>
      <c r="H511" s="102" t="s">
        <v>2348</v>
      </c>
      <c r="I511" s="115" t="s">
        <v>275</v>
      </c>
      <c r="J511" s="13" t="s">
        <v>243</v>
      </c>
      <c r="K511" s="13" t="s">
        <v>5833</v>
      </c>
      <c r="L511" s="13" t="s">
        <v>2855</v>
      </c>
      <c r="M511" s="13" t="s">
        <v>5877</v>
      </c>
      <c r="N511" s="13"/>
    </row>
    <row r="512" spans="1:14" ht="141.75" x14ac:dyDescent="0.25">
      <c r="A512" s="13">
        <v>8</v>
      </c>
      <c r="B512" s="15" t="s">
        <v>4531</v>
      </c>
      <c r="C512" s="15" t="s">
        <v>4589</v>
      </c>
      <c r="D512" s="13" t="s">
        <v>4570</v>
      </c>
      <c r="E512" s="48"/>
      <c r="F512" s="48">
        <v>698</v>
      </c>
      <c r="G512" s="13" t="s">
        <v>5839</v>
      </c>
      <c r="H512" s="102" t="s">
        <v>2348</v>
      </c>
      <c r="I512" s="115" t="s">
        <v>275</v>
      </c>
      <c r="J512" s="13" t="s">
        <v>243</v>
      </c>
      <c r="K512" s="13" t="s">
        <v>5833</v>
      </c>
      <c r="L512" s="13" t="s">
        <v>2572</v>
      </c>
      <c r="M512" s="13" t="s">
        <v>5877</v>
      </c>
      <c r="N512" s="13"/>
    </row>
    <row r="513" spans="1:14" ht="141.75" x14ac:dyDescent="0.25">
      <c r="A513" s="13">
        <v>9</v>
      </c>
      <c r="B513" s="15" t="s">
        <v>4531</v>
      </c>
      <c r="C513" s="15" t="s">
        <v>4590</v>
      </c>
      <c r="D513" s="13" t="s">
        <v>4591</v>
      </c>
      <c r="E513" s="48">
        <v>106.3</v>
      </c>
      <c r="F513" s="48">
        <v>225</v>
      </c>
      <c r="G513" s="13" t="s">
        <v>5840</v>
      </c>
      <c r="H513" s="102" t="s">
        <v>2348</v>
      </c>
      <c r="I513" s="115" t="s">
        <v>275</v>
      </c>
      <c r="J513" s="13" t="s">
        <v>243</v>
      </c>
      <c r="K513" s="13" t="s">
        <v>5830</v>
      </c>
      <c r="L513" s="13" t="s">
        <v>2855</v>
      </c>
      <c r="M513" s="13" t="s">
        <v>5877</v>
      </c>
      <c r="N513" s="13"/>
    </row>
    <row r="514" spans="1:14" ht="141.75" x14ac:dyDescent="0.25">
      <c r="A514" s="13">
        <v>10</v>
      </c>
      <c r="B514" s="15" t="s">
        <v>4531</v>
      </c>
      <c r="C514" s="15" t="s">
        <v>4592</v>
      </c>
      <c r="D514" s="13" t="s">
        <v>4591</v>
      </c>
      <c r="E514" s="48"/>
      <c r="F514" s="48">
        <v>188</v>
      </c>
      <c r="G514" s="13" t="s">
        <v>5841</v>
      </c>
      <c r="H514" s="102" t="s">
        <v>2348</v>
      </c>
      <c r="I514" s="115" t="s">
        <v>275</v>
      </c>
      <c r="J514" s="13" t="s">
        <v>243</v>
      </c>
      <c r="K514" s="13" t="s">
        <v>5830</v>
      </c>
      <c r="L514" s="13" t="s">
        <v>2572</v>
      </c>
      <c r="M514" s="13" t="s">
        <v>5877</v>
      </c>
      <c r="N514" s="13"/>
    </row>
    <row r="515" spans="1:14" ht="78.75" x14ac:dyDescent="0.25">
      <c r="A515" s="13">
        <v>11</v>
      </c>
      <c r="B515" s="15" t="s">
        <v>4531</v>
      </c>
      <c r="C515" s="15" t="s">
        <v>4593</v>
      </c>
      <c r="D515" s="13" t="s">
        <v>4594</v>
      </c>
      <c r="E515" s="48"/>
      <c r="F515" s="48">
        <v>90000</v>
      </c>
      <c r="G515" s="13" t="s">
        <v>5842</v>
      </c>
      <c r="H515" s="13" t="s">
        <v>5843</v>
      </c>
      <c r="I515" s="115" t="s">
        <v>275</v>
      </c>
      <c r="J515" s="13" t="s">
        <v>243</v>
      </c>
      <c r="K515" s="13" t="s">
        <v>5830</v>
      </c>
      <c r="L515" s="13" t="s">
        <v>2578</v>
      </c>
      <c r="M515" s="13" t="s">
        <v>5877</v>
      </c>
      <c r="N515" s="13"/>
    </row>
    <row r="516" spans="1:14" ht="31.5" x14ac:dyDescent="0.25">
      <c r="A516" s="239"/>
      <c r="B516" s="235" t="s">
        <v>4596</v>
      </c>
      <c r="C516" s="240"/>
      <c r="D516" s="239"/>
      <c r="E516" s="243"/>
      <c r="F516" s="243"/>
      <c r="G516" s="239"/>
      <c r="H516" s="239"/>
      <c r="I516" s="239"/>
      <c r="J516" s="239"/>
      <c r="K516" s="239"/>
      <c r="L516" s="239"/>
      <c r="M516" s="239"/>
      <c r="N516" s="239"/>
    </row>
    <row r="517" spans="1:14" ht="63" x14ac:dyDescent="0.25">
      <c r="A517" s="13">
        <v>1</v>
      </c>
      <c r="B517" s="15" t="s">
        <v>4596</v>
      </c>
      <c r="C517" s="15" t="s">
        <v>4613</v>
      </c>
      <c r="D517" s="13" t="s">
        <v>4614</v>
      </c>
      <c r="E517" s="48">
        <v>148</v>
      </c>
      <c r="F517" s="48">
        <v>863</v>
      </c>
      <c r="G517" s="13" t="s">
        <v>5844</v>
      </c>
      <c r="H517" s="102" t="s">
        <v>2348</v>
      </c>
      <c r="I517" s="115" t="s">
        <v>275</v>
      </c>
      <c r="J517" s="13" t="s">
        <v>243</v>
      </c>
      <c r="K517" s="13" t="s">
        <v>5845</v>
      </c>
      <c r="L517" s="13" t="s">
        <v>2590</v>
      </c>
      <c r="M517" s="13" t="s">
        <v>5877</v>
      </c>
      <c r="N517" s="13"/>
    </row>
    <row r="518" spans="1:14" ht="63" x14ac:dyDescent="0.25">
      <c r="A518" s="13">
        <v>2</v>
      </c>
      <c r="B518" s="15" t="s">
        <v>4596</v>
      </c>
      <c r="C518" s="15" t="s">
        <v>4615</v>
      </c>
      <c r="D518" s="13" t="s">
        <v>4616</v>
      </c>
      <c r="E518" s="48">
        <v>148</v>
      </c>
      <c r="F518" s="48">
        <v>650</v>
      </c>
      <c r="G518" s="13" t="s">
        <v>5846</v>
      </c>
      <c r="H518" s="102" t="s">
        <v>2348</v>
      </c>
      <c r="I518" s="115" t="s">
        <v>275</v>
      </c>
      <c r="J518" s="13" t="s">
        <v>243</v>
      </c>
      <c r="K518" s="13" t="s">
        <v>5845</v>
      </c>
      <c r="L518" s="13" t="s">
        <v>2590</v>
      </c>
      <c r="M518" s="13" t="s">
        <v>5877</v>
      </c>
      <c r="N518" s="13"/>
    </row>
    <row r="519" spans="1:14" ht="63" x14ac:dyDescent="0.25">
      <c r="A519" s="13">
        <v>3</v>
      </c>
      <c r="B519" s="15" t="s">
        <v>4596</v>
      </c>
      <c r="C519" s="15" t="s">
        <v>4634</v>
      </c>
      <c r="D519" s="13" t="s">
        <v>4633</v>
      </c>
      <c r="E519" s="48"/>
      <c r="F519" s="48">
        <v>1207</v>
      </c>
      <c r="G519" s="13" t="s">
        <v>5847</v>
      </c>
      <c r="H519" s="102" t="s">
        <v>2348</v>
      </c>
      <c r="I519" s="115" t="s">
        <v>275</v>
      </c>
      <c r="J519" s="13" t="s">
        <v>243</v>
      </c>
      <c r="K519" s="13" t="s">
        <v>5845</v>
      </c>
      <c r="L519" s="13" t="s">
        <v>5990</v>
      </c>
      <c r="M519" s="13" t="s">
        <v>6241</v>
      </c>
      <c r="N519" s="13"/>
    </row>
    <row r="520" spans="1:14" ht="63" x14ac:dyDescent="0.25">
      <c r="A520" s="13">
        <v>4</v>
      </c>
      <c r="B520" s="15" t="s">
        <v>4596</v>
      </c>
      <c r="C520" s="15" t="s">
        <v>4640</v>
      </c>
      <c r="D520" s="13" t="s">
        <v>4641</v>
      </c>
      <c r="E520" s="48">
        <v>70</v>
      </c>
      <c r="F520" s="48">
        <v>251.3</v>
      </c>
      <c r="G520" s="13" t="s">
        <v>5848</v>
      </c>
      <c r="H520" s="102" t="s">
        <v>2348</v>
      </c>
      <c r="I520" s="115" t="s">
        <v>275</v>
      </c>
      <c r="J520" s="13" t="s">
        <v>243</v>
      </c>
      <c r="K520" s="13" t="s">
        <v>5845</v>
      </c>
      <c r="L520" s="13" t="s">
        <v>2855</v>
      </c>
      <c r="M520" s="13" t="s">
        <v>5877</v>
      </c>
      <c r="N520" s="13"/>
    </row>
    <row r="521" spans="1:14" ht="63" x14ac:dyDescent="0.25">
      <c r="A521" s="13">
        <v>5</v>
      </c>
      <c r="B521" s="15" t="s">
        <v>4596</v>
      </c>
      <c r="C521" s="15" t="s">
        <v>4658</v>
      </c>
      <c r="D521" s="13" t="s">
        <v>4659</v>
      </c>
      <c r="E521" s="48">
        <v>98</v>
      </c>
      <c r="F521" s="48">
        <v>705.9</v>
      </c>
      <c r="G521" s="13" t="s">
        <v>5849</v>
      </c>
      <c r="H521" s="102" t="s">
        <v>2348</v>
      </c>
      <c r="I521" s="115" t="s">
        <v>275</v>
      </c>
      <c r="J521" s="13" t="s">
        <v>243</v>
      </c>
      <c r="K521" s="13" t="s">
        <v>5845</v>
      </c>
      <c r="L521" s="13" t="s">
        <v>2578</v>
      </c>
      <c r="M521" s="13" t="s">
        <v>5877</v>
      </c>
      <c r="N521" s="13"/>
    </row>
    <row r="522" spans="1:14" ht="63" x14ac:dyDescent="0.25">
      <c r="A522" s="13">
        <v>6</v>
      </c>
      <c r="B522" s="15" t="s">
        <v>4596</v>
      </c>
      <c r="C522" s="15" t="s">
        <v>4661</v>
      </c>
      <c r="D522" s="13" t="s">
        <v>4641</v>
      </c>
      <c r="E522" s="48">
        <v>264.5</v>
      </c>
      <c r="F522" s="48">
        <v>2556.1999999999998</v>
      </c>
      <c r="G522" s="13" t="s">
        <v>1650</v>
      </c>
      <c r="H522" s="102" t="s">
        <v>2348</v>
      </c>
      <c r="I522" s="115" t="s">
        <v>275</v>
      </c>
      <c r="J522" s="13" t="s">
        <v>243</v>
      </c>
      <c r="K522" s="13" t="s">
        <v>5845</v>
      </c>
      <c r="L522" s="13" t="s">
        <v>2578</v>
      </c>
      <c r="M522" s="13" t="s">
        <v>5877</v>
      </c>
      <c r="N522" s="13"/>
    </row>
    <row r="523" spans="1:14" ht="63" x14ac:dyDescent="0.25">
      <c r="A523" s="13">
        <v>7</v>
      </c>
      <c r="B523" s="15" t="s">
        <v>4596</v>
      </c>
      <c r="C523" s="15" t="s">
        <v>4668</v>
      </c>
      <c r="D523" s="13" t="s">
        <v>4669</v>
      </c>
      <c r="E523" s="48">
        <v>80</v>
      </c>
      <c r="F523" s="48">
        <v>1171</v>
      </c>
      <c r="G523" s="13" t="s">
        <v>5850</v>
      </c>
      <c r="H523" s="102" t="s">
        <v>2311</v>
      </c>
      <c r="I523" s="102" t="s">
        <v>1272</v>
      </c>
      <c r="J523" s="13" t="s">
        <v>243</v>
      </c>
      <c r="K523" s="13" t="s">
        <v>5851</v>
      </c>
      <c r="L523" s="13" t="s">
        <v>2578</v>
      </c>
      <c r="M523" s="13" t="s">
        <v>5852</v>
      </c>
      <c r="N523" s="13"/>
    </row>
    <row r="524" spans="1:14" ht="63" x14ac:dyDescent="0.25">
      <c r="A524" s="13">
        <v>8</v>
      </c>
      <c r="B524" s="15" t="s">
        <v>4596</v>
      </c>
      <c r="C524" s="15" t="s">
        <v>1889</v>
      </c>
      <c r="D524" s="13" t="s">
        <v>4600</v>
      </c>
      <c r="E524" s="48">
        <v>144.72</v>
      </c>
      <c r="F524" s="48">
        <v>443.7</v>
      </c>
      <c r="G524" s="13" t="s">
        <v>5853</v>
      </c>
      <c r="H524" s="102" t="s">
        <v>2303</v>
      </c>
      <c r="I524" s="13" t="s">
        <v>5854</v>
      </c>
      <c r="J524" s="13" t="s">
        <v>243</v>
      </c>
      <c r="K524" s="13" t="s">
        <v>5855</v>
      </c>
      <c r="L524" s="13" t="s">
        <v>2416</v>
      </c>
      <c r="M524" s="13" t="s">
        <v>2417</v>
      </c>
      <c r="N524" s="13"/>
    </row>
    <row r="525" spans="1:14" ht="31.5" x14ac:dyDescent="0.25">
      <c r="A525" s="234"/>
      <c r="B525" s="235" t="s">
        <v>4670</v>
      </c>
      <c r="C525" s="235"/>
      <c r="D525" s="234"/>
      <c r="E525" s="238"/>
      <c r="F525" s="238"/>
      <c r="G525" s="234"/>
      <c r="H525" s="234"/>
      <c r="I525" s="234"/>
      <c r="J525" s="234"/>
      <c r="K525" s="234"/>
      <c r="L525" s="234"/>
      <c r="M525" s="234"/>
      <c r="N525" s="234"/>
    </row>
    <row r="526" spans="1:14" ht="63" x14ac:dyDescent="0.25">
      <c r="A526" s="13">
        <v>1</v>
      </c>
      <c r="B526" s="15" t="s">
        <v>4670</v>
      </c>
      <c r="C526" s="15" t="s">
        <v>4690</v>
      </c>
      <c r="D526" s="13" t="s">
        <v>4691</v>
      </c>
      <c r="E526" s="48">
        <v>200</v>
      </c>
      <c r="F526" s="48">
        <v>977</v>
      </c>
      <c r="G526" s="13" t="s">
        <v>5856</v>
      </c>
      <c r="H526" s="102" t="s">
        <v>2348</v>
      </c>
      <c r="I526" s="115" t="s">
        <v>275</v>
      </c>
      <c r="J526" s="13" t="s">
        <v>243</v>
      </c>
      <c r="K526" s="12" t="s">
        <v>5857</v>
      </c>
      <c r="L526" s="13" t="s">
        <v>2590</v>
      </c>
      <c r="M526" s="13" t="s">
        <v>5858</v>
      </c>
      <c r="N526" s="12" t="s">
        <v>5859</v>
      </c>
    </row>
    <row r="527" spans="1:14" ht="63" x14ac:dyDescent="0.25">
      <c r="A527" s="13">
        <v>2</v>
      </c>
      <c r="B527" s="15" t="s">
        <v>4670</v>
      </c>
      <c r="C527" s="15" t="s">
        <v>4692</v>
      </c>
      <c r="D527" s="13" t="s">
        <v>4693</v>
      </c>
      <c r="E527" s="48">
        <v>250</v>
      </c>
      <c r="F527" s="48">
        <v>852</v>
      </c>
      <c r="G527" s="13" t="s">
        <v>5860</v>
      </c>
      <c r="H527" s="102" t="s">
        <v>2348</v>
      </c>
      <c r="I527" s="115" t="s">
        <v>275</v>
      </c>
      <c r="J527" s="13" t="s">
        <v>243</v>
      </c>
      <c r="K527" s="13" t="s">
        <v>5857</v>
      </c>
      <c r="L527" s="13" t="s">
        <v>2590</v>
      </c>
      <c r="M527" s="13" t="s">
        <v>5858</v>
      </c>
      <c r="N527" s="13" t="s">
        <v>5861</v>
      </c>
    </row>
    <row r="528" spans="1:14" ht="63" x14ac:dyDescent="0.25">
      <c r="A528" s="13">
        <v>3</v>
      </c>
      <c r="B528" s="15" t="s">
        <v>4670</v>
      </c>
      <c r="C528" s="15" t="s">
        <v>4694</v>
      </c>
      <c r="D528" s="13" t="s">
        <v>4695</v>
      </c>
      <c r="E528" s="48">
        <v>219</v>
      </c>
      <c r="F528" s="48">
        <v>1843</v>
      </c>
      <c r="G528" s="13" t="s">
        <v>5862</v>
      </c>
      <c r="H528" s="102" t="s">
        <v>2348</v>
      </c>
      <c r="I528" s="115" t="s">
        <v>275</v>
      </c>
      <c r="J528" s="13" t="s">
        <v>243</v>
      </c>
      <c r="K528" s="13" t="s">
        <v>5857</v>
      </c>
      <c r="L528" s="13" t="s">
        <v>2590</v>
      </c>
      <c r="M528" s="13" t="s">
        <v>5858</v>
      </c>
      <c r="N528" s="13" t="s">
        <v>5861</v>
      </c>
    </row>
    <row r="529" spans="1:14" ht="63" x14ac:dyDescent="0.25">
      <c r="A529" s="13">
        <v>4</v>
      </c>
      <c r="B529" s="15" t="s">
        <v>4670</v>
      </c>
      <c r="C529" s="15" t="s">
        <v>4696</v>
      </c>
      <c r="D529" s="13" t="s">
        <v>4697</v>
      </c>
      <c r="E529" s="48">
        <v>84</v>
      </c>
      <c r="F529" s="48">
        <v>349</v>
      </c>
      <c r="G529" s="13" t="s">
        <v>5863</v>
      </c>
      <c r="H529" s="102" t="s">
        <v>2348</v>
      </c>
      <c r="I529" s="115" t="s">
        <v>275</v>
      </c>
      <c r="J529" s="13" t="s">
        <v>243</v>
      </c>
      <c r="K529" s="13" t="s">
        <v>5857</v>
      </c>
      <c r="L529" s="13" t="s">
        <v>2590</v>
      </c>
      <c r="M529" s="13" t="s">
        <v>5858</v>
      </c>
      <c r="N529" s="13" t="s">
        <v>5861</v>
      </c>
    </row>
    <row r="530" spans="1:14" ht="63" x14ac:dyDescent="0.25">
      <c r="A530" s="13">
        <v>5</v>
      </c>
      <c r="B530" s="15" t="s">
        <v>4670</v>
      </c>
      <c r="C530" s="15" t="s">
        <v>5864</v>
      </c>
      <c r="D530" s="13" t="s">
        <v>4672</v>
      </c>
      <c r="E530" s="48">
        <v>610</v>
      </c>
      <c r="F530" s="48">
        <v>1632</v>
      </c>
      <c r="G530" s="13" t="s">
        <v>5865</v>
      </c>
      <c r="H530" s="102" t="s">
        <v>2348</v>
      </c>
      <c r="I530" s="115" t="s">
        <v>275</v>
      </c>
      <c r="J530" s="13" t="s">
        <v>243</v>
      </c>
      <c r="K530" s="13" t="s">
        <v>5857</v>
      </c>
      <c r="L530" s="13" t="s">
        <v>2584</v>
      </c>
      <c r="M530" s="13" t="s">
        <v>5867</v>
      </c>
      <c r="N530" s="13" t="s">
        <v>5866</v>
      </c>
    </row>
    <row r="531" spans="1:14" ht="63" x14ac:dyDescent="0.25">
      <c r="A531" s="13">
        <v>6</v>
      </c>
      <c r="B531" s="15" t="s">
        <v>4670</v>
      </c>
      <c r="C531" s="15" t="s">
        <v>4721</v>
      </c>
      <c r="D531" s="13" t="s">
        <v>4685</v>
      </c>
      <c r="E531" s="48">
        <v>91</v>
      </c>
      <c r="F531" s="48">
        <v>564</v>
      </c>
      <c r="G531" s="13" t="s">
        <v>1650</v>
      </c>
      <c r="H531" s="102" t="s">
        <v>2348</v>
      </c>
      <c r="I531" s="115" t="s">
        <v>275</v>
      </c>
      <c r="J531" s="13" t="s">
        <v>243</v>
      </c>
      <c r="K531" s="13" t="s">
        <v>5857</v>
      </c>
      <c r="L531" s="13" t="s">
        <v>5588</v>
      </c>
      <c r="M531" s="13" t="s">
        <v>5869</v>
      </c>
      <c r="N531" s="13" t="s">
        <v>5868</v>
      </c>
    </row>
    <row r="532" spans="1:14" ht="63" x14ac:dyDescent="0.25">
      <c r="A532" s="13">
        <v>7</v>
      </c>
      <c r="B532" s="15" t="s">
        <v>4670</v>
      </c>
      <c r="C532" s="15" t="s">
        <v>4725</v>
      </c>
      <c r="D532" s="13" t="s">
        <v>4697</v>
      </c>
      <c r="E532" s="48">
        <v>58</v>
      </c>
      <c r="F532" s="48">
        <v>178</v>
      </c>
      <c r="G532" s="13" t="s">
        <v>1650</v>
      </c>
      <c r="H532" s="102" t="s">
        <v>2348</v>
      </c>
      <c r="I532" s="115" t="s">
        <v>275</v>
      </c>
      <c r="J532" s="13" t="s">
        <v>243</v>
      </c>
      <c r="K532" s="13" t="s">
        <v>5857</v>
      </c>
      <c r="L532" s="13" t="s">
        <v>2477</v>
      </c>
      <c r="M532" s="13" t="s">
        <v>5871</v>
      </c>
      <c r="N532" s="13" t="s">
        <v>5870</v>
      </c>
    </row>
    <row r="533" spans="1:14" ht="31.5" x14ac:dyDescent="0.25">
      <c r="A533" s="357"/>
      <c r="B533" s="359" t="s">
        <v>4736</v>
      </c>
      <c r="C533" s="359"/>
      <c r="D533" s="357"/>
      <c r="E533" s="358"/>
      <c r="F533" s="358"/>
      <c r="G533" s="360"/>
      <c r="H533" s="360"/>
      <c r="I533" s="360"/>
      <c r="J533" s="360"/>
      <c r="K533" s="360"/>
      <c r="L533" s="360"/>
      <c r="M533" s="360"/>
      <c r="N533" s="234"/>
    </row>
    <row r="534" spans="1:14" ht="47.25" x14ac:dyDescent="0.25">
      <c r="A534" s="13">
        <v>1</v>
      </c>
      <c r="B534" s="15" t="s">
        <v>4736</v>
      </c>
      <c r="C534" s="15" t="s">
        <v>4743</v>
      </c>
      <c r="D534" s="13" t="s">
        <v>4741</v>
      </c>
      <c r="E534" s="92">
        <v>581</v>
      </c>
      <c r="F534" s="98">
        <v>1318.4</v>
      </c>
      <c r="G534" s="13" t="s">
        <v>5872</v>
      </c>
      <c r="H534" s="102" t="s">
        <v>2303</v>
      </c>
      <c r="I534" s="115" t="s">
        <v>275</v>
      </c>
      <c r="J534" s="13" t="s">
        <v>243</v>
      </c>
      <c r="K534" s="13" t="s">
        <v>5873</v>
      </c>
      <c r="L534" s="13" t="s">
        <v>5874</v>
      </c>
      <c r="M534" s="13" t="s">
        <v>5875</v>
      </c>
      <c r="N534" s="13" t="s">
        <v>5873</v>
      </c>
    </row>
    <row r="535" spans="1:14" ht="63" x14ac:dyDescent="0.25">
      <c r="A535" s="13">
        <v>2</v>
      </c>
      <c r="B535" s="15" t="s">
        <v>4736</v>
      </c>
      <c r="C535" s="15" t="s">
        <v>4772</v>
      </c>
      <c r="D535" s="13" t="s">
        <v>4773</v>
      </c>
      <c r="E535" s="92">
        <v>725.3</v>
      </c>
      <c r="F535" s="48">
        <v>725.3</v>
      </c>
      <c r="G535" s="13" t="s">
        <v>5876</v>
      </c>
      <c r="H535" s="102" t="s">
        <v>2348</v>
      </c>
      <c r="I535" s="115" t="s">
        <v>275</v>
      </c>
      <c r="J535" s="13" t="s">
        <v>243</v>
      </c>
      <c r="K535" s="13" t="s">
        <v>5873</v>
      </c>
      <c r="L535" s="13" t="s">
        <v>2338</v>
      </c>
      <c r="M535" s="13" t="s">
        <v>5877</v>
      </c>
      <c r="N535" s="13" t="s">
        <v>5873</v>
      </c>
    </row>
    <row r="536" spans="1:14" ht="63" x14ac:dyDescent="0.25">
      <c r="A536" s="13">
        <v>3</v>
      </c>
      <c r="B536" s="15" t="s">
        <v>4736</v>
      </c>
      <c r="C536" s="15" t="s">
        <v>4787</v>
      </c>
      <c r="D536" s="13" t="s">
        <v>4788</v>
      </c>
      <c r="E536" s="92">
        <v>213.1</v>
      </c>
      <c r="F536" s="48">
        <v>956.4</v>
      </c>
      <c r="G536" s="13" t="s">
        <v>5878</v>
      </c>
      <c r="H536" s="102" t="s">
        <v>2348</v>
      </c>
      <c r="I536" s="115" t="s">
        <v>275</v>
      </c>
      <c r="J536" s="13" t="s">
        <v>243</v>
      </c>
      <c r="K536" s="13" t="s">
        <v>5873</v>
      </c>
      <c r="L536" s="13" t="s">
        <v>2338</v>
      </c>
      <c r="M536" s="13" t="s">
        <v>5877</v>
      </c>
      <c r="N536" s="13" t="s">
        <v>5873</v>
      </c>
    </row>
    <row r="537" spans="1:14" ht="63" x14ac:dyDescent="0.25">
      <c r="A537" s="13">
        <v>4</v>
      </c>
      <c r="B537" s="15" t="s">
        <v>4736</v>
      </c>
      <c r="C537" s="15" t="s">
        <v>4789</v>
      </c>
      <c r="D537" s="13" t="s">
        <v>4790</v>
      </c>
      <c r="E537" s="92">
        <v>150</v>
      </c>
      <c r="F537" s="48">
        <v>781</v>
      </c>
      <c r="G537" s="13" t="s">
        <v>5878</v>
      </c>
      <c r="H537" s="102" t="s">
        <v>2348</v>
      </c>
      <c r="I537" s="115" t="s">
        <v>275</v>
      </c>
      <c r="J537" s="13" t="s">
        <v>243</v>
      </c>
      <c r="K537" s="13" t="s">
        <v>5873</v>
      </c>
      <c r="L537" s="13" t="s">
        <v>2338</v>
      </c>
      <c r="M537" s="13" t="s">
        <v>5877</v>
      </c>
      <c r="N537" s="13" t="s">
        <v>5873</v>
      </c>
    </row>
    <row r="538" spans="1:14" ht="63" x14ac:dyDescent="0.25">
      <c r="A538" s="13">
        <v>5</v>
      </c>
      <c r="B538" s="15" t="s">
        <v>4736</v>
      </c>
      <c r="C538" s="15" t="s">
        <v>4742</v>
      </c>
      <c r="D538" s="13" t="s">
        <v>3554</v>
      </c>
      <c r="E538" s="92">
        <v>439</v>
      </c>
      <c r="F538" s="48">
        <v>291.2</v>
      </c>
      <c r="G538" s="13" t="s">
        <v>5879</v>
      </c>
      <c r="H538" s="102" t="s">
        <v>2303</v>
      </c>
      <c r="I538" s="115" t="s">
        <v>275</v>
      </c>
      <c r="J538" s="13" t="s">
        <v>243</v>
      </c>
      <c r="K538" s="13" t="s">
        <v>4751</v>
      </c>
      <c r="L538" s="13" t="s">
        <v>5874</v>
      </c>
      <c r="M538" s="13" t="s">
        <v>5875</v>
      </c>
      <c r="N538" s="13" t="s">
        <v>4751</v>
      </c>
    </row>
    <row r="539" spans="1:14" ht="47.25" x14ac:dyDescent="0.25">
      <c r="A539" s="13">
        <v>6</v>
      </c>
      <c r="B539" s="15" t="s">
        <v>4736</v>
      </c>
      <c r="C539" s="15" t="s">
        <v>4752</v>
      </c>
      <c r="D539" s="13" t="s">
        <v>3554</v>
      </c>
      <c r="E539" s="92">
        <v>1298</v>
      </c>
      <c r="F539" s="98">
        <v>1840</v>
      </c>
      <c r="G539" s="13" t="s">
        <v>5878</v>
      </c>
      <c r="H539" s="102" t="s">
        <v>2303</v>
      </c>
      <c r="I539" s="115" t="s">
        <v>275</v>
      </c>
      <c r="J539" s="13" t="s">
        <v>243</v>
      </c>
      <c r="K539" s="13" t="s">
        <v>4751</v>
      </c>
      <c r="L539" s="13" t="s">
        <v>5874</v>
      </c>
      <c r="M539" s="13" t="s">
        <v>5875</v>
      </c>
      <c r="N539" s="13" t="s">
        <v>4751</v>
      </c>
    </row>
    <row r="540" spans="1:14" ht="63" x14ac:dyDescent="0.25">
      <c r="A540" s="13">
        <v>7</v>
      </c>
      <c r="B540" s="15" t="s">
        <v>4736</v>
      </c>
      <c r="C540" s="15" t="s">
        <v>4753</v>
      </c>
      <c r="D540" s="13" t="s">
        <v>4754</v>
      </c>
      <c r="E540" s="92">
        <v>255</v>
      </c>
      <c r="F540" s="48">
        <v>716.5</v>
      </c>
      <c r="G540" s="13" t="s">
        <v>5880</v>
      </c>
      <c r="H540" s="102" t="s">
        <v>2303</v>
      </c>
      <c r="I540" s="115" t="s">
        <v>275</v>
      </c>
      <c r="J540" s="13" t="s">
        <v>243</v>
      </c>
      <c r="K540" s="13" t="s">
        <v>4755</v>
      </c>
      <c r="L540" s="13" t="s">
        <v>5874</v>
      </c>
      <c r="M540" s="13" t="s">
        <v>5875</v>
      </c>
      <c r="N540" s="13" t="s">
        <v>4755</v>
      </c>
    </row>
    <row r="541" spans="1:14" ht="63" x14ac:dyDescent="0.25">
      <c r="A541" s="13">
        <v>8</v>
      </c>
      <c r="B541" s="15" t="s">
        <v>4736</v>
      </c>
      <c r="C541" s="15" t="s">
        <v>4756</v>
      </c>
      <c r="D541" s="13" t="s">
        <v>4757</v>
      </c>
      <c r="E541" s="92">
        <v>961.3</v>
      </c>
      <c r="F541" s="98">
        <v>1250</v>
      </c>
      <c r="G541" s="13" t="s">
        <v>5881</v>
      </c>
      <c r="H541" s="102" t="s">
        <v>2303</v>
      </c>
      <c r="I541" s="115" t="s">
        <v>275</v>
      </c>
      <c r="J541" s="13" t="s">
        <v>243</v>
      </c>
      <c r="K541" s="13" t="s">
        <v>4751</v>
      </c>
      <c r="L541" s="13" t="s">
        <v>5874</v>
      </c>
      <c r="M541" s="13" t="s">
        <v>5875</v>
      </c>
      <c r="N541" s="13" t="s">
        <v>4751</v>
      </c>
    </row>
    <row r="542" spans="1:14" ht="63" x14ac:dyDescent="0.25">
      <c r="A542" s="13">
        <v>9</v>
      </c>
      <c r="B542" s="15" t="s">
        <v>4736</v>
      </c>
      <c r="C542" s="15" t="s">
        <v>4758</v>
      </c>
      <c r="D542" s="13" t="s">
        <v>4759</v>
      </c>
      <c r="E542" s="92">
        <v>846.8</v>
      </c>
      <c r="F542" s="48">
        <v>1975</v>
      </c>
      <c r="G542" s="13" t="s">
        <v>5882</v>
      </c>
      <c r="H542" s="102" t="s">
        <v>2303</v>
      </c>
      <c r="I542" s="115" t="s">
        <v>275</v>
      </c>
      <c r="J542" s="13" t="s">
        <v>243</v>
      </c>
      <c r="K542" s="13" t="s">
        <v>4751</v>
      </c>
      <c r="L542" s="13" t="s">
        <v>5874</v>
      </c>
      <c r="M542" s="13" t="s">
        <v>5875</v>
      </c>
      <c r="N542" s="13" t="s">
        <v>4751</v>
      </c>
    </row>
    <row r="543" spans="1:14" ht="78.75" x14ac:dyDescent="0.25">
      <c r="A543" s="13">
        <v>10</v>
      </c>
      <c r="B543" s="15" t="s">
        <v>4736</v>
      </c>
      <c r="C543" s="15" t="s">
        <v>4760</v>
      </c>
      <c r="D543" s="13" t="s">
        <v>4761</v>
      </c>
      <c r="E543" s="92">
        <v>853</v>
      </c>
      <c r="F543" s="48">
        <v>1444</v>
      </c>
      <c r="G543" s="13" t="s">
        <v>5883</v>
      </c>
      <c r="H543" s="102" t="s">
        <v>2303</v>
      </c>
      <c r="I543" s="115" t="s">
        <v>275</v>
      </c>
      <c r="J543" s="13" t="s">
        <v>243</v>
      </c>
      <c r="K543" s="13" t="s">
        <v>4751</v>
      </c>
      <c r="L543" s="13" t="s">
        <v>5874</v>
      </c>
      <c r="M543" s="13" t="s">
        <v>5875</v>
      </c>
      <c r="N543" s="13" t="s">
        <v>4751</v>
      </c>
    </row>
    <row r="544" spans="1:14" ht="31.5" x14ac:dyDescent="0.25">
      <c r="A544" s="357"/>
      <c r="B544" s="359" t="s">
        <v>5074</v>
      </c>
      <c r="C544" s="359"/>
      <c r="D544" s="357"/>
      <c r="E544" s="358"/>
      <c r="F544" s="358"/>
      <c r="G544" s="360"/>
      <c r="H544" s="360"/>
      <c r="I544" s="360"/>
      <c r="J544" s="360"/>
      <c r="K544" s="360"/>
      <c r="L544" s="360"/>
      <c r="M544" s="360"/>
      <c r="N544" s="234"/>
    </row>
    <row r="545" spans="1:14" ht="63" x14ac:dyDescent="0.25">
      <c r="A545" s="13">
        <v>1</v>
      </c>
      <c r="B545" s="15" t="s">
        <v>5074</v>
      </c>
      <c r="C545" s="15" t="s">
        <v>5096</v>
      </c>
      <c r="D545" s="13" t="s">
        <v>5095</v>
      </c>
      <c r="E545" s="92">
        <v>232</v>
      </c>
      <c r="F545" s="48">
        <v>656</v>
      </c>
      <c r="G545" s="13" t="s">
        <v>5878</v>
      </c>
      <c r="H545" s="102" t="s">
        <v>2348</v>
      </c>
      <c r="I545" s="115" t="s">
        <v>275</v>
      </c>
      <c r="J545" s="13" t="s">
        <v>243</v>
      </c>
      <c r="K545" s="13" t="s">
        <v>5884</v>
      </c>
      <c r="L545" s="13" t="s">
        <v>2527</v>
      </c>
      <c r="M545" s="13" t="s">
        <v>5885</v>
      </c>
      <c r="N545" s="13" t="s">
        <v>5884</v>
      </c>
    </row>
    <row r="546" spans="1:14" ht="63" x14ac:dyDescent="0.25">
      <c r="A546" s="13">
        <v>2</v>
      </c>
      <c r="B546" s="15" t="s">
        <v>5074</v>
      </c>
      <c r="C546" s="15" t="s">
        <v>5098</v>
      </c>
      <c r="D546" s="13" t="s">
        <v>5088</v>
      </c>
      <c r="E546" s="92">
        <v>136.69999999999999</v>
      </c>
      <c r="F546" s="48">
        <v>345.7</v>
      </c>
      <c r="G546" s="13" t="s">
        <v>5878</v>
      </c>
      <c r="H546" s="102" t="s">
        <v>2348</v>
      </c>
      <c r="I546" s="115" t="s">
        <v>275</v>
      </c>
      <c r="J546" s="13" t="s">
        <v>243</v>
      </c>
      <c r="K546" s="13" t="s">
        <v>5884</v>
      </c>
      <c r="L546" s="13" t="s">
        <v>3062</v>
      </c>
      <c r="M546" s="13" t="s">
        <v>5885</v>
      </c>
      <c r="N546" s="13" t="s">
        <v>5884</v>
      </c>
    </row>
    <row r="547" spans="1:14" ht="63" x14ac:dyDescent="0.25">
      <c r="A547" s="13">
        <v>3</v>
      </c>
      <c r="B547" s="15" t="s">
        <v>5074</v>
      </c>
      <c r="C547" s="15" t="s">
        <v>5099</v>
      </c>
      <c r="D547" s="13" t="s">
        <v>5100</v>
      </c>
      <c r="E547" s="92">
        <v>120</v>
      </c>
      <c r="F547" s="48">
        <v>667.9</v>
      </c>
      <c r="G547" s="13" t="s">
        <v>5878</v>
      </c>
      <c r="H547" s="102" t="s">
        <v>2348</v>
      </c>
      <c r="I547" s="115" t="s">
        <v>275</v>
      </c>
      <c r="J547" s="13" t="s">
        <v>243</v>
      </c>
      <c r="K547" s="13" t="s">
        <v>5884</v>
      </c>
      <c r="L547" s="13" t="s">
        <v>3061</v>
      </c>
      <c r="M547" s="13" t="s">
        <v>5885</v>
      </c>
      <c r="N547" s="13" t="s">
        <v>5884</v>
      </c>
    </row>
    <row r="548" spans="1:14" ht="63" x14ac:dyDescent="0.25">
      <c r="A548" s="13">
        <v>4</v>
      </c>
      <c r="B548" s="15" t="s">
        <v>5074</v>
      </c>
      <c r="C548" s="15" t="s">
        <v>5101</v>
      </c>
      <c r="D548" s="13" t="s">
        <v>5102</v>
      </c>
      <c r="E548" s="92">
        <v>87</v>
      </c>
      <c r="F548" s="48">
        <v>913</v>
      </c>
      <c r="G548" s="13" t="s">
        <v>5878</v>
      </c>
      <c r="H548" s="102" t="s">
        <v>2348</v>
      </c>
      <c r="I548" s="115" t="s">
        <v>275</v>
      </c>
      <c r="J548" s="13" t="s">
        <v>243</v>
      </c>
      <c r="K548" s="13" t="s">
        <v>5884</v>
      </c>
      <c r="L548" s="13" t="s">
        <v>2754</v>
      </c>
      <c r="M548" s="13" t="s">
        <v>5885</v>
      </c>
      <c r="N548" s="13" t="s">
        <v>5884</v>
      </c>
    </row>
    <row r="549" spans="1:14" ht="63" x14ac:dyDescent="0.25">
      <c r="A549" s="13">
        <v>5</v>
      </c>
      <c r="B549" s="15" t="s">
        <v>5074</v>
      </c>
      <c r="C549" s="15" t="s">
        <v>5103</v>
      </c>
      <c r="D549" s="13" t="s">
        <v>5104</v>
      </c>
      <c r="E549" s="92">
        <v>327</v>
      </c>
      <c r="F549" s="98">
        <v>1131.9000000000001</v>
      </c>
      <c r="G549" s="13" t="s">
        <v>5886</v>
      </c>
      <c r="H549" s="102" t="s">
        <v>2348</v>
      </c>
      <c r="I549" s="115" t="s">
        <v>275</v>
      </c>
      <c r="J549" s="13" t="s">
        <v>243</v>
      </c>
      <c r="K549" s="13" t="s">
        <v>5884</v>
      </c>
      <c r="L549" s="13" t="s">
        <v>3062</v>
      </c>
      <c r="M549" s="13" t="s">
        <v>5885</v>
      </c>
      <c r="N549" s="13" t="s">
        <v>5884</v>
      </c>
    </row>
    <row r="550" spans="1:14" ht="63" x14ac:dyDescent="0.25">
      <c r="A550" s="13">
        <v>6</v>
      </c>
      <c r="B550" s="15" t="s">
        <v>5074</v>
      </c>
      <c r="C550" s="15" t="s">
        <v>5105</v>
      </c>
      <c r="D550" s="13" t="s">
        <v>5106</v>
      </c>
      <c r="E550" s="92">
        <v>260.5</v>
      </c>
      <c r="F550" s="98">
        <v>1427</v>
      </c>
      <c r="G550" s="13" t="s">
        <v>5878</v>
      </c>
      <c r="H550" s="102" t="s">
        <v>2348</v>
      </c>
      <c r="I550" s="115" t="s">
        <v>275</v>
      </c>
      <c r="J550" s="13" t="s">
        <v>243</v>
      </c>
      <c r="K550" s="13" t="s">
        <v>5884</v>
      </c>
      <c r="L550" s="13" t="s">
        <v>3062</v>
      </c>
      <c r="M550" s="13" t="s">
        <v>5885</v>
      </c>
      <c r="N550" s="13" t="s">
        <v>5884</v>
      </c>
    </row>
    <row r="551" spans="1:14" ht="63" x14ac:dyDescent="0.25">
      <c r="A551" s="13">
        <v>7</v>
      </c>
      <c r="B551" s="15" t="s">
        <v>5074</v>
      </c>
      <c r="C551" s="15" t="s">
        <v>5107</v>
      </c>
      <c r="D551" s="13" t="s">
        <v>5095</v>
      </c>
      <c r="E551" s="92">
        <v>1173.5</v>
      </c>
      <c r="F551" s="98">
        <v>4828.5</v>
      </c>
      <c r="G551" s="13" t="s">
        <v>5887</v>
      </c>
      <c r="H551" s="102" t="s">
        <v>2348</v>
      </c>
      <c r="I551" s="115" t="s">
        <v>275</v>
      </c>
      <c r="J551" s="13" t="s">
        <v>243</v>
      </c>
      <c r="K551" s="13" t="s">
        <v>5884</v>
      </c>
      <c r="L551" s="13" t="s">
        <v>2527</v>
      </c>
      <c r="M551" s="13" t="s">
        <v>5885</v>
      </c>
      <c r="N551" s="13" t="s">
        <v>5884</v>
      </c>
    </row>
    <row r="552" spans="1:14" ht="31.5" x14ac:dyDescent="0.25">
      <c r="A552" s="357"/>
      <c r="B552" s="359" t="s">
        <v>4926</v>
      </c>
      <c r="C552" s="359"/>
      <c r="D552" s="357"/>
      <c r="E552" s="358"/>
      <c r="F552" s="358"/>
      <c r="G552" s="360"/>
      <c r="H552" s="360"/>
      <c r="I552" s="360"/>
      <c r="J552" s="360"/>
      <c r="K552" s="360"/>
      <c r="L552" s="360"/>
      <c r="M552" s="360"/>
      <c r="N552" s="234"/>
    </row>
    <row r="553" spans="1:14" ht="63" x14ac:dyDescent="0.25">
      <c r="A553" s="13">
        <v>1</v>
      </c>
      <c r="B553" s="15" t="s">
        <v>4926</v>
      </c>
      <c r="C553" s="15" t="s">
        <v>4939</v>
      </c>
      <c r="D553" s="13" t="s">
        <v>5888</v>
      </c>
      <c r="E553" s="92">
        <v>138</v>
      </c>
      <c r="F553" s="98">
        <v>6580</v>
      </c>
      <c r="G553" s="13" t="s">
        <v>5878</v>
      </c>
      <c r="H553" s="13" t="s">
        <v>2348</v>
      </c>
      <c r="I553" s="115" t="s">
        <v>275</v>
      </c>
      <c r="J553" s="13" t="s">
        <v>243</v>
      </c>
      <c r="K553" s="13" t="s">
        <v>4941</v>
      </c>
      <c r="L553" s="62" t="s">
        <v>5889</v>
      </c>
      <c r="M553" s="13" t="s">
        <v>5890</v>
      </c>
      <c r="N553" s="13" t="s">
        <v>4941</v>
      </c>
    </row>
    <row r="554" spans="1:14" ht="63" x14ac:dyDescent="0.25">
      <c r="A554" s="13">
        <v>2</v>
      </c>
      <c r="B554" s="15" t="s">
        <v>4926</v>
      </c>
      <c r="C554" s="15" t="s">
        <v>4942</v>
      </c>
      <c r="D554" s="13" t="s">
        <v>5891</v>
      </c>
      <c r="E554" s="92">
        <v>116.8</v>
      </c>
      <c r="F554" s="48">
        <v>352</v>
      </c>
      <c r="G554" s="13" t="s">
        <v>5892</v>
      </c>
      <c r="H554" s="13" t="s">
        <v>2348</v>
      </c>
      <c r="I554" s="115" t="s">
        <v>275</v>
      </c>
      <c r="J554" s="13" t="s">
        <v>243</v>
      </c>
      <c r="K554" s="13" t="s">
        <v>4944</v>
      </c>
      <c r="L554" s="62" t="s">
        <v>5889</v>
      </c>
      <c r="M554" s="13" t="s">
        <v>5890</v>
      </c>
      <c r="N554" s="13" t="s">
        <v>4944</v>
      </c>
    </row>
    <row r="555" spans="1:14" ht="63" x14ac:dyDescent="0.25">
      <c r="A555" s="13">
        <v>3</v>
      </c>
      <c r="B555" s="15" t="s">
        <v>4926</v>
      </c>
      <c r="C555" s="15" t="s">
        <v>4945</v>
      </c>
      <c r="D555" s="13" t="s">
        <v>4946</v>
      </c>
      <c r="E555" s="92">
        <v>174</v>
      </c>
      <c r="F555" s="48">
        <v>430</v>
      </c>
      <c r="G555" s="13" t="s">
        <v>5893</v>
      </c>
      <c r="H555" s="13" t="s">
        <v>2348</v>
      </c>
      <c r="I555" s="115" t="s">
        <v>275</v>
      </c>
      <c r="J555" s="13" t="s">
        <v>243</v>
      </c>
      <c r="K555" s="13" t="s">
        <v>5894</v>
      </c>
      <c r="L555" s="62" t="s">
        <v>5889</v>
      </c>
      <c r="M555" s="13" t="s">
        <v>5890</v>
      </c>
      <c r="N555" s="13" t="s">
        <v>5894</v>
      </c>
    </row>
    <row r="556" spans="1:14" ht="63" x14ac:dyDescent="0.25">
      <c r="A556" s="13">
        <v>4</v>
      </c>
      <c r="B556" s="15" t="s">
        <v>4926</v>
      </c>
      <c r="C556" s="15" t="s">
        <v>4948</v>
      </c>
      <c r="D556" s="13" t="s">
        <v>5891</v>
      </c>
      <c r="E556" s="92">
        <v>190</v>
      </c>
      <c r="F556" s="48">
        <v>445</v>
      </c>
      <c r="G556" s="13" t="s">
        <v>5895</v>
      </c>
      <c r="H556" s="13" t="s">
        <v>2348</v>
      </c>
      <c r="I556" s="115" t="s">
        <v>275</v>
      </c>
      <c r="J556" s="13" t="s">
        <v>243</v>
      </c>
      <c r="K556" s="13" t="s">
        <v>4944</v>
      </c>
      <c r="L556" s="62" t="s">
        <v>5889</v>
      </c>
      <c r="M556" s="13" t="s">
        <v>5890</v>
      </c>
      <c r="N556" s="13" t="s">
        <v>4944</v>
      </c>
    </row>
    <row r="557" spans="1:14" ht="63" x14ac:dyDescent="0.25">
      <c r="A557" s="13">
        <v>5</v>
      </c>
      <c r="B557" s="15" t="s">
        <v>4926</v>
      </c>
      <c r="C557" s="15" t="s">
        <v>5896</v>
      </c>
      <c r="D557" s="13" t="s">
        <v>4930</v>
      </c>
      <c r="E557" s="92">
        <v>72</v>
      </c>
      <c r="F557" s="48">
        <v>336</v>
      </c>
      <c r="G557" s="13" t="s">
        <v>5897</v>
      </c>
      <c r="H557" s="102" t="s">
        <v>2311</v>
      </c>
      <c r="I557" s="102" t="s">
        <v>1272</v>
      </c>
      <c r="J557" s="13" t="s">
        <v>245</v>
      </c>
      <c r="K557" s="13" t="s">
        <v>4976</v>
      </c>
      <c r="L557" s="62" t="s">
        <v>5889</v>
      </c>
      <c r="M557" s="13" t="s">
        <v>5898</v>
      </c>
      <c r="N557" s="13" t="s">
        <v>4976</v>
      </c>
    </row>
    <row r="558" spans="1:14" ht="31.5" x14ac:dyDescent="0.25">
      <c r="A558" s="357"/>
      <c r="B558" s="359" t="s">
        <v>4977</v>
      </c>
      <c r="C558" s="359"/>
      <c r="D558" s="357"/>
      <c r="E558" s="358"/>
      <c r="F558" s="358"/>
      <c r="G558" s="360"/>
      <c r="H558" s="360"/>
      <c r="I558" s="360"/>
      <c r="J558" s="360"/>
      <c r="K558" s="360"/>
      <c r="L558" s="360"/>
      <c r="M558" s="360"/>
      <c r="N558" s="234"/>
    </row>
    <row r="559" spans="1:14" ht="63" x14ac:dyDescent="0.25">
      <c r="A559" s="13">
        <v>1</v>
      </c>
      <c r="B559" s="15" t="s">
        <v>4977</v>
      </c>
      <c r="C559" s="15" t="s">
        <v>4982</v>
      </c>
      <c r="D559" s="13" t="s">
        <v>4983</v>
      </c>
      <c r="E559" s="48">
        <v>174.4</v>
      </c>
      <c r="F559" s="92">
        <v>543</v>
      </c>
      <c r="G559" s="13" t="s">
        <v>5899</v>
      </c>
      <c r="H559" s="102" t="s">
        <v>2303</v>
      </c>
      <c r="I559" s="115" t="s">
        <v>275</v>
      </c>
      <c r="J559" s="13" t="s">
        <v>243</v>
      </c>
      <c r="K559" s="13" t="s">
        <v>4984</v>
      </c>
      <c r="L559" s="13" t="s">
        <v>5900</v>
      </c>
      <c r="M559" s="13" t="s">
        <v>2417</v>
      </c>
      <c r="N559" s="13" t="s">
        <v>4984</v>
      </c>
    </row>
    <row r="560" spans="1:14" ht="63" x14ac:dyDescent="0.25">
      <c r="A560" s="13">
        <v>2</v>
      </c>
      <c r="B560" s="15" t="s">
        <v>4977</v>
      </c>
      <c r="C560" s="15" t="s">
        <v>4985</v>
      </c>
      <c r="D560" s="75" t="s">
        <v>4986</v>
      </c>
      <c r="E560" s="48">
        <v>161.5</v>
      </c>
      <c r="F560" s="92">
        <v>1432.7</v>
      </c>
      <c r="G560" s="13" t="s">
        <v>5901</v>
      </c>
      <c r="H560" s="102" t="s">
        <v>2303</v>
      </c>
      <c r="I560" s="115" t="s">
        <v>275</v>
      </c>
      <c r="J560" s="13" t="s">
        <v>243</v>
      </c>
      <c r="K560" s="13" t="s">
        <v>4984</v>
      </c>
      <c r="L560" s="13" t="s">
        <v>5900</v>
      </c>
      <c r="M560" s="13" t="s">
        <v>2417</v>
      </c>
      <c r="N560" s="13" t="s">
        <v>4984</v>
      </c>
    </row>
    <row r="561" spans="1:14" ht="63" x14ac:dyDescent="0.25">
      <c r="A561" s="13">
        <v>3</v>
      </c>
      <c r="B561" s="15" t="s">
        <v>4977</v>
      </c>
      <c r="C561" s="15" t="s">
        <v>4987</v>
      </c>
      <c r="D561" s="13" t="s">
        <v>4979</v>
      </c>
      <c r="E561" s="48">
        <v>58.5</v>
      </c>
      <c r="F561" s="92">
        <v>507.1</v>
      </c>
      <c r="G561" s="13" t="s">
        <v>5902</v>
      </c>
      <c r="H561" s="102" t="s">
        <v>2303</v>
      </c>
      <c r="I561" s="115" t="s">
        <v>275</v>
      </c>
      <c r="J561" s="13" t="s">
        <v>243</v>
      </c>
      <c r="K561" s="13" t="s">
        <v>4984</v>
      </c>
      <c r="L561" s="13" t="s">
        <v>5900</v>
      </c>
      <c r="M561" s="13" t="s">
        <v>2417</v>
      </c>
      <c r="N561" s="13" t="s">
        <v>4984</v>
      </c>
    </row>
    <row r="562" spans="1:14" ht="63" x14ac:dyDescent="0.25">
      <c r="A562" s="13">
        <v>4</v>
      </c>
      <c r="B562" s="15" t="s">
        <v>4977</v>
      </c>
      <c r="C562" s="15" t="s">
        <v>4998</v>
      </c>
      <c r="D562" s="13" t="s">
        <v>4999</v>
      </c>
      <c r="E562" s="48">
        <v>120</v>
      </c>
      <c r="F562" s="92">
        <v>214.6</v>
      </c>
      <c r="G562" s="13" t="s">
        <v>5878</v>
      </c>
      <c r="H562" s="102" t="s">
        <v>2348</v>
      </c>
      <c r="I562" s="115" t="s">
        <v>275</v>
      </c>
      <c r="J562" s="13" t="s">
        <v>243</v>
      </c>
      <c r="K562" s="13" t="s">
        <v>4984</v>
      </c>
      <c r="L562" s="13" t="s">
        <v>2754</v>
      </c>
      <c r="M562" s="13" t="s">
        <v>5903</v>
      </c>
      <c r="N562" s="13" t="s">
        <v>4984</v>
      </c>
    </row>
    <row r="563" spans="1:14" ht="63" x14ac:dyDescent="0.25">
      <c r="A563" s="13">
        <v>5</v>
      </c>
      <c r="B563" s="15" t="s">
        <v>4977</v>
      </c>
      <c r="C563" s="15" t="s">
        <v>5000</v>
      </c>
      <c r="D563" s="13" t="s">
        <v>4999</v>
      </c>
      <c r="E563" s="48">
        <v>60</v>
      </c>
      <c r="F563" s="92">
        <v>135</v>
      </c>
      <c r="G563" s="13" t="s">
        <v>5878</v>
      </c>
      <c r="H563" s="102" t="s">
        <v>2348</v>
      </c>
      <c r="I563" s="115" t="s">
        <v>275</v>
      </c>
      <c r="J563" s="13" t="s">
        <v>243</v>
      </c>
      <c r="K563" s="13" t="s">
        <v>4984</v>
      </c>
      <c r="L563" s="13" t="s">
        <v>2754</v>
      </c>
      <c r="M563" s="13" t="s">
        <v>5903</v>
      </c>
      <c r="N563" s="13" t="s">
        <v>4984</v>
      </c>
    </row>
    <row r="564" spans="1:14" ht="63" x14ac:dyDescent="0.25">
      <c r="A564" s="13">
        <v>6</v>
      </c>
      <c r="B564" s="15" t="s">
        <v>4977</v>
      </c>
      <c r="C564" s="15" t="s">
        <v>4993</v>
      </c>
      <c r="D564" s="13" t="s">
        <v>5024</v>
      </c>
      <c r="E564" s="48">
        <v>248</v>
      </c>
      <c r="F564" s="92">
        <v>680</v>
      </c>
      <c r="G564" s="13" t="s">
        <v>5904</v>
      </c>
      <c r="H564" s="102" t="s">
        <v>2348</v>
      </c>
      <c r="I564" s="115" t="s">
        <v>275</v>
      </c>
      <c r="J564" s="13" t="s">
        <v>243</v>
      </c>
      <c r="K564" s="13" t="s">
        <v>4984</v>
      </c>
      <c r="L564" s="13" t="s">
        <v>3061</v>
      </c>
      <c r="M564" s="13" t="s">
        <v>5905</v>
      </c>
      <c r="N564" s="13" t="s">
        <v>4984</v>
      </c>
    </row>
    <row r="565" spans="1:14" ht="63" x14ac:dyDescent="0.25">
      <c r="A565" s="13">
        <v>7</v>
      </c>
      <c r="B565" s="15" t="s">
        <v>4977</v>
      </c>
      <c r="C565" s="15" t="s">
        <v>5025</v>
      </c>
      <c r="D565" s="46" t="s">
        <v>5024</v>
      </c>
      <c r="E565" s="48">
        <v>100</v>
      </c>
      <c r="F565" s="92">
        <v>1312</v>
      </c>
      <c r="G565" s="13" t="s">
        <v>5906</v>
      </c>
      <c r="H565" s="102" t="s">
        <v>2348</v>
      </c>
      <c r="I565" s="115" t="s">
        <v>275</v>
      </c>
      <c r="J565" s="13" t="s">
        <v>243</v>
      </c>
      <c r="K565" s="13" t="s">
        <v>4984</v>
      </c>
      <c r="L565" s="13" t="s">
        <v>2338</v>
      </c>
      <c r="M565" s="13" t="s">
        <v>5905</v>
      </c>
      <c r="N565" s="13" t="s">
        <v>4984</v>
      </c>
    </row>
    <row r="566" spans="1:14" ht="63" x14ac:dyDescent="0.25">
      <c r="A566" s="13">
        <v>8</v>
      </c>
      <c r="B566" s="15" t="s">
        <v>4977</v>
      </c>
      <c r="C566" s="15" t="s">
        <v>5026</v>
      </c>
      <c r="D566" s="13" t="s">
        <v>5024</v>
      </c>
      <c r="E566" s="48">
        <v>100</v>
      </c>
      <c r="F566" s="92">
        <v>602</v>
      </c>
      <c r="G566" s="13" t="s">
        <v>5907</v>
      </c>
      <c r="H566" s="102" t="s">
        <v>2348</v>
      </c>
      <c r="I566" s="115" t="s">
        <v>275</v>
      </c>
      <c r="J566" s="13" t="s">
        <v>243</v>
      </c>
      <c r="K566" s="13" t="s">
        <v>4984</v>
      </c>
      <c r="L566" s="13" t="s">
        <v>2338</v>
      </c>
      <c r="M566" s="13" t="s">
        <v>5905</v>
      </c>
      <c r="N566" s="13" t="s">
        <v>4984</v>
      </c>
    </row>
    <row r="567" spans="1:14" ht="63" x14ac:dyDescent="0.25">
      <c r="A567" s="13">
        <v>9</v>
      </c>
      <c r="B567" s="15" t="s">
        <v>4977</v>
      </c>
      <c r="C567" s="15" t="s">
        <v>5034</v>
      </c>
      <c r="D567" s="46" t="s">
        <v>5015</v>
      </c>
      <c r="E567" s="48"/>
      <c r="F567" s="92">
        <v>2169</v>
      </c>
      <c r="G567" s="13" t="s">
        <v>5908</v>
      </c>
      <c r="H567" s="102" t="s">
        <v>2348</v>
      </c>
      <c r="I567" s="115" t="s">
        <v>275</v>
      </c>
      <c r="J567" s="13" t="s">
        <v>243</v>
      </c>
      <c r="K567" s="13" t="s">
        <v>4984</v>
      </c>
      <c r="L567" s="13" t="s">
        <v>5909</v>
      </c>
      <c r="M567" s="13" t="s">
        <v>5905</v>
      </c>
      <c r="N567" s="13" t="s">
        <v>4984</v>
      </c>
    </row>
    <row r="568" spans="1:14" ht="63" x14ac:dyDescent="0.25">
      <c r="A568" s="13">
        <v>10</v>
      </c>
      <c r="B568" s="15" t="s">
        <v>4977</v>
      </c>
      <c r="C568" s="15" t="s">
        <v>5035</v>
      </c>
      <c r="D568" s="46" t="s">
        <v>5009</v>
      </c>
      <c r="E568" s="48">
        <v>220</v>
      </c>
      <c r="F568" s="92">
        <v>1389</v>
      </c>
      <c r="G568" s="13" t="s">
        <v>5910</v>
      </c>
      <c r="H568" s="102" t="s">
        <v>2348</v>
      </c>
      <c r="I568" s="115" t="s">
        <v>275</v>
      </c>
      <c r="J568" s="13" t="s">
        <v>243</v>
      </c>
      <c r="K568" s="13" t="s">
        <v>4984</v>
      </c>
      <c r="L568" s="13" t="s">
        <v>5909</v>
      </c>
      <c r="M568" s="13" t="s">
        <v>5905</v>
      </c>
      <c r="N568" s="13" t="s">
        <v>4984</v>
      </c>
    </row>
    <row r="569" spans="1:14" ht="63" x14ac:dyDescent="0.25">
      <c r="A569" s="13">
        <v>11</v>
      </c>
      <c r="B569" s="15" t="s">
        <v>4977</v>
      </c>
      <c r="C569" s="15" t="s">
        <v>5036</v>
      </c>
      <c r="D569" s="13" t="s">
        <v>5037</v>
      </c>
      <c r="E569" s="48"/>
      <c r="F569" s="92">
        <v>624</v>
      </c>
      <c r="G569" s="13" t="s">
        <v>5911</v>
      </c>
      <c r="H569" s="102" t="s">
        <v>2348</v>
      </c>
      <c r="I569" s="115" t="s">
        <v>275</v>
      </c>
      <c r="J569" s="13" t="s">
        <v>243</v>
      </c>
      <c r="K569" s="13" t="s">
        <v>4984</v>
      </c>
      <c r="L569" s="13" t="s">
        <v>5909</v>
      </c>
      <c r="M569" s="13" t="s">
        <v>5905</v>
      </c>
      <c r="N569" s="13" t="s">
        <v>4984</v>
      </c>
    </row>
    <row r="570" spans="1:14" ht="63" x14ac:dyDescent="0.25">
      <c r="A570" s="13">
        <v>12</v>
      </c>
      <c r="B570" s="15" t="s">
        <v>4977</v>
      </c>
      <c r="C570" s="15" t="s">
        <v>5038</v>
      </c>
      <c r="D570" s="13" t="s">
        <v>5013</v>
      </c>
      <c r="E570" s="48"/>
      <c r="F570" s="92">
        <v>537</v>
      </c>
      <c r="G570" s="13" t="s">
        <v>5912</v>
      </c>
      <c r="H570" s="102" t="s">
        <v>2348</v>
      </c>
      <c r="I570" s="115" t="s">
        <v>275</v>
      </c>
      <c r="J570" s="13" t="s">
        <v>243</v>
      </c>
      <c r="K570" s="13" t="s">
        <v>4984</v>
      </c>
      <c r="L570" s="13" t="s">
        <v>5909</v>
      </c>
      <c r="M570" s="13" t="s">
        <v>5905</v>
      </c>
      <c r="N570" s="13" t="s">
        <v>4984</v>
      </c>
    </row>
    <row r="571" spans="1:14" ht="63" x14ac:dyDescent="0.25">
      <c r="A571" s="13">
        <v>13</v>
      </c>
      <c r="B571" s="15" t="s">
        <v>4977</v>
      </c>
      <c r="C571" s="15" t="s">
        <v>5039</v>
      </c>
      <c r="D571" s="13" t="s">
        <v>5040</v>
      </c>
      <c r="E571" s="48"/>
      <c r="F571" s="92">
        <v>299</v>
      </c>
      <c r="G571" s="13" t="s">
        <v>5913</v>
      </c>
      <c r="H571" s="102" t="s">
        <v>2348</v>
      </c>
      <c r="I571" s="115" t="s">
        <v>275</v>
      </c>
      <c r="J571" s="13" t="s">
        <v>243</v>
      </c>
      <c r="K571" s="13" t="s">
        <v>4984</v>
      </c>
      <c r="L571" s="13" t="s">
        <v>5909</v>
      </c>
      <c r="M571" s="13" t="s">
        <v>5905</v>
      </c>
      <c r="N571" s="13" t="s">
        <v>4984</v>
      </c>
    </row>
    <row r="572" spans="1:14" ht="63" x14ac:dyDescent="0.25">
      <c r="A572" s="13">
        <v>14</v>
      </c>
      <c r="B572" s="15" t="s">
        <v>4977</v>
      </c>
      <c r="C572" s="15" t="s">
        <v>5049</v>
      </c>
      <c r="D572" s="13" t="s">
        <v>5050</v>
      </c>
      <c r="E572" s="48">
        <v>156</v>
      </c>
      <c r="F572" s="92">
        <v>818</v>
      </c>
      <c r="G572" s="13" t="s">
        <v>5914</v>
      </c>
      <c r="H572" s="102" t="s">
        <v>2348</v>
      </c>
      <c r="I572" s="115" t="s">
        <v>275</v>
      </c>
      <c r="J572" s="13" t="s">
        <v>243</v>
      </c>
      <c r="K572" s="13" t="s">
        <v>4984</v>
      </c>
      <c r="L572" s="13" t="s">
        <v>2844</v>
      </c>
      <c r="M572" s="13" t="s">
        <v>5915</v>
      </c>
      <c r="N572" s="13" t="s">
        <v>4984</v>
      </c>
    </row>
    <row r="573" spans="1:14" ht="63" x14ac:dyDescent="0.25">
      <c r="A573" s="13">
        <v>15</v>
      </c>
      <c r="B573" s="15" t="s">
        <v>4977</v>
      </c>
      <c r="C573" s="15" t="s">
        <v>5051</v>
      </c>
      <c r="D573" s="13" t="s">
        <v>5003</v>
      </c>
      <c r="E573" s="48">
        <v>90</v>
      </c>
      <c r="F573" s="92">
        <v>815</v>
      </c>
      <c r="G573" s="13" t="s">
        <v>5916</v>
      </c>
      <c r="H573" s="102" t="s">
        <v>2348</v>
      </c>
      <c r="I573" s="115" t="s">
        <v>275</v>
      </c>
      <c r="J573" s="13" t="s">
        <v>243</v>
      </c>
      <c r="K573" s="13" t="s">
        <v>4984</v>
      </c>
      <c r="L573" s="13" t="s">
        <v>2844</v>
      </c>
      <c r="M573" s="13" t="s">
        <v>5915</v>
      </c>
      <c r="N573" s="13" t="s">
        <v>4984</v>
      </c>
    </row>
    <row r="574" spans="1:14" ht="63" x14ac:dyDescent="0.25">
      <c r="A574" s="13">
        <v>16</v>
      </c>
      <c r="B574" s="15" t="s">
        <v>4977</v>
      </c>
      <c r="C574" s="15" t="s">
        <v>5052</v>
      </c>
      <c r="D574" s="13" t="s">
        <v>5053</v>
      </c>
      <c r="E574" s="48">
        <v>139</v>
      </c>
      <c r="F574" s="92">
        <v>752</v>
      </c>
      <c r="G574" s="13" t="s">
        <v>5917</v>
      </c>
      <c r="H574" s="102" t="s">
        <v>2348</v>
      </c>
      <c r="I574" s="115" t="s">
        <v>275</v>
      </c>
      <c r="J574" s="13" t="s">
        <v>243</v>
      </c>
      <c r="K574" s="13" t="s">
        <v>4984</v>
      </c>
      <c r="L574" s="13" t="s">
        <v>2844</v>
      </c>
      <c r="M574" s="13" t="s">
        <v>5915</v>
      </c>
      <c r="N574" s="13" t="s">
        <v>4984</v>
      </c>
    </row>
    <row r="575" spans="1:14" ht="63" x14ac:dyDescent="0.25">
      <c r="A575" s="13">
        <v>17</v>
      </c>
      <c r="B575" s="15" t="s">
        <v>4977</v>
      </c>
      <c r="C575" s="15" t="s">
        <v>5056</v>
      </c>
      <c r="D575" s="13" t="s">
        <v>5057</v>
      </c>
      <c r="E575" s="48">
        <v>106</v>
      </c>
      <c r="F575" s="92">
        <v>289</v>
      </c>
      <c r="G575" s="13" t="s">
        <v>5918</v>
      </c>
      <c r="H575" s="102" t="s">
        <v>2348</v>
      </c>
      <c r="I575" s="115" t="s">
        <v>275</v>
      </c>
      <c r="J575" s="13" t="s">
        <v>243</v>
      </c>
      <c r="K575" s="13" t="s">
        <v>4984</v>
      </c>
      <c r="L575" s="13" t="s">
        <v>5909</v>
      </c>
      <c r="M575" s="13" t="s">
        <v>5905</v>
      </c>
      <c r="N575" s="13" t="s">
        <v>4984</v>
      </c>
    </row>
    <row r="576" spans="1:14" ht="31.5" x14ac:dyDescent="0.25">
      <c r="A576" s="357"/>
      <c r="B576" s="359" t="s">
        <v>4863</v>
      </c>
      <c r="C576" s="359"/>
      <c r="D576" s="565"/>
      <c r="E576" s="358"/>
      <c r="F576" s="358"/>
      <c r="G576" s="360"/>
      <c r="H576" s="360"/>
      <c r="I576" s="360"/>
      <c r="J576" s="360"/>
      <c r="K576" s="360"/>
      <c r="L576" s="360"/>
      <c r="M576" s="360"/>
      <c r="N576" s="234"/>
    </row>
    <row r="577" spans="1:14" ht="47.25" x14ac:dyDescent="0.25">
      <c r="A577" s="13">
        <v>1</v>
      </c>
      <c r="B577" s="15" t="s">
        <v>4863</v>
      </c>
      <c r="C577" s="15" t="s">
        <v>4871</v>
      </c>
      <c r="D577" s="13" t="s">
        <v>4870</v>
      </c>
      <c r="E577" s="92">
        <v>219</v>
      </c>
      <c r="F577" s="48">
        <v>250</v>
      </c>
      <c r="G577" s="13" t="s">
        <v>5878</v>
      </c>
      <c r="H577" s="102" t="s">
        <v>2303</v>
      </c>
      <c r="I577" s="115" t="s">
        <v>275</v>
      </c>
      <c r="J577" s="13" t="s">
        <v>243</v>
      </c>
      <c r="K577" s="563" t="s">
        <v>4872</v>
      </c>
      <c r="L577" s="13" t="s">
        <v>5874</v>
      </c>
      <c r="M577" s="13" t="s">
        <v>5919</v>
      </c>
      <c r="N577" s="13" t="s">
        <v>4872</v>
      </c>
    </row>
    <row r="578" spans="1:14" ht="63" x14ac:dyDescent="0.25">
      <c r="A578" s="13">
        <v>2</v>
      </c>
      <c r="B578" s="15" t="s">
        <v>4863</v>
      </c>
      <c r="C578" s="15" t="s">
        <v>4901</v>
      </c>
      <c r="D578" s="13" t="s">
        <v>5920</v>
      </c>
      <c r="E578" s="92">
        <v>372.6</v>
      </c>
      <c r="F578" s="48">
        <v>3437.3</v>
      </c>
      <c r="G578" s="13" t="s">
        <v>5921</v>
      </c>
      <c r="H578" s="102" t="s">
        <v>2348</v>
      </c>
      <c r="I578" s="115" t="s">
        <v>275</v>
      </c>
      <c r="J578" s="13" t="s">
        <v>243</v>
      </c>
      <c r="K578" s="563" t="s">
        <v>4872</v>
      </c>
      <c r="L578" s="288">
        <v>44440</v>
      </c>
      <c r="M578" s="13" t="s">
        <v>5922</v>
      </c>
      <c r="N578" s="13" t="s">
        <v>4872</v>
      </c>
    </row>
    <row r="579" spans="1:14" ht="63" x14ac:dyDescent="0.25">
      <c r="A579" s="13">
        <v>3</v>
      </c>
      <c r="B579" s="15" t="s">
        <v>4863</v>
      </c>
      <c r="C579" s="15" t="s">
        <v>6477</v>
      </c>
      <c r="D579" s="13" t="s">
        <v>4887</v>
      </c>
      <c r="E579" s="92">
        <v>193.5</v>
      </c>
      <c r="F579" s="48">
        <v>1008</v>
      </c>
      <c r="G579" s="13" t="s">
        <v>5878</v>
      </c>
      <c r="H579" s="102" t="s">
        <v>2348</v>
      </c>
      <c r="I579" s="115" t="s">
        <v>275</v>
      </c>
      <c r="J579" s="13" t="s">
        <v>243</v>
      </c>
      <c r="K579" s="563" t="s">
        <v>4872</v>
      </c>
      <c r="L579" s="288">
        <v>44440</v>
      </c>
      <c r="M579" s="13" t="s">
        <v>5923</v>
      </c>
      <c r="N579" s="13" t="s">
        <v>4872</v>
      </c>
    </row>
    <row r="580" spans="1:14" ht="63" x14ac:dyDescent="0.25">
      <c r="A580" s="13">
        <v>4</v>
      </c>
      <c r="B580" s="15" t="s">
        <v>4863</v>
      </c>
      <c r="C580" s="15" t="s">
        <v>5924</v>
      </c>
      <c r="D580" s="13" t="s">
        <v>4879</v>
      </c>
      <c r="E580" s="92">
        <v>155</v>
      </c>
      <c r="F580" s="92">
        <v>1164</v>
      </c>
      <c r="G580" s="13" t="s">
        <v>5925</v>
      </c>
      <c r="H580" s="102" t="s">
        <v>2311</v>
      </c>
      <c r="I580" s="102" t="s">
        <v>1272</v>
      </c>
      <c r="J580" s="13" t="s">
        <v>243</v>
      </c>
      <c r="K580" s="50" t="s">
        <v>4872</v>
      </c>
      <c r="L580" s="13" t="s">
        <v>5926</v>
      </c>
      <c r="M580" s="13" t="s">
        <v>5927</v>
      </c>
      <c r="N580" s="13" t="s">
        <v>4872</v>
      </c>
    </row>
    <row r="581" spans="1:14" ht="31.5" x14ac:dyDescent="0.25">
      <c r="A581" s="357"/>
      <c r="B581" s="359" t="s">
        <v>5138</v>
      </c>
      <c r="C581" s="359"/>
      <c r="D581" s="357"/>
      <c r="E581" s="358"/>
      <c r="F581" s="358"/>
      <c r="G581" s="360"/>
      <c r="H581" s="360"/>
      <c r="I581" s="360"/>
      <c r="J581" s="360"/>
      <c r="K581" s="360"/>
      <c r="L581" s="360"/>
      <c r="M581" s="360"/>
      <c r="N581" s="360"/>
    </row>
    <row r="582" spans="1:14" ht="63" x14ac:dyDescent="0.25">
      <c r="A582" s="13">
        <v>1</v>
      </c>
      <c r="B582" s="15" t="s">
        <v>5138</v>
      </c>
      <c r="C582" s="54" t="s">
        <v>5143</v>
      </c>
      <c r="D582" s="13" t="s">
        <v>5142</v>
      </c>
      <c r="E582" s="92">
        <v>326</v>
      </c>
      <c r="F582" s="48">
        <v>687.4</v>
      </c>
      <c r="G582" s="13" t="s">
        <v>5928</v>
      </c>
      <c r="H582" s="102" t="s">
        <v>2303</v>
      </c>
      <c r="I582" s="115" t="s">
        <v>275</v>
      </c>
      <c r="J582" s="13" t="s">
        <v>243</v>
      </c>
      <c r="K582" s="13" t="s">
        <v>5144</v>
      </c>
      <c r="L582" s="13" t="s">
        <v>2584</v>
      </c>
      <c r="M582" s="13" t="s">
        <v>5929</v>
      </c>
      <c r="N582" s="13" t="s">
        <v>5930</v>
      </c>
    </row>
    <row r="583" spans="1:14" ht="63" x14ac:dyDescent="0.25">
      <c r="A583" s="13">
        <v>2</v>
      </c>
      <c r="B583" s="15" t="s">
        <v>5138</v>
      </c>
      <c r="C583" s="182" t="s">
        <v>5145</v>
      </c>
      <c r="D583" s="13" t="s">
        <v>5142</v>
      </c>
      <c r="E583" s="92">
        <v>151</v>
      </c>
      <c r="F583" s="48">
        <v>919</v>
      </c>
      <c r="G583" s="13" t="s">
        <v>5931</v>
      </c>
      <c r="H583" s="102" t="s">
        <v>2303</v>
      </c>
      <c r="I583" s="115" t="s">
        <v>275</v>
      </c>
      <c r="J583" s="13" t="s">
        <v>243</v>
      </c>
      <c r="K583" s="13" t="s">
        <v>5146</v>
      </c>
      <c r="L583" s="13" t="s">
        <v>5932</v>
      </c>
      <c r="M583" s="13" t="s">
        <v>5933</v>
      </c>
      <c r="N583" s="13" t="s">
        <v>5171</v>
      </c>
    </row>
    <row r="584" spans="1:14" ht="63" x14ac:dyDescent="0.25">
      <c r="A584" s="13">
        <v>3</v>
      </c>
      <c r="B584" s="15" t="s">
        <v>5138</v>
      </c>
      <c r="C584" s="15" t="s">
        <v>5147</v>
      </c>
      <c r="D584" s="13" t="s">
        <v>5148</v>
      </c>
      <c r="E584" s="92">
        <v>471</v>
      </c>
      <c r="F584" s="289">
        <v>6522</v>
      </c>
      <c r="G584" s="13" t="s">
        <v>1650</v>
      </c>
      <c r="H584" s="102" t="s">
        <v>2303</v>
      </c>
      <c r="I584" s="115" t="s">
        <v>275</v>
      </c>
      <c r="J584" s="13" t="s">
        <v>243</v>
      </c>
      <c r="K584" s="13" t="s">
        <v>5934</v>
      </c>
      <c r="L584" s="62" t="s">
        <v>2503</v>
      </c>
      <c r="M584" s="13" t="s">
        <v>2508</v>
      </c>
      <c r="N584" s="13" t="s">
        <v>5935</v>
      </c>
    </row>
    <row r="585" spans="1:14" ht="63" x14ac:dyDescent="0.25">
      <c r="A585" s="13">
        <v>4</v>
      </c>
      <c r="B585" s="15" t="s">
        <v>5138</v>
      </c>
      <c r="C585" s="15" t="s">
        <v>5149</v>
      </c>
      <c r="D585" s="13" t="s">
        <v>5148</v>
      </c>
      <c r="E585" s="92">
        <v>326</v>
      </c>
      <c r="F585" s="281">
        <v>416.8</v>
      </c>
      <c r="G585" s="13" t="s">
        <v>5936</v>
      </c>
      <c r="H585" s="102" t="s">
        <v>2303</v>
      </c>
      <c r="I585" s="115" t="s">
        <v>275</v>
      </c>
      <c r="J585" s="13" t="s">
        <v>243</v>
      </c>
      <c r="K585" s="13" t="s">
        <v>5934</v>
      </c>
      <c r="L585" s="13" t="s">
        <v>5937</v>
      </c>
      <c r="M585" s="13" t="s">
        <v>5938</v>
      </c>
      <c r="N585" s="13" t="s">
        <v>5935</v>
      </c>
    </row>
    <row r="586" spans="1:14" ht="63" x14ac:dyDescent="0.25">
      <c r="A586" s="13">
        <v>5</v>
      </c>
      <c r="B586" s="15" t="s">
        <v>5138</v>
      </c>
      <c r="C586" s="15" t="s">
        <v>5161</v>
      </c>
      <c r="D586" s="13" t="s">
        <v>5142</v>
      </c>
      <c r="E586" s="92">
        <v>144</v>
      </c>
      <c r="F586" s="48">
        <v>414</v>
      </c>
      <c r="G586" s="13" t="s">
        <v>1650</v>
      </c>
      <c r="H586" s="102" t="s">
        <v>2348</v>
      </c>
      <c r="I586" s="115" t="s">
        <v>275</v>
      </c>
      <c r="J586" s="13" t="s">
        <v>243</v>
      </c>
      <c r="K586" s="13" t="s">
        <v>5934</v>
      </c>
      <c r="L586" s="62" t="s">
        <v>5939</v>
      </c>
      <c r="M586" s="13" t="s">
        <v>5940</v>
      </c>
      <c r="N586" s="13" t="s">
        <v>5935</v>
      </c>
    </row>
    <row r="587" spans="1:14" ht="63" x14ac:dyDescent="0.25">
      <c r="A587" s="13">
        <v>6</v>
      </c>
      <c r="B587" s="15" t="s">
        <v>5138</v>
      </c>
      <c r="C587" s="15" t="s">
        <v>6207</v>
      </c>
      <c r="D587" s="13" t="s">
        <v>5157</v>
      </c>
      <c r="E587" s="92">
        <v>90</v>
      </c>
      <c r="F587" s="48">
        <v>379</v>
      </c>
      <c r="G587" s="13" t="s">
        <v>1650</v>
      </c>
      <c r="H587" s="102" t="s">
        <v>2348</v>
      </c>
      <c r="I587" s="115" t="s">
        <v>275</v>
      </c>
      <c r="J587" s="13" t="s">
        <v>243</v>
      </c>
      <c r="K587" s="13" t="s">
        <v>5934</v>
      </c>
      <c r="L587" s="62" t="s">
        <v>5941</v>
      </c>
      <c r="M587" s="13" t="s">
        <v>5940</v>
      </c>
      <c r="N587" s="13" t="s">
        <v>5935</v>
      </c>
    </row>
    <row r="588" spans="1:14" ht="63" x14ac:dyDescent="0.25">
      <c r="A588" s="13">
        <v>7</v>
      </c>
      <c r="B588" s="15" t="s">
        <v>5138</v>
      </c>
      <c r="C588" s="15" t="s">
        <v>5167</v>
      </c>
      <c r="D588" s="13" t="s">
        <v>5168</v>
      </c>
      <c r="E588" s="92">
        <v>277</v>
      </c>
      <c r="F588" s="289">
        <v>1840</v>
      </c>
      <c r="G588" s="13" t="s">
        <v>5942</v>
      </c>
      <c r="H588" s="102" t="s">
        <v>2348</v>
      </c>
      <c r="I588" s="115" t="s">
        <v>275</v>
      </c>
      <c r="J588" s="13" t="s">
        <v>243</v>
      </c>
      <c r="K588" s="13" t="s">
        <v>5943</v>
      </c>
      <c r="L588" s="62" t="s">
        <v>22</v>
      </c>
      <c r="M588" s="13" t="s">
        <v>5944</v>
      </c>
      <c r="N588" s="13" t="s">
        <v>5935</v>
      </c>
    </row>
    <row r="589" spans="1:14" ht="63" x14ac:dyDescent="0.25">
      <c r="A589" s="13">
        <v>8</v>
      </c>
      <c r="B589" s="15" t="s">
        <v>5138</v>
      </c>
      <c r="C589" s="15" t="s">
        <v>5169</v>
      </c>
      <c r="D589" s="13" t="s">
        <v>5170</v>
      </c>
      <c r="E589" s="92"/>
      <c r="F589" s="48">
        <v>550</v>
      </c>
      <c r="G589" s="13" t="s">
        <v>5945</v>
      </c>
      <c r="H589" s="102" t="s">
        <v>2348</v>
      </c>
      <c r="I589" s="115" t="s">
        <v>275</v>
      </c>
      <c r="J589" s="13" t="s">
        <v>243</v>
      </c>
      <c r="K589" s="13" t="s">
        <v>5171</v>
      </c>
      <c r="L589" s="13" t="s">
        <v>5713</v>
      </c>
      <c r="M589" s="13" t="s">
        <v>5940</v>
      </c>
      <c r="N589" s="13" t="s">
        <v>5171</v>
      </c>
    </row>
    <row r="590" spans="1:14" ht="63" x14ac:dyDescent="0.25">
      <c r="A590" s="13">
        <v>9</v>
      </c>
      <c r="B590" s="15" t="s">
        <v>5138</v>
      </c>
      <c r="C590" s="15" t="s">
        <v>5174</v>
      </c>
      <c r="D590" s="13" t="s">
        <v>5173</v>
      </c>
      <c r="E590" s="92"/>
      <c r="F590" s="48">
        <v>675</v>
      </c>
      <c r="G590" s="13" t="s">
        <v>5946</v>
      </c>
      <c r="H590" s="102" t="s">
        <v>2348</v>
      </c>
      <c r="I590" s="115" t="s">
        <v>275</v>
      </c>
      <c r="J590" s="13" t="s">
        <v>243</v>
      </c>
      <c r="K590" s="13" t="s">
        <v>5934</v>
      </c>
      <c r="L590" s="13" t="s">
        <v>2588</v>
      </c>
      <c r="M590" s="13" t="s">
        <v>5940</v>
      </c>
      <c r="N590" s="13" t="s">
        <v>5935</v>
      </c>
    </row>
    <row r="591" spans="1:14" ht="63" x14ac:dyDescent="0.25">
      <c r="A591" s="13">
        <v>10</v>
      </c>
      <c r="B591" s="15" t="s">
        <v>5138</v>
      </c>
      <c r="C591" s="15" t="s">
        <v>5175</v>
      </c>
      <c r="D591" s="13" t="s">
        <v>5176</v>
      </c>
      <c r="E591" s="92"/>
      <c r="F591" s="48">
        <v>384.8</v>
      </c>
      <c r="G591" s="13" t="s">
        <v>5947</v>
      </c>
      <c r="H591" s="102" t="s">
        <v>2348</v>
      </c>
      <c r="I591" s="115" t="s">
        <v>275</v>
      </c>
      <c r="J591" s="13" t="s">
        <v>243</v>
      </c>
      <c r="K591" s="13" t="s">
        <v>5171</v>
      </c>
      <c r="L591" s="13" t="s">
        <v>5948</v>
      </c>
      <c r="M591" s="13" t="s">
        <v>5940</v>
      </c>
      <c r="N591" s="13" t="s">
        <v>5171</v>
      </c>
    </row>
    <row r="592" spans="1:14" ht="63" x14ac:dyDescent="0.25">
      <c r="A592" s="13">
        <v>11</v>
      </c>
      <c r="B592" s="15" t="s">
        <v>5138</v>
      </c>
      <c r="C592" s="15" t="s">
        <v>5177</v>
      </c>
      <c r="D592" s="13" t="s">
        <v>5176</v>
      </c>
      <c r="E592" s="92"/>
      <c r="F592" s="48">
        <v>660</v>
      </c>
      <c r="G592" s="13" t="s">
        <v>5949</v>
      </c>
      <c r="H592" s="102" t="s">
        <v>2348</v>
      </c>
      <c r="I592" s="115" t="s">
        <v>275</v>
      </c>
      <c r="J592" s="13" t="s">
        <v>243</v>
      </c>
      <c r="K592" s="13" t="s">
        <v>5171</v>
      </c>
      <c r="L592" s="13" t="s">
        <v>5950</v>
      </c>
      <c r="M592" s="13" t="s">
        <v>5940</v>
      </c>
      <c r="N592" s="13" t="s">
        <v>5171</v>
      </c>
    </row>
    <row r="593" spans="1:14" ht="63" x14ac:dyDescent="0.25">
      <c r="A593" s="13">
        <v>12</v>
      </c>
      <c r="B593" s="15" t="s">
        <v>5138</v>
      </c>
      <c r="C593" s="15" t="s">
        <v>5178</v>
      </c>
      <c r="D593" s="13" t="s">
        <v>5179</v>
      </c>
      <c r="E593" s="92">
        <v>107</v>
      </c>
      <c r="F593" s="48">
        <v>345.7</v>
      </c>
      <c r="G593" s="13" t="s">
        <v>5951</v>
      </c>
      <c r="H593" s="102" t="s">
        <v>2348</v>
      </c>
      <c r="I593" s="115" t="s">
        <v>275</v>
      </c>
      <c r="J593" s="13" t="s">
        <v>243</v>
      </c>
      <c r="K593" s="13" t="s">
        <v>5171</v>
      </c>
      <c r="L593" s="13" t="s">
        <v>2588</v>
      </c>
      <c r="M593" s="13" t="s">
        <v>5940</v>
      </c>
      <c r="N593" s="13" t="s">
        <v>5171</v>
      </c>
    </row>
    <row r="594" spans="1:14" ht="63" x14ac:dyDescent="0.25">
      <c r="A594" s="13">
        <v>13</v>
      </c>
      <c r="B594" s="15" t="s">
        <v>5138</v>
      </c>
      <c r="C594" s="15" t="s">
        <v>5180</v>
      </c>
      <c r="D594" s="13" t="s">
        <v>5181</v>
      </c>
      <c r="E594" s="92">
        <v>147</v>
      </c>
      <c r="F594" s="48">
        <v>786</v>
      </c>
      <c r="G594" s="13" t="s">
        <v>5952</v>
      </c>
      <c r="H594" s="102" t="s">
        <v>2348</v>
      </c>
      <c r="I594" s="115" t="s">
        <v>275</v>
      </c>
      <c r="J594" s="13" t="s">
        <v>243</v>
      </c>
      <c r="K594" s="13" t="s">
        <v>5171</v>
      </c>
      <c r="L594" s="13" t="s">
        <v>2588</v>
      </c>
      <c r="M594" s="13" t="s">
        <v>5940</v>
      </c>
      <c r="N594" s="13" t="s">
        <v>5171</v>
      </c>
    </row>
    <row r="595" spans="1:14" ht="63" x14ac:dyDescent="0.25">
      <c r="A595" s="13">
        <v>14</v>
      </c>
      <c r="B595" s="15" t="s">
        <v>5138</v>
      </c>
      <c r="C595" s="15" t="s">
        <v>5953</v>
      </c>
      <c r="D595" s="13" t="s">
        <v>5148</v>
      </c>
      <c r="E595" s="92">
        <v>334</v>
      </c>
      <c r="F595" s="289">
        <v>1202</v>
      </c>
      <c r="G595" s="13" t="s">
        <v>5954</v>
      </c>
      <c r="H595" s="102" t="s">
        <v>2348</v>
      </c>
      <c r="I595" s="115" t="s">
        <v>275</v>
      </c>
      <c r="J595" s="13" t="s">
        <v>243</v>
      </c>
      <c r="K595" s="13" t="s">
        <v>5934</v>
      </c>
      <c r="L595" s="12" t="s">
        <v>5955</v>
      </c>
      <c r="M595" s="13" t="s">
        <v>5940</v>
      </c>
      <c r="N595" s="13" t="s">
        <v>5935</v>
      </c>
    </row>
    <row r="596" spans="1:14" ht="63" x14ac:dyDescent="0.25">
      <c r="A596" s="13">
        <v>15</v>
      </c>
      <c r="B596" s="15" t="s">
        <v>5138</v>
      </c>
      <c r="C596" s="15" t="s">
        <v>6242</v>
      </c>
      <c r="D596" s="13" t="s">
        <v>5148</v>
      </c>
      <c r="E596" s="92">
        <v>190</v>
      </c>
      <c r="F596" s="48">
        <v>704</v>
      </c>
      <c r="G596" s="13" t="s">
        <v>1650</v>
      </c>
      <c r="H596" s="102" t="s">
        <v>2348</v>
      </c>
      <c r="I596" s="115" t="s">
        <v>275</v>
      </c>
      <c r="J596" s="13" t="s">
        <v>243</v>
      </c>
      <c r="K596" s="13" t="s">
        <v>5934</v>
      </c>
      <c r="L596" s="12" t="s">
        <v>5956</v>
      </c>
      <c r="M596" s="13" t="s">
        <v>5940</v>
      </c>
      <c r="N596" s="13" t="s">
        <v>5935</v>
      </c>
    </row>
    <row r="597" spans="1:14" ht="63" x14ac:dyDescent="0.25">
      <c r="A597" s="13">
        <v>16</v>
      </c>
      <c r="B597" s="15" t="s">
        <v>5138</v>
      </c>
      <c r="C597" s="15" t="s">
        <v>5191</v>
      </c>
      <c r="D597" s="13" t="s">
        <v>5192</v>
      </c>
      <c r="E597" s="92">
        <v>142</v>
      </c>
      <c r="F597" s="48">
        <v>168</v>
      </c>
      <c r="G597" s="13" t="s">
        <v>5957</v>
      </c>
      <c r="H597" s="102" t="s">
        <v>2348</v>
      </c>
      <c r="I597" s="115" t="s">
        <v>275</v>
      </c>
      <c r="J597" s="13" t="s">
        <v>243</v>
      </c>
      <c r="K597" s="13" t="s">
        <v>5934</v>
      </c>
      <c r="L597" s="12" t="s">
        <v>5958</v>
      </c>
      <c r="M597" s="13" t="s">
        <v>5940</v>
      </c>
      <c r="N597" s="13" t="s">
        <v>5935</v>
      </c>
    </row>
    <row r="598" spans="1:14" ht="63" x14ac:dyDescent="0.25">
      <c r="A598" s="13">
        <v>17</v>
      </c>
      <c r="B598" s="15" t="s">
        <v>5138</v>
      </c>
      <c r="C598" s="15" t="s">
        <v>5193</v>
      </c>
      <c r="D598" s="13" t="s">
        <v>5194</v>
      </c>
      <c r="E598" s="92"/>
      <c r="F598" s="48">
        <v>221</v>
      </c>
      <c r="G598" s="13" t="s">
        <v>5959</v>
      </c>
      <c r="H598" s="102" t="s">
        <v>2348</v>
      </c>
      <c r="I598" s="115" t="s">
        <v>275</v>
      </c>
      <c r="J598" s="13" t="s">
        <v>243</v>
      </c>
      <c r="K598" s="13" t="s">
        <v>5934</v>
      </c>
      <c r="L598" s="12" t="s">
        <v>5960</v>
      </c>
      <c r="M598" s="13" t="s">
        <v>5940</v>
      </c>
      <c r="N598" s="13" t="s">
        <v>5935</v>
      </c>
    </row>
    <row r="599" spans="1:14" ht="63" x14ac:dyDescent="0.25">
      <c r="A599" s="13">
        <v>18</v>
      </c>
      <c r="B599" s="15" t="s">
        <v>5138</v>
      </c>
      <c r="C599" s="15" t="s">
        <v>5195</v>
      </c>
      <c r="D599" s="13" t="s">
        <v>5196</v>
      </c>
      <c r="E599" s="92">
        <v>112</v>
      </c>
      <c r="F599" s="48">
        <v>168</v>
      </c>
      <c r="G599" s="13" t="s">
        <v>5961</v>
      </c>
      <c r="H599" s="102" t="s">
        <v>2348</v>
      </c>
      <c r="I599" s="115" t="s">
        <v>275</v>
      </c>
      <c r="J599" s="13" t="s">
        <v>243</v>
      </c>
      <c r="K599" s="13" t="s">
        <v>5934</v>
      </c>
      <c r="L599" s="12" t="s">
        <v>5962</v>
      </c>
      <c r="M599" s="13" t="s">
        <v>5940</v>
      </c>
      <c r="N599" s="13" t="s">
        <v>5935</v>
      </c>
    </row>
    <row r="600" spans="1:14" ht="63" x14ac:dyDescent="0.25">
      <c r="A600" s="13">
        <v>19</v>
      </c>
      <c r="B600" s="15" t="s">
        <v>5138</v>
      </c>
      <c r="C600" s="15" t="s">
        <v>5197</v>
      </c>
      <c r="D600" s="13" t="s">
        <v>5198</v>
      </c>
      <c r="E600" s="92"/>
      <c r="F600" s="48">
        <v>132</v>
      </c>
      <c r="G600" s="13" t="s">
        <v>5963</v>
      </c>
      <c r="H600" s="102" t="s">
        <v>2348</v>
      </c>
      <c r="I600" s="115" t="s">
        <v>275</v>
      </c>
      <c r="J600" s="13" t="s">
        <v>243</v>
      </c>
      <c r="K600" s="13" t="s">
        <v>5934</v>
      </c>
      <c r="L600" s="12" t="s">
        <v>5964</v>
      </c>
      <c r="M600" s="13" t="s">
        <v>5940</v>
      </c>
      <c r="N600" s="13" t="s">
        <v>5935</v>
      </c>
    </row>
    <row r="601" spans="1:14" ht="63" x14ac:dyDescent="0.25">
      <c r="A601" s="13">
        <v>20</v>
      </c>
      <c r="B601" s="15" t="s">
        <v>5138</v>
      </c>
      <c r="C601" s="15" t="s">
        <v>5212</v>
      </c>
      <c r="D601" s="13" t="s">
        <v>5173</v>
      </c>
      <c r="E601" s="92">
        <v>85</v>
      </c>
      <c r="F601" s="48">
        <v>430</v>
      </c>
      <c r="G601" s="13" t="s">
        <v>1650</v>
      </c>
      <c r="H601" s="102" t="s">
        <v>2348</v>
      </c>
      <c r="I601" s="115" t="s">
        <v>275</v>
      </c>
      <c r="J601" s="13" t="s">
        <v>243</v>
      </c>
      <c r="K601" s="13" t="s">
        <v>5934</v>
      </c>
      <c r="L601" s="13" t="s">
        <v>2590</v>
      </c>
      <c r="M601" s="13" t="s">
        <v>5940</v>
      </c>
      <c r="N601" s="13" t="s">
        <v>5935</v>
      </c>
    </row>
    <row r="602" spans="1:14" ht="63" x14ac:dyDescent="0.25">
      <c r="A602" s="13">
        <v>21</v>
      </c>
      <c r="B602" s="15" t="s">
        <v>5138</v>
      </c>
      <c r="C602" s="15" t="s">
        <v>5214</v>
      </c>
      <c r="D602" s="13" t="s">
        <v>5215</v>
      </c>
      <c r="E602" s="92">
        <v>129</v>
      </c>
      <c r="F602" s="289">
        <v>1472</v>
      </c>
      <c r="G602" s="13" t="s">
        <v>1650</v>
      </c>
      <c r="H602" s="102" t="s">
        <v>2348</v>
      </c>
      <c r="I602" s="115" t="s">
        <v>275</v>
      </c>
      <c r="J602" s="13" t="s">
        <v>243</v>
      </c>
      <c r="K602" s="13" t="s">
        <v>5934</v>
      </c>
      <c r="L602" s="12" t="s">
        <v>5965</v>
      </c>
      <c r="M602" s="13" t="s">
        <v>5940</v>
      </c>
      <c r="N602" s="13" t="s">
        <v>5935</v>
      </c>
    </row>
    <row r="603" spans="1:14" ht="63" x14ac:dyDescent="0.25">
      <c r="A603" s="13">
        <v>22</v>
      </c>
      <c r="B603" s="15" t="s">
        <v>5138</v>
      </c>
      <c r="C603" s="15" t="s">
        <v>5216</v>
      </c>
      <c r="D603" s="13" t="s">
        <v>5217</v>
      </c>
      <c r="E603" s="92">
        <v>129</v>
      </c>
      <c r="F603" s="48">
        <v>385</v>
      </c>
      <c r="G603" s="13" t="s">
        <v>1650</v>
      </c>
      <c r="H603" s="102" t="s">
        <v>2348</v>
      </c>
      <c r="I603" s="115" t="s">
        <v>275</v>
      </c>
      <c r="J603" s="13" t="s">
        <v>243</v>
      </c>
      <c r="K603" s="13" t="s">
        <v>5171</v>
      </c>
      <c r="L603" s="12" t="s">
        <v>5965</v>
      </c>
      <c r="M603" s="13" t="s">
        <v>5940</v>
      </c>
      <c r="N603" s="13" t="s">
        <v>5171</v>
      </c>
    </row>
    <row r="604" spans="1:14" ht="63" x14ac:dyDescent="0.25">
      <c r="A604" s="13">
        <v>23</v>
      </c>
      <c r="B604" s="15" t="s">
        <v>5138</v>
      </c>
      <c r="C604" s="15" t="s">
        <v>5219</v>
      </c>
      <c r="D604" s="13" t="s">
        <v>5220</v>
      </c>
      <c r="E604" s="92"/>
      <c r="F604" s="48">
        <v>539</v>
      </c>
      <c r="G604" s="13" t="s">
        <v>1650</v>
      </c>
      <c r="H604" s="102" t="s">
        <v>2348</v>
      </c>
      <c r="I604" s="115" t="s">
        <v>275</v>
      </c>
      <c r="J604" s="13" t="s">
        <v>243</v>
      </c>
      <c r="K604" s="13" t="s">
        <v>5934</v>
      </c>
      <c r="L604" s="13" t="s">
        <v>2855</v>
      </c>
      <c r="M604" s="13" t="s">
        <v>5940</v>
      </c>
      <c r="N604" s="13" t="s">
        <v>5935</v>
      </c>
    </row>
    <row r="605" spans="1:14" ht="63" x14ac:dyDescent="0.25">
      <c r="A605" s="13">
        <v>24</v>
      </c>
      <c r="B605" s="15" t="s">
        <v>5138</v>
      </c>
      <c r="C605" s="15" t="s">
        <v>5221</v>
      </c>
      <c r="D605" s="13" t="s">
        <v>5222</v>
      </c>
      <c r="E605" s="92"/>
      <c r="F605" s="48">
        <v>467</v>
      </c>
      <c r="G605" s="13" t="s">
        <v>1650</v>
      </c>
      <c r="H605" s="102" t="s">
        <v>2348</v>
      </c>
      <c r="I605" s="115" t="s">
        <v>275</v>
      </c>
      <c r="J605" s="13" t="s">
        <v>243</v>
      </c>
      <c r="K605" s="13" t="s">
        <v>5934</v>
      </c>
      <c r="L605" s="13" t="s">
        <v>2581</v>
      </c>
      <c r="M605" s="13" t="s">
        <v>5940</v>
      </c>
      <c r="N605" s="13" t="s">
        <v>5935</v>
      </c>
    </row>
    <row r="606" spans="1:14" ht="63" x14ac:dyDescent="0.25">
      <c r="A606" s="13">
        <v>25</v>
      </c>
      <c r="B606" s="15" t="s">
        <v>5138</v>
      </c>
      <c r="C606" s="15" t="s">
        <v>5223</v>
      </c>
      <c r="D606" s="13" t="s">
        <v>5224</v>
      </c>
      <c r="E606" s="92">
        <v>81</v>
      </c>
      <c r="F606" s="48">
        <v>200</v>
      </c>
      <c r="G606" s="13" t="s">
        <v>1650</v>
      </c>
      <c r="H606" s="102" t="s">
        <v>2348</v>
      </c>
      <c r="I606" s="115" t="s">
        <v>275</v>
      </c>
      <c r="J606" s="13" t="s">
        <v>243</v>
      </c>
      <c r="K606" s="13" t="s">
        <v>5934</v>
      </c>
      <c r="L606" s="12" t="s">
        <v>5966</v>
      </c>
      <c r="M606" s="13" t="s">
        <v>5940</v>
      </c>
      <c r="N606" s="13" t="s">
        <v>5935</v>
      </c>
    </row>
    <row r="607" spans="1:14" ht="63" x14ac:dyDescent="0.25">
      <c r="A607" s="13">
        <v>26</v>
      </c>
      <c r="B607" s="15" t="s">
        <v>5138</v>
      </c>
      <c r="C607" s="15" t="s">
        <v>5225</v>
      </c>
      <c r="D607" s="13" t="s">
        <v>5198</v>
      </c>
      <c r="E607" s="92">
        <v>25</v>
      </c>
      <c r="F607" s="48">
        <v>500</v>
      </c>
      <c r="G607" s="13" t="s">
        <v>1650</v>
      </c>
      <c r="H607" s="102" t="s">
        <v>2348</v>
      </c>
      <c r="I607" s="115" t="s">
        <v>275</v>
      </c>
      <c r="J607" s="13" t="s">
        <v>243</v>
      </c>
      <c r="K607" s="13" t="s">
        <v>5934</v>
      </c>
      <c r="L607" s="12" t="s">
        <v>5967</v>
      </c>
      <c r="M607" s="13" t="s">
        <v>5940</v>
      </c>
      <c r="N607" s="13" t="s">
        <v>5935</v>
      </c>
    </row>
    <row r="608" spans="1:14" ht="63" x14ac:dyDescent="0.25">
      <c r="A608" s="13">
        <v>27</v>
      </c>
      <c r="B608" s="15" t="s">
        <v>5138</v>
      </c>
      <c r="C608" s="15" t="s">
        <v>6243</v>
      </c>
      <c r="D608" s="13" t="s">
        <v>5140</v>
      </c>
      <c r="E608" s="92"/>
      <c r="F608" s="289">
        <v>1147</v>
      </c>
      <c r="G608" s="13" t="s">
        <v>5968</v>
      </c>
      <c r="H608" s="102" t="s">
        <v>2311</v>
      </c>
      <c r="I608" s="102" t="s">
        <v>1272</v>
      </c>
      <c r="J608" s="13" t="s">
        <v>243</v>
      </c>
      <c r="K608" s="13" t="s">
        <v>5934</v>
      </c>
      <c r="L608" s="13" t="s">
        <v>2588</v>
      </c>
      <c r="M608" s="13" t="s">
        <v>2382</v>
      </c>
      <c r="N608" s="13" t="s">
        <v>5144</v>
      </c>
    </row>
    <row r="609" spans="1:14" ht="63" x14ac:dyDescent="0.25">
      <c r="A609" s="13">
        <v>28</v>
      </c>
      <c r="B609" s="15" t="s">
        <v>5138</v>
      </c>
      <c r="C609" s="15" t="s">
        <v>5969</v>
      </c>
      <c r="D609" s="13" t="s">
        <v>5970</v>
      </c>
      <c r="E609" s="92">
        <v>73</v>
      </c>
      <c r="F609" s="48">
        <v>249</v>
      </c>
      <c r="G609" s="13" t="s">
        <v>1650</v>
      </c>
      <c r="H609" s="102" t="s">
        <v>2311</v>
      </c>
      <c r="I609" s="102" t="s">
        <v>1272</v>
      </c>
      <c r="J609" s="13" t="s">
        <v>243</v>
      </c>
      <c r="K609" s="13" t="s">
        <v>5934</v>
      </c>
      <c r="L609" s="13" t="s">
        <v>5736</v>
      </c>
      <c r="M609" s="13" t="s">
        <v>2382</v>
      </c>
      <c r="N609" s="13" t="s">
        <v>5935</v>
      </c>
    </row>
    <row r="610" spans="1:14" ht="31.5" x14ac:dyDescent="0.25">
      <c r="A610" s="357"/>
      <c r="B610" s="359" t="s">
        <v>5329</v>
      </c>
      <c r="C610" s="359"/>
      <c r="D610" s="357"/>
      <c r="E610" s="358"/>
      <c r="F610" s="358"/>
      <c r="G610" s="360"/>
      <c r="H610" s="360"/>
      <c r="I610" s="360"/>
      <c r="J610" s="360"/>
      <c r="K610" s="360"/>
      <c r="L610" s="360"/>
      <c r="M610" s="360"/>
      <c r="N610" s="360"/>
    </row>
    <row r="611" spans="1:14" ht="78.75" x14ac:dyDescent="0.25">
      <c r="A611" s="13">
        <v>1</v>
      </c>
      <c r="B611" s="15" t="s">
        <v>5329</v>
      </c>
      <c r="C611" s="15" t="s">
        <v>5338</v>
      </c>
      <c r="D611" s="13" t="s">
        <v>5971</v>
      </c>
      <c r="E611" s="99">
        <v>390</v>
      </c>
      <c r="F611" s="48">
        <v>290.7</v>
      </c>
      <c r="G611" s="13" t="s">
        <v>5972</v>
      </c>
      <c r="H611" s="102" t="s">
        <v>2303</v>
      </c>
      <c r="I611" s="115" t="s">
        <v>275</v>
      </c>
      <c r="J611" s="13" t="s">
        <v>243</v>
      </c>
      <c r="K611" s="13" t="s">
        <v>5973</v>
      </c>
      <c r="L611" s="13" t="s">
        <v>2586</v>
      </c>
      <c r="M611" s="13" t="s">
        <v>5974</v>
      </c>
      <c r="N611" s="13" t="s">
        <v>5339</v>
      </c>
    </row>
    <row r="612" spans="1:14" ht="78.75" x14ac:dyDescent="0.25">
      <c r="A612" s="13">
        <v>2</v>
      </c>
      <c r="B612" s="15" t="s">
        <v>5329</v>
      </c>
      <c r="C612" s="15" t="s">
        <v>5340</v>
      </c>
      <c r="D612" s="13" t="s">
        <v>5975</v>
      </c>
      <c r="E612" s="99">
        <v>498.5</v>
      </c>
      <c r="F612" s="98">
        <v>3747</v>
      </c>
      <c r="G612" s="13" t="s">
        <v>5976</v>
      </c>
      <c r="H612" s="102" t="s">
        <v>2303</v>
      </c>
      <c r="I612" s="115" t="s">
        <v>275</v>
      </c>
      <c r="J612" s="13" t="s">
        <v>243</v>
      </c>
      <c r="K612" s="13" t="s">
        <v>5977</v>
      </c>
      <c r="L612" s="74" t="s">
        <v>2503</v>
      </c>
      <c r="M612" s="13" t="s">
        <v>5974</v>
      </c>
      <c r="N612" s="13" t="s">
        <v>5977</v>
      </c>
    </row>
    <row r="613" spans="1:14" ht="78.75" x14ac:dyDescent="0.25">
      <c r="A613" s="13">
        <v>3</v>
      </c>
      <c r="B613" s="15" t="s">
        <v>5329</v>
      </c>
      <c r="C613" s="15" t="s">
        <v>5343</v>
      </c>
      <c r="D613" s="13" t="s">
        <v>5975</v>
      </c>
      <c r="E613" s="92">
        <v>448</v>
      </c>
      <c r="F613" s="48">
        <v>662</v>
      </c>
      <c r="G613" s="13" t="s">
        <v>1650</v>
      </c>
      <c r="H613" s="102" t="s">
        <v>2303</v>
      </c>
      <c r="I613" s="115" t="s">
        <v>275</v>
      </c>
      <c r="J613" s="13" t="s">
        <v>243</v>
      </c>
      <c r="K613" s="13" t="s">
        <v>5977</v>
      </c>
      <c r="L613" s="74" t="s">
        <v>2503</v>
      </c>
      <c r="M613" s="13" t="s">
        <v>5974</v>
      </c>
      <c r="N613" s="13" t="s">
        <v>5977</v>
      </c>
    </row>
    <row r="614" spans="1:14" ht="47.25" x14ac:dyDescent="0.25">
      <c r="A614" s="13">
        <v>4</v>
      </c>
      <c r="B614" s="15" t="s">
        <v>5329</v>
      </c>
      <c r="C614" s="15" t="s">
        <v>6212</v>
      </c>
      <c r="D614" s="13" t="s">
        <v>5978</v>
      </c>
      <c r="E614" s="92">
        <v>296</v>
      </c>
      <c r="F614" s="48">
        <v>254.3</v>
      </c>
      <c r="G614" s="13" t="s">
        <v>5979</v>
      </c>
      <c r="H614" s="102" t="s">
        <v>2303</v>
      </c>
      <c r="I614" s="115" t="s">
        <v>275</v>
      </c>
      <c r="J614" s="13" t="s">
        <v>243</v>
      </c>
      <c r="K614" s="13" t="s">
        <v>5980</v>
      </c>
      <c r="L614" s="13" t="s">
        <v>5937</v>
      </c>
      <c r="M614" s="13" t="s">
        <v>5929</v>
      </c>
      <c r="N614" s="13" t="s">
        <v>5345</v>
      </c>
    </row>
    <row r="615" spans="1:14" ht="63" x14ac:dyDescent="0.25">
      <c r="A615" s="13">
        <v>5</v>
      </c>
      <c r="B615" s="15" t="s">
        <v>5329</v>
      </c>
      <c r="C615" s="15" t="s">
        <v>5981</v>
      </c>
      <c r="D615" s="13" t="s">
        <v>5982</v>
      </c>
      <c r="E615" s="92">
        <v>70</v>
      </c>
      <c r="F615" s="48">
        <v>100</v>
      </c>
      <c r="G615" s="13" t="s">
        <v>5983</v>
      </c>
      <c r="H615" s="102" t="s">
        <v>2348</v>
      </c>
      <c r="I615" s="115" t="s">
        <v>275</v>
      </c>
      <c r="J615" s="13" t="s">
        <v>243</v>
      </c>
      <c r="K615" s="13" t="s">
        <v>5364</v>
      </c>
      <c r="L615" s="13" t="s">
        <v>2592</v>
      </c>
      <c r="M615" s="13" t="s">
        <v>2382</v>
      </c>
      <c r="N615" s="13" t="s">
        <v>5984</v>
      </c>
    </row>
    <row r="616" spans="1:14" ht="63" x14ac:dyDescent="0.25">
      <c r="A616" s="13">
        <v>6</v>
      </c>
      <c r="B616" s="15" t="s">
        <v>5329</v>
      </c>
      <c r="C616" s="15" t="s">
        <v>5372</v>
      </c>
      <c r="D616" s="13" t="s">
        <v>5982</v>
      </c>
      <c r="E616" s="92">
        <v>114</v>
      </c>
      <c r="F616" s="48">
        <v>270</v>
      </c>
      <c r="G616" s="13" t="s">
        <v>5985</v>
      </c>
      <c r="H616" s="102" t="s">
        <v>2348</v>
      </c>
      <c r="I616" s="115" t="s">
        <v>275</v>
      </c>
      <c r="J616" s="13" t="s">
        <v>243</v>
      </c>
      <c r="K616" s="13" t="s">
        <v>5364</v>
      </c>
      <c r="L616" s="13" t="s">
        <v>2477</v>
      </c>
      <c r="M616" s="13" t="s">
        <v>2382</v>
      </c>
      <c r="N616" s="13" t="s">
        <v>5984</v>
      </c>
    </row>
    <row r="617" spans="1:14" ht="63" x14ac:dyDescent="0.25">
      <c r="A617" s="13">
        <v>7</v>
      </c>
      <c r="B617" s="15" t="s">
        <v>5329</v>
      </c>
      <c r="C617" s="15" t="s">
        <v>5373</v>
      </c>
      <c r="D617" s="13" t="s">
        <v>5986</v>
      </c>
      <c r="E617" s="92"/>
      <c r="F617" s="98">
        <v>1372</v>
      </c>
      <c r="G617" s="13" t="s">
        <v>5987</v>
      </c>
      <c r="H617" s="102" t="s">
        <v>2348</v>
      </c>
      <c r="I617" s="115" t="s">
        <v>275</v>
      </c>
      <c r="J617" s="13" t="s">
        <v>243</v>
      </c>
      <c r="K617" s="13" t="s">
        <v>5364</v>
      </c>
      <c r="L617" s="13" t="s">
        <v>2854</v>
      </c>
      <c r="M617" s="13" t="s">
        <v>2382</v>
      </c>
      <c r="N617" s="13" t="s">
        <v>5984</v>
      </c>
    </row>
    <row r="618" spans="1:14" ht="63" x14ac:dyDescent="0.25">
      <c r="A618" s="13">
        <v>8</v>
      </c>
      <c r="B618" s="15" t="s">
        <v>5329</v>
      </c>
      <c r="C618" s="15" t="s">
        <v>5375</v>
      </c>
      <c r="D618" s="13" t="s">
        <v>5988</v>
      </c>
      <c r="E618" s="92"/>
      <c r="F618" s="48">
        <v>474.9</v>
      </c>
      <c r="G618" s="13" t="s">
        <v>5989</v>
      </c>
      <c r="H618" s="102" t="s">
        <v>2348</v>
      </c>
      <c r="I618" s="115" t="s">
        <v>275</v>
      </c>
      <c r="J618" s="13" t="s">
        <v>243</v>
      </c>
      <c r="K618" s="13" t="s">
        <v>5364</v>
      </c>
      <c r="L618" s="13" t="s">
        <v>5990</v>
      </c>
      <c r="M618" s="13" t="s">
        <v>2382</v>
      </c>
      <c r="N618" s="13" t="s">
        <v>5984</v>
      </c>
    </row>
    <row r="619" spans="1:14" ht="63" x14ac:dyDescent="0.25">
      <c r="A619" s="13">
        <v>9</v>
      </c>
      <c r="B619" s="15" t="s">
        <v>5329</v>
      </c>
      <c r="C619" s="15" t="s">
        <v>5377</v>
      </c>
      <c r="D619" s="13" t="s">
        <v>5991</v>
      </c>
      <c r="E619" s="92"/>
      <c r="F619" s="48">
        <v>120</v>
      </c>
      <c r="G619" s="13" t="s">
        <v>5992</v>
      </c>
      <c r="H619" s="102" t="s">
        <v>2348</v>
      </c>
      <c r="I619" s="115" t="s">
        <v>275</v>
      </c>
      <c r="J619" s="13" t="s">
        <v>243</v>
      </c>
      <c r="K619" s="13" t="s">
        <v>5364</v>
      </c>
      <c r="L619" s="13" t="s">
        <v>5990</v>
      </c>
      <c r="M619" s="13" t="s">
        <v>2382</v>
      </c>
      <c r="N619" s="13" t="s">
        <v>5993</v>
      </c>
    </row>
    <row r="620" spans="1:14" ht="63" x14ac:dyDescent="0.25">
      <c r="A620" s="13">
        <v>10</v>
      </c>
      <c r="B620" s="15" t="s">
        <v>5329</v>
      </c>
      <c r="C620" s="15" t="s">
        <v>5379</v>
      </c>
      <c r="D620" s="13" t="s">
        <v>5994</v>
      </c>
      <c r="E620" s="92"/>
      <c r="F620" s="48">
        <v>198</v>
      </c>
      <c r="G620" s="13" t="s">
        <v>5995</v>
      </c>
      <c r="H620" s="102" t="s">
        <v>2348</v>
      </c>
      <c r="I620" s="115" t="s">
        <v>275</v>
      </c>
      <c r="J620" s="13" t="s">
        <v>243</v>
      </c>
      <c r="K620" s="13" t="s">
        <v>5364</v>
      </c>
      <c r="L620" s="13" t="s">
        <v>5555</v>
      </c>
      <c r="M620" s="13" t="s">
        <v>2382</v>
      </c>
      <c r="N620" s="13" t="s">
        <v>5984</v>
      </c>
    </row>
    <row r="621" spans="1:14" ht="63" x14ac:dyDescent="0.25">
      <c r="A621" s="13">
        <v>11</v>
      </c>
      <c r="B621" s="15" t="s">
        <v>5329</v>
      </c>
      <c r="C621" s="15" t="s">
        <v>5381</v>
      </c>
      <c r="D621" s="13" t="s">
        <v>5996</v>
      </c>
      <c r="E621" s="92"/>
      <c r="F621" s="48">
        <v>517</v>
      </c>
      <c r="G621" s="13" t="s">
        <v>5997</v>
      </c>
      <c r="H621" s="102" t="s">
        <v>2348</v>
      </c>
      <c r="I621" s="115" t="s">
        <v>275</v>
      </c>
      <c r="J621" s="13" t="s">
        <v>243</v>
      </c>
      <c r="K621" s="13" t="s">
        <v>5364</v>
      </c>
      <c r="L621" s="74" t="s">
        <v>2503</v>
      </c>
      <c r="M621" s="13" t="s">
        <v>2382</v>
      </c>
      <c r="N621" s="13" t="s">
        <v>6244</v>
      </c>
    </row>
    <row r="622" spans="1:14" ht="63" x14ac:dyDescent="0.25">
      <c r="A622" s="13">
        <v>12</v>
      </c>
      <c r="B622" s="15" t="s">
        <v>5329</v>
      </c>
      <c r="C622" s="15" t="s">
        <v>5386</v>
      </c>
      <c r="D622" s="13" t="s">
        <v>5998</v>
      </c>
      <c r="E622" s="92">
        <v>221</v>
      </c>
      <c r="F622" s="48">
        <v>317.8</v>
      </c>
      <c r="G622" s="13" t="s">
        <v>5999</v>
      </c>
      <c r="H622" s="102" t="s">
        <v>2348</v>
      </c>
      <c r="I622" s="115" t="s">
        <v>275</v>
      </c>
      <c r="J622" s="13" t="s">
        <v>243</v>
      </c>
      <c r="K622" s="13" t="s">
        <v>6000</v>
      </c>
      <c r="L622" s="74" t="s">
        <v>2503</v>
      </c>
      <c r="M622" s="13" t="s">
        <v>2382</v>
      </c>
      <c r="N622" s="13" t="s">
        <v>5339</v>
      </c>
    </row>
    <row r="623" spans="1:14" ht="47.25" x14ac:dyDescent="0.25">
      <c r="A623" s="13">
        <v>13</v>
      </c>
      <c r="B623" s="15" t="s">
        <v>5329</v>
      </c>
      <c r="C623" s="15" t="s">
        <v>5387</v>
      </c>
      <c r="D623" s="13" t="s">
        <v>5388</v>
      </c>
      <c r="E623" s="100">
        <v>365</v>
      </c>
      <c r="F623" s="101">
        <v>418</v>
      </c>
      <c r="G623" s="75" t="s">
        <v>6001</v>
      </c>
      <c r="H623" s="13" t="s">
        <v>2648</v>
      </c>
      <c r="I623" s="115" t="s">
        <v>275</v>
      </c>
      <c r="J623" s="13" t="s">
        <v>243</v>
      </c>
      <c r="K623" s="13" t="s">
        <v>6000</v>
      </c>
      <c r="L623" s="13" t="s">
        <v>5588</v>
      </c>
      <c r="M623" s="13" t="s">
        <v>2382</v>
      </c>
      <c r="N623" s="13"/>
    </row>
    <row r="624" spans="1:14" ht="63" x14ac:dyDescent="0.25">
      <c r="A624" s="13">
        <v>14</v>
      </c>
      <c r="B624" s="15" t="s">
        <v>5329</v>
      </c>
      <c r="C624" s="15" t="s">
        <v>6002</v>
      </c>
      <c r="D624" s="13" t="s">
        <v>6003</v>
      </c>
      <c r="E624" s="100">
        <v>1243</v>
      </c>
      <c r="F624" s="101">
        <v>575.79999999999995</v>
      </c>
      <c r="G624" s="75" t="s">
        <v>2308</v>
      </c>
      <c r="H624" s="102" t="s">
        <v>2303</v>
      </c>
      <c r="I624" s="102" t="s">
        <v>3198</v>
      </c>
      <c r="J624" s="13" t="s">
        <v>785</v>
      </c>
      <c r="K624" s="13" t="s">
        <v>6004</v>
      </c>
      <c r="L624" s="13">
        <v>2025</v>
      </c>
      <c r="M624" s="13" t="s">
        <v>2316</v>
      </c>
      <c r="N624" s="13"/>
    </row>
    <row r="625" spans="1:14" ht="31.5" x14ac:dyDescent="0.25">
      <c r="A625" s="357"/>
      <c r="B625" s="359" t="s">
        <v>5399</v>
      </c>
      <c r="C625" s="359"/>
      <c r="D625" s="357"/>
      <c r="E625" s="358"/>
      <c r="F625" s="358"/>
      <c r="G625" s="360"/>
      <c r="H625" s="360"/>
      <c r="I625" s="360"/>
      <c r="J625" s="360"/>
      <c r="K625" s="360"/>
      <c r="L625" s="360"/>
      <c r="M625" s="360"/>
      <c r="N625" s="360"/>
    </row>
    <row r="626" spans="1:14" ht="102" customHeight="1" x14ac:dyDescent="0.25">
      <c r="A626" s="13">
        <v>1</v>
      </c>
      <c r="B626" s="15" t="s">
        <v>5399</v>
      </c>
      <c r="C626" s="15" t="s">
        <v>5409</v>
      </c>
      <c r="D626" s="13" t="s">
        <v>6005</v>
      </c>
      <c r="E626" s="92">
        <v>1064</v>
      </c>
      <c r="F626" s="98">
        <v>3521</v>
      </c>
      <c r="G626" s="13" t="s">
        <v>6006</v>
      </c>
      <c r="H626" s="102" t="s">
        <v>2303</v>
      </c>
      <c r="I626" s="115" t="s">
        <v>275</v>
      </c>
      <c r="J626" s="13" t="s">
        <v>6007</v>
      </c>
      <c r="K626" s="273" t="s">
        <v>6008</v>
      </c>
      <c r="L626" s="62" t="s">
        <v>2503</v>
      </c>
      <c r="M626" s="13" t="s">
        <v>6009</v>
      </c>
      <c r="N626" s="13" t="s">
        <v>6008</v>
      </c>
    </row>
    <row r="627" spans="1:14" ht="63" x14ac:dyDescent="0.25">
      <c r="A627" s="13">
        <v>2</v>
      </c>
      <c r="B627" s="15" t="s">
        <v>5399</v>
      </c>
      <c r="C627" s="15" t="s">
        <v>5411</v>
      </c>
      <c r="D627" s="13" t="s">
        <v>6005</v>
      </c>
      <c r="E627" s="92">
        <v>124</v>
      </c>
      <c r="F627" s="48">
        <v>756</v>
      </c>
      <c r="G627" s="13" t="s">
        <v>6010</v>
      </c>
      <c r="H627" s="102" t="s">
        <v>2303</v>
      </c>
      <c r="I627" s="115" t="s">
        <v>275</v>
      </c>
      <c r="J627" s="13" t="s">
        <v>6007</v>
      </c>
      <c r="K627" s="13" t="s">
        <v>5412</v>
      </c>
      <c r="L627" s="62" t="s">
        <v>2503</v>
      </c>
      <c r="M627" s="13" t="s">
        <v>6009</v>
      </c>
      <c r="N627" s="13"/>
    </row>
    <row r="628" spans="1:14" ht="78.75" x14ac:dyDescent="0.25">
      <c r="A628" s="13">
        <v>3</v>
      </c>
      <c r="B628" s="15" t="s">
        <v>5399</v>
      </c>
      <c r="C628" s="15" t="s">
        <v>5419</v>
      </c>
      <c r="D628" s="13" t="s">
        <v>6011</v>
      </c>
      <c r="E628" s="92"/>
      <c r="F628" s="48">
        <v>473.5</v>
      </c>
      <c r="G628" s="13" t="s">
        <v>6012</v>
      </c>
      <c r="H628" s="102" t="s">
        <v>2348</v>
      </c>
      <c r="I628" s="115" t="s">
        <v>275</v>
      </c>
      <c r="J628" s="13" t="s">
        <v>6007</v>
      </c>
      <c r="K628" s="13" t="s">
        <v>5412</v>
      </c>
      <c r="L628" s="288">
        <v>38961</v>
      </c>
      <c r="M628" s="13" t="s">
        <v>6013</v>
      </c>
      <c r="N628" s="13"/>
    </row>
    <row r="629" spans="1:14" ht="78.75" x14ac:dyDescent="0.25">
      <c r="A629" s="13">
        <v>4</v>
      </c>
      <c r="B629" s="15" t="s">
        <v>5399</v>
      </c>
      <c r="C629" s="15" t="s">
        <v>5425</v>
      </c>
      <c r="D629" s="13" t="s">
        <v>6014</v>
      </c>
      <c r="E629" s="92">
        <v>203</v>
      </c>
      <c r="F629" s="48">
        <v>551</v>
      </c>
      <c r="G629" s="13" t="s">
        <v>1650</v>
      </c>
      <c r="H629" s="102" t="s">
        <v>2348</v>
      </c>
      <c r="I629" s="115" t="s">
        <v>275</v>
      </c>
      <c r="J629" s="13" t="s">
        <v>6007</v>
      </c>
      <c r="K629" s="13" t="s">
        <v>5412</v>
      </c>
      <c r="L629" s="288">
        <v>44256</v>
      </c>
      <c r="M629" s="13" t="s">
        <v>6015</v>
      </c>
      <c r="N629" s="13" t="s">
        <v>6016</v>
      </c>
    </row>
    <row r="630" spans="1:14" ht="63" x14ac:dyDescent="0.25">
      <c r="A630" s="13">
        <v>5</v>
      </c>
      <c r="B630" s="15" t="s">
        <v>5399</v>
      </c>
      <c r="C630" s="15" t="s">
        <v>5430</v>
      </c>
      <c r="D630" s="13" t="s">
        <v>6017</v>
      </c>
      <c r="E630" s="92">
        <v>148</v>
      </c>
      <c r="F630" s="48">
        <v>443</v>
      </c>
      <c r="G630" s="13" t="s">
        <v>6018</v>
      </c>
      <c r="H630" s="102" t="s">
        <v>2348</v>
      </c>
      <c r="I630" s="115" t="s">
        <v>275</v>
      </c>
      <c r="J630" s="13" t="s">
        <v>6007</v>
      </c>
      <c r="K630" s="13" t="s">
        <v>5412</v>
      </c>
      <c r="L630" s="288">
        <v>45901</v>
      </c>
      <c r="M630" s="13" t="s">
        <v>6013</v>
      </c>
      <c r="N630" s="13"/>
    </row>
    <row r="631" spans="1:14" ht="78.75" x14ac:dyDescent="0.25">
      <c r="A631" s="13">
        <v>6</v>
      </c>
      <c r="B631" s="15" t="s">
        <v>5399</v>
      </c>
      <c r="C631" s="15" t="s">
        <v>5433</v>
      </c>
      <c r="D631" s="13" t="s">
        <v>6019</v>
      </c>
      <c r="E631" s="92"/>
      <c r="F631" s="48">
        <v>300</v>
      </c>
      <c r="G631" s="13" t="s">
        <v>6020</v>
      </c>
      <c r="H631" s="102" t="s">
        <v>2348</v>
      </c>
      <c r="I631" s="115" t="s">
        <v>275</v>
      </c>
      <c r="J631" s="13" t="s">
        <v>6007</v>
      </c>
      <c r="K631" s="13" t="s">
        <v>5412</v>
      </c>
      <c r="L631" s="13" t="s">
        <v>6021</v>
      </c>
      <c r="M631" s="13" t="s">
        <v>6022</v>
      </c>
      <c r="N631" s="13"/>
    </row>
    <row r="632" spans="1:14" ht="78.75" x14ac:dyDescent="0.25">
      <c r="A632" s="13">
        <v>7</v>
      </c>
      <c r="B632" s="15" t="s">
        <v>5399</v>
      </c>
      <c r="C632" s="15" t="s">
        <v>5435</v>
      </c>
      <c r="D632" s="13" t="s">
        <v>6019</v>
      </c>
      <c r="E632" s="92">
        <v>168</v>
      </c>
      <c r="F632" s="98">
        <v>1410</v>
      </c>
      <c r="G632" s="13" t="s">
        <v>1650</v>
      </c>
      <c r="H632" s="102" t="s">
        <v>2348</v>
      </c>
      <c r="I632" s="115" t="s">
        <v>275</v>
      </c>
      <c r="J632" s="13" t="s">
        <v>6007</v>
      </c>
      <c r="K632" s="13" t="s">
        <v>5412</v>
      </c>
      <c r="L632" s="13" t="s">
        <v>2754</v>
      </c>
      <c r="M632" s="13" t="s">
        <v>6022</v>
      </c>
      <c r="N632" s="13" t="s">
        <v>6023</v>
      </c>
    </row>
    <row r="633" spans="1:14" ht="63" x14ac:dyDescent="0.25">
      <c r="A633" s="13">
        <v>8</v>
      </c>
      <c r="B633" s="15" t="s">
        <v>5399</v>
      </c>
      <c r="C633" s="15" t="s">
        <v>5440</v>
      </c>
      <c r="D633" s="13" t="s">
        <v>6024</v>
      </c>
      <c r="E633" s="92">
        <v>136</v>
      </c>
      <c r="F633" s="48">
        <v>428</v>
      </c>
      <c r="G633" s="13" t="s">
        <v>1650</v>
      </c>
      <c r="H633" s="102" t="s">
        <v>2348</v>
      </c>
      <c r="I633" s="115" t="s">
        <v>275</v>
      </c>
      <c r="J633" s="13" t="s">
        <v>6007</v>
      </c>
      <c r="K633" s="13" t="s">
        <v>5412</v>
      </c>
      <c r="L633" s="13" t="s">
        <v>2840</v>
      </c>
      <c r="M633" s="13" t="s">
        <v>6022</v>
      </c>
      <c r="N633" s="13" t="s">
        <v>6025</v>
      </c>
    </row>
    <row r="634" spans="1:14" ht="78.75" x14ac:dyDescent="0.25">
      <c r="A634" s="13">
        <v>9</v>
      </c>
      <c r="B634" s="15" t="s">
        <v>5399</v>
      </c>
      <c r="C634" s="15" t="s">
        <v>5442</v>
      </c>
      <c r="D634" s="13" t="s">
        <v>6026</v>
      </c>
      <c r="E634" s="92">
        <v>71</v>
      </c>
      <c r="F634" s="48">
        <v>356</v>
      </c>
      <c r="G634" s="13" t="s">
        <v>1650</v>
      </c>
      <c r="H634" s="102" t="s">
        <v>2348</v>
      </c>
      <c r="I634" s="115" t="s">
        <v>275</v>
      </c>
      <c r="J634" s="13" t="s">
        <v>6007</v>
      </c>
      <c r="K634" s="13" t="s">
        <v>5412</v>
      </c>
      <c r="L634" s="13" t="s">
        <v>3056</v>
      </c>
      <c r="M634" s="13" t="s">
        <v>6022</v>
      </c>
      <c r="N634" s="13"/>
    </row>
    <row r="635" spans="1:14" ht="78.75" x14ac:dyDescent="0.25">
      <c r="A635" s="13">
        <v>10</v>
      </c>
      <c r="B635" s="15" t="s">
        <v>5399</v>
      </c>
      <c r="C635" s="15" t="s">
        <v>5444</v>
      </c>
      <c r="D635" s="13" t="s">
        <v>6027</v>
      </c>
      <c r="E635" s="92"/>
      <c r="F635" s="48">
        <v>300</v>
      </c>
      <c r="G635" s="13" t="s">
        <v>6028</v>
      </c>
      <c r="H635" s="102" t="s">
        <v>2348</v>
      </c>
      <c r="I635" s="115" t="s">
        <v>275</v>
      </c>
      <c r="J635" s="13" t="s">
        <v>6007</v>
      </c>
      <c r="K635" s="13" t="s">
        <v>5412</v>
      </c>
      <c r="L635" s="13" t="s">
        <v>6029</v>
      </c>
      <c r="M635" s="13" t="s">
        <v>6022</v>
      </c>
      <c r="N635" s="13"/>
    </row>
    <row r="636" spans="1:14" ht="63" x14ac:dyDescent="0.25">
      <c r="A636" s="13">
        <v>11</v>
      </c>
      <c r="B636" s="15" t="s">
        <v>5399</v>
      </c>
      <c r="C636" s="15" t="s">
        <v>5446</v>
      </c>
      <c r="D636" s="13" t="s">
        <v>6030</v>
      </c>
      <c r="E636" s="92">
        <v>138</v>
      </c>
      <c r="F636" s="48">
        <v>168</v>
      </c>
      <c r="G636" s="13" t="s">
        <v>6031</v>
      </c>
      <c r="H636" s="102" t="s">
        <v>2348</v>
      </c>
      <c r="I636" s="115" t="s">
        <v>275</v>
      </c>
      <c r="J636" s="13" t="s">
        <v>6007</v>
      </c>
      <c r="K636" s="13" t="s">
        <v>5412</v>
      </c>
      <c r="L636" s="13" t="s">
        <v>3060</v>
      </c>
      <c r="M636" s="13" t="s">
        <v>6022</v>
      </c>
      <c r="N636" s="13" t="s">
        <v>6032</v>
      </c>
    </row>
    <row r="637" spans="1:14" ht="78.75" x14ac:dyDescent="0.25">
      <c r="A637" s="13">
        <v>12</v>
      </c>
      <c r="B637" s="15" t="s">
        <v>5399</v>
      </c>
      <c r="C637" s="15" t="s">
        <v>5456</v>
      </c>
      <c r="D637" s="13" t="s">
        <v>6033</v>
      </c>
      <c r="E637" s="92"/>
      <c r="F637" s="48">
        <v>337.8</v>
      </c>
      <c r="G637" s="13" t="s">
        <v>6034</v>
      </c>
      <c r="H637" s="102" t="s">
        <v>2348</v>
      </c>
      <c r="I637" s="115" t="s">
        <v>275</v>
      </c>
      <c r="J637" s="13" t="s">
        <v>6007</v>
      </c>
      <c r="K637" s="13" t="s">
        <v>5412</v>
      </c>
      <c r="L637" s="13" t="s">
        <v>2754</v>
      </c>
      <c r="M637" s="13" t="s">
        <v>6035</v>
      </c>
      <c r="N637" s="13" t="s">
        <v>6036</v>
      </c>
    </row>
    <row r="638" spans="1:14" ht="63" x14ac:dyDescent="0.25">
      <c r="A638" s="13">
        <v>13</v>
      </c>
      <c r="B638" s="15" t="s">
        <v>5399</v>
      </c>
      <c r="C638" s="15" t="s">
        <v>5462</v>
      </c>
      <c r="D638" s="13" t="s">
        <v>6037</v>
      </c>
      <c r="E638" s="92">
        <v>172</v>
      </c>
      <c r="F638" s="98">
        <v>1425.7</v>
      </c>
      <c r="G638" s="13" t="s">
        <v>6038</v>
      </c>
      <c r="H638" s="102" t="s">
        <v>2348</v>
      </c>
      <c r="I638" s="115" t="s">
        <v>275</v>
      </c>
      <c r="J638" s="13" t="s">
        <v>6007</v>
      </c>
      <c r="K638" s="13" t="s">
        <v>5412</v>
      </c>
      <c r="L638" s="288">
        <v>45170</v>
      </c>
      <c r="M638" s="13" t="s">
        <v>6035</v>
      </c>
      <c r="N638" s="13"/>
    </row>
    <row r="639" spans="1:14" ht="63" x14ac:dyDescent="0.25">
      <c r="A639" s="13">
        <v>14</v>
      </c>
      <c r="B639" s="15" t="s">
        <v>5399</v>
      </c>
      <c r="C639" s="15" t="s">
        <v>5467</v>
      </c>
      <c r="D639" s="13" t="s">
        <v>6039</v>
      </c>
      <c r="E639" s="92">
        <v>30</v>
      </c>
      <c r="F639" s="48">
        <v>261</v>
      </c>
      <c r="G639" s="13" t="s">
        <v>6040</v>
      </c>
      <c r="H639" s="102" t="s">
        <v>2348</v>
      </c>
      <c r="I639" s="115" t="s">
        <v>275</v>
      </c>
      <c r="J639" s="13" t="s">
        <v>6007</v>
      </c>
      <c r="K639" s="13" t="s">
        <v>5412</v>
      </c>
      <c r="L639" s="288">
        <v>45170</v>
      </c>
      <c r="M639" s="13" t="s">
        <v>6041</v>
      </c>
      <c r="N639" s="13"/>
    </row>
    <row r="640" spans="1:14" ht="78.75" x14ac:dyDescent="0.25">
      <c r="A640" s="13">
        <v>15</v>
      </c>
      <c r="B640" s="15" t="s">
        <v>5399</v>
      </c>
      <c r="C640" s="15" t="s">
        <v>5474</v>
      </c>
      <c r="D640" s="13" t="s">
        <v>6042</v>
      </c>
      <c r="E640" s="92"/>
      <c r="F640" s="48">
        <v>896</v>
      </c>
      <c r="G640" s="13" t="s">
        <v>6043</v>
      </c>
      <c r="H640" s="102" t="s">
        <v>2348</v>
      </c>
      <c r="I640" s="115" t="s">
        <v>275</v>
      </c>
      <c r="J640" s="13" t="s">
        <v>6007</v>
      </c>
      <c r="K640" s="13" t="s">
        <v>5412</v>
      </c>
      <c r="L640" s="288">
        <v>38565</v>
      </c>
      <c r="M640" s="13" t="s">
        <v>6013</v>
      </c>
      <c r="N640" s="13"/>
    </row>
    <row r="641" spans="1:14" ht="78.75" x14ac:dyDescent="0.25">
      <c r="A641" s="13">
        <v>16</v>
      </c>
      <c r="B641" s="15" t="s">
        <v>5399</v>
      </c>
      <c r="C641" s="15" t="s">
        <v>5476</v>
      </c>
      <c r="D641" s="13" t="s">
        <v>6044</v>
      </c>
      <c r="E641" s="92"/>
      <c r="F641" s="98">
        <v>2674</v>
      </c>
      <c r="G641" s="13" t="s">
        <v>6045</v>
      </c>
      <c r="H641" s="102" t="s">
        <v>2348</v>
      </c>
      <c r="I641" s="115" t="s">
        <v>275</v>
      </c>
      <c r="J641" s="13" t="s">
        <v>6007</v>
      </c>
      <c r="K641" s="13" t="s">
        <v>5412</v>
      </c>
      <c r="L641" s="288">
        <v>38565</v>
      </c>
      <c r="M641" s="13" t="s">
        <v>6013</v>
      </c>
      <c r="N641" s="13"/>
    </row>
    <row r="642" spans="1:14" ht="31.5" x14ac:dyDescent="0.25">
      <c r="A642" s="357"/>
      <c r="B642" s="359" t="s">
        <v>5243</v>
      </c>
      <c r="C642" s="359"/>
      <c r="D642" s="357"/>
      <c r="E642" s="358"/>
      <c r="F642" s="358"/>
      <c r="G642" s="360"/>
      <c r="H642" s="360"/>
      <c r="I642" s="360"/>
      <c r="J642" s="360"/>
      <c r="K642" s="360"/>
      <c r="L642" s="360"/>
      <c r="M642" s="360"/>
      <c r="N642" s="360"/>
    </row>
    <row r="643" spans="1:14" ht="63" x14ac:dyDescent="0.25">
      <c r="A643" s="13">
        <v>1</v>
      </c>
      <c r="B643" s="15" t="s">
        <v>5243</v>
      </c>
      <c r="C643" s="15" t="s">
        <v>5256</v>
      </c>
      <c r="D643" s="13" t="s">
        <v>5257</v>
      </c>
      <c r="E643" s="92">
        <v>144</v>
      </c>
      <c r="F643" s="48">
        <v>524</v>
      </c>
      <c r="G643" s="13" t="s">
        <v>6046</v>
      </c>
      <c r="H643" s="102" t="s">
        <v>2348</v>
      </c>
      <c r="I643" s="115" t="s">
        <v>275</v>
      </c>
      <c r="J643" s="13" t="s">
        <v>243</v>
      </c>
      <c r="K643" s="273" t="s">
        <v>6047</v>
      </c>
      <c r="L643" s="62" t="s">
        <v>3195</v>
      </c>
      <c r="M643" s="13" t="s">
        <v>6048</v>
      </c>
      <c r="N643" s="13" t="s">
        <v>6047</v>
      </c>
    </row>
    <row r="644" spans="1:14" ht="63" x14ac:dyDescent="0.25">
      <c r="A644" s="13">
        <v>2</v>
      </c>
      <c r="B644" s="15" t="s">
        <v>5243</v>
      </c>
      <c r="C644" s="15" t="s">
        <v>5259</v>
      </c>
      <c r="D644" s="13" t="s">
        <v>6049</v>
      </c>
      <c r="E644" s="92"/>
      <c r="F644" s="48">
        <v>710</v>
      </c>
      <c r="G644" s="13" t="s">
        <v>6050</v>
      </c>
      <c r="H644" s="102" t="s">
        <v>2348</v>
      </c>
      <c r="I644" s="115" t="s">
        <v>275</v>
      </c>
      <c r="J644" s="13" t="s">
        <v>243</v>
      </c>
      <c r="K644" s="13" t="s">
        <v>5280</v>
      </c>
      <c r="L644" s="12" t="s">
        <v>6051</v>
      </c>
      <c r="M644" s="13" t="s">
        <v>6052</v>
      </c>
      <c r="N644" s="273"/>
    </row>
    <row r="645" spans="1:14" ht="63" x14ac:dyDescent="0.25">
      <c r="A645" s="13">
        <v>3</v>
      </c>
      <c r="B645" s="15" t="s">
        <v>5243</v>
      </c>
      <c r="C645" s="15" t="s">
        <v>5261</v>
      </c>
      <c r="D645" s="13" t="s">
        <v>5262</v>
      </c>
      <c r="E645" s="92"/>
      <c r="F645" s="48">
        <v>1059</v>
      </c>
      <c r="G645" s="13" t="s">
        <v>6053</v>
      </c>
      <c r="H645" s="102" t="s">
        <v>2348</v>
      </c>
      <c r="I645" s="115" t="s">
        <v>275</v>
      </c>
      <c r="J645" s="13" t="s">
        <v>243</v>
      </c>
      <c r="K645" s="13" t="s">
        <v>6054</v>
      </c>
      <c r="L645" s="12" t="s">
        <v>6051</v>
      </c>
      <c r="M645" s="13" t="s">
        <v>6048</v>
      </c>
      <c r="N645" s="13"/>
    </row>
    <row r="646" spans="1:14" ht="63" x14ac:dyDescent="0.25">
      <c r="A646" s="13">
        <v>4</v>
      </c>
      <c r="B646" s="15" t="s">
        <v>5243</v>
      </c>
      <c r="C646" s="15" t="s">
        <v>5270</v>
      </c>
      <c r="D646" s="13" t="s">
        <v>5271</v>
      </c>
      <c r="E646" s="92"/>
      <c r="F646" s="48">
        <v>1457</v>
      </c>
      <c r="G646" s="13" t="s">
        <v>6055</v>
      </c>
      <c r="H646" s="102" t="s">
        <v>2348</v>
      </c>
      <c r="I646" s="115" t="s">
        <v>275</v>
      </c>
      <c r="J646" s="13" t="s">
        <v>243</v>
      </c>
      <c r="K646" s="13" t="s">
        <v>6056</v>
      </c>
      <c r="L646" s="12" t="s">
        <v>6057</v>
      </c>
      <c r="M646" s="13" t="s">
        <v>6058</v>
      </c>
      <c r="N646" s="133"/>
    </row>
    <row r="647" spans="1:14" ht="63" x14ac:dyDescent="0.25">
      <c r="A647" s="13">
        <v>5</v>
      </c>
      <c r="B647" s="15" t="s">
        <v>5243</v>
      </c>
      <c r="C647" s="15" t="s">
        <v>5278</v>
      </c>
      <c r="D647" s="13" t="s">
        <v>5279</v>
      </c>
      <c r="E647" s="92">
        <v>132</v>
      </c>
      <c r="F647" s="48">
        <v>478.2</v>
      </c>
      <c r="G647" s="13" t="s">
        <v>6059</v>
      </c>
      <c r="H647" s="102" t="s">
        <v>2348</v>
      </c>
      <c r="I647" s="115" t="s">
        <v>275</v>
      </c>
      <c r="J647" s="13" t="s">
        <v>243</v>
      </c>
      <c r="K647" s="13" t="s">
        <v>5280</v>
      </c>
      <c r="L647" s="12" t="s">
        <v>6060</v>
      </c>
      <c r="M647" s="13" t="s">
        <v>6048</v>
      </c>
      <c r="N647" s="13"/>
    </row>
    <row r="648" spans="1:14" ht="126" x14ac:dyDescent="0.25">
      <c r="A648" s="13">
        <v>6</v>
      </c>
      <c r="B648" s="15" t="s">
        <v>5243</v>
      </c>
      <c r="C648" s="15" t="s">
        <v>5281</v>
      </c>
      <c r="D648" s="13" t="s">
        <v>5279</v>
      </c>
      <c r="E648" s="92"/>
      <c r="F648" s="98">
        <v>30000</v>
      </c>
      <c r="G648" s="13" t="s">
        <v>6061</v>
      </c>
      <c r="H648" s="13" t="s">
        <v>5843</v>
      </c>
      <c r="I648" s="115" t="s">
        <v>275</v>
      </c>
      <c r="J648" s="13" t="s">
        <v>243</v>
      </c>
      <c r="K648" s="13" t="s">
        <v>6056</v>
      </c>
      <c r="L648" s="13" t="s">
        <v>2829</v>
      </c>
      <c r="M648" s="13" t="s">
        <v>6062</v>
      </c>
      <c r="N648" s="133"/>
    </row>
    <row r="649" spans="1:14" ht="63" x14ac:dyDescent="0.25">
      <c r="A649" s="13">
        <v>7</v>
      </c>
      <c r="B649" s="15" t="s">
        <v>5243</v>
      </c>
      <c r="C649" s="15" t="s">
        <v>6063</v>
      </c>
      <c r="D649" s="13" t="s">
        <v>5300</v>
      </c>
      <c r="E649" s="92"/>
      <c r="F649" s="48">
        <v>565</v>
      </c>
      <c r="G649" s="13" t="s">
        <v>6064</v>
      </c>
      <c r="H649" s="102" t="s">
        <v>2348</v>
      </c>
      <c r="I649" s="115" t="s">
        <v>275</v>
      </c>
      <c r="J649" s="13" t="s">
        <v>243</v>
      </c>
      <c r="K649" s="13" t="s">
        <v>6056</v>
      </c>
      <c r="L649" s="13" t="s">
        <v>2829</v>
      </c>
      <c r="M649" s="13" t="s">
        <v>6048</v>
      </c>
      <c r="N649" s="13" t="s">
        <v>6065</v>
      </c>
    </row>
    <row r="650" spans="1:14" ht="63" x14ac:dyDescent="0.25">
      <c r="A650" s="13">
        <v>8</v>
      </c>
      <c r="B650" s="15" t="s">
        <v>5243</v>
      </c>
      <c r="C650" s="15" t="s">
        <v>5307</v>
      </c>
      <c r="D650" s="13" t="s">
        <v>5308</v>
      </c>
      <c r="E650" s="92"/>
      <c r="F650" s="48">
        <v>216</v>
      </c>
      <c r="G650" s="13" t="s">
        <v>2461</v>
      </c>
      <c r="H650" s="102" t="s">
        <v>2348</v>
      </c>
      <c r="I650" s="115" t="s">
        <v>275</v>
      </c>
      <c r="J650" s="13" t="s">
        <v>243</v>
      </c>
      <c r="K650" s="13" t="s">
        <v>5280</v>
      </c>
      <c r="L650" s="12" t="s">
        <v>6066</v>
      </c>
      <c r="M650" s="13" t="s">
        <v>6052</v>
      </c>
      <c r="N650" s="13" t="s">
        <v>6067</v>
      </c>
    </row>
    <row r="651" spans="1:14" ht="63" x14ac:dyDescent="0.25">
      <c r="A651" s="13">
        <v>9</v>
      </c>
      <c r="B651" s="15" t="s">
        <v>5243</v>
      </c>
      <c r="C651" s="15" t="s">
        <v>5316</v>
      </c>
      <c r="D651" s="13" t="s">
        <v>5317</v>
      </c>
      <c r="E651" s="92"/>
      <c r="F651" s="48">
        <v>503</v>
      </c>
      <c r="G651" s="13" t="s">
        <v>2461</v>
      </c>
      <c r="H651" s="102" t="s">
        <v>2348</v>
      </c>
      <c r="I651" s="115" t="s">
        <v>275</v>
      </c>
      <c r="J651" s="13" t="s">
        <v>243</v>
      </c>
      <c r="K651" s="13" t="s">
        <v>5280</v>
      </c>
      <c r="L651" s="290" t="s">
        <v>6066</v>
      </c>
      <c r="M651" s="13" t="s">
        <v>6048</v>
      </c>
      <c r="N651" s="13" t="s">
        <v>6067</v>
      </c>
    </row>
    <row r="652" spans="1:14" ht="63" x14ac:dyDescent="0.25">
      <c r="A652" s="13">
        <v>10</v>
      </c>
      <c r="B652" s="15" t="s">
        <v>5243</v>
      </c>
      <c r="C652" s="15" t="s">
        <v>5318</v>
      </c>
      <c r="D652" s="13" t="s">
        <v>5319</v>
      </c>
      <c r="E652" s="92"/>
      <c r="F652" s="48">
        <v>435</v>
      </c>
      <c r="G652" s="13" t="s">
        <v>2461</v>
      </c>
      <c r="H652" s="102" t="s">
        <v>2348</v>
      </c>
      <c r="I652" s="115" t="s">
        <v>275</v>
      </c>
      <c r="J652" s="13" t="s">
        <v>243</v>
      </c>
      <c r="K652" s="13" t="s">
        <v>5280</v>
      </c>
      <c r="L652" s="290" t="s">
        <v>6066</v>
      </c>
      <c r="M652" s="13" t="s">
        <v>6052</v>
      </c>
      <c r="N652" s="13" t="s">
        <v>6067</v>
      </c>
    </row>
    <row r="653" spans="1:14" ht="63" x14ac:dyDescent="0.25">
      <c r="A653" s="13">
        <v>11</v>
      </c>
      <c r="B653" s="15" t="s">
        <v>5243</v>
      </c>
      <c r="C653" s="15" t="s">
        <v>5324</v>
      </c>
      <c r="D653" s="13" t="s">
        <v>5325</v>
      </c>
      <c r="E653" s="92">
        <v>162</v>
      </c>
      <c r="F653" s="48">
        <v>615.9</v>
      </c>
      <c r="G653" s="13" t="s">
        <v>6068</v>
      </c>
      <c r="H653" s="102" t="s">
        <v>2348</v>
      </c>
      <c r="I653" s="115" t="s">
        <v>275</v>
      </c>
      <c r="J653" s="13" t="s">
        <v>243</v>
      </c>
      <c r="K653" s="13" t="s">
        <v>5280</v>
      </c>
      <c r="L653" s="290" t="s">
        <v>6066</v>
      </c>
      <c r="M653" s="13" t="s">
        <v>6048</v>
      </c>
      <c r="N653" s="13"/>
    </row>
    <row r="654" spans="1:14" x14ac:dyDescent="0.25">
      <c r="A654" s="458"/>
      <c r="C654" s="378"/>
      <c r="D654" s="337"/>
      <c r="E654" s="458"/>
      <c r="F654" s="458"/>
      <c r="G654" s="337"/>
      <c r="H654" s="337"/>
      <c r="I654" s="337"/>
      <c r="J654" s="337"/>
      <c r="K654" s="337"/>
      <c r="L654" s="337"/>
      <c r="M654" s="337"/>
      <c r="N654" s="337"/>
    </row>
    <row r="655" spans="1:14" x14ac:dyDescent="0.25">
      <c r="A655" s="458"/>
      <c r="C655" s="378"/>
      <c r="D655" s="337"/>
      <c r="E655" s="458"/>
      <c r="F655" s="458"/>
      <c r="G655" s="337"/>
      <c r="H655" s="337"/>
      <c r="I655" s="337"/>
      <c r="J655" s="337"/>
      <c r="K655" s="337"/>
      <c r="L655" s="337"/>
      <c r="M655" s="337"/>
      <c r="N655" s="337"/>
    </row>
    <row r="656" spans="1:14" x14ac:dyDescent="0.25">
      <c r="A656" s="334" t="s">
        <v>2807</v>
      </c>
      <c r="B656" s="377"/>
      <c r="C656" s="378"/>
      <c r="D656" s="337"/>
      <c r="E656" s="458"/>
      <c r="F656" s="458"/>
      <c r="G656" s="337"/>
      <c r="H656" s="337"/>
      <c r="I656" s="337"/>
      <c r="J656" s="337"/>
      <c r="K656" s="337"/>
      <c r="L656" s="337"/>
      <c r="M656" s="337"/>
      <c r="N656" s="337"/>
    </row>
    <row r="657" spans="1:14" ht="63" x14ac:dyDescent="0.25">
      <c r="A657" s="334"/>
      <c r="B657" s="336" t="s">
        <v>6157</v>
      </c>
      <c r="C657" s="378"/>
      <c r="D657" s="337"/>
      <c r="E657" s="458"/>
      <c r="F657" s="458"/>
      <c r="G657" s="337"/>
      <c r="H657" s="337"/>
      <c r="I657" s="337"/>
      <c r="J657" s="337"/>
      <c r="K657" s="337"/>
      <c r="L657" s="337"/>
      <c r="M657" s="337"/>
      <c r="N657" s="337"/>
    </row>
    <row r="658" spans="1:14" x14ac:dyDescent="0.25">
      <c r="A658" s="334"/>
      <c r="B658" s="707" t="s">
        <v>6158</v>
      </c>
      <c r="C658" s="707"/>
      <c r="D658" s="707"/>
      <c r="E658" s="707"/>
      <c r="F658" s="707"/>
      <c r="G658" s="707"/>
      <c r="H658" s="707"/>
      <c r="I658" s="707"/>
      <c r="J658" s="707"/>
      <c r="K658" s="707"/>
      <c r="L658" s="707"/>
      <c r="M658" s="707"/>
      <c r="N658" s="707"/>
    </row>
    <row r="659" spans="1:14" x14ac:dyDescent="0.25">
      <c r="A659" s="335"/>
      <c r="B659" s="708" t="s">
        <v>6159</v>
      </c>
      <c r="C659" s="708"/>
      <c r="D659" s="708"/>
      <c r="E659" s="708"/>
      <c r="F659" s="708"/>
      <c r="G659" s="708"/>
      <c r="H659" s="708"/>
      <c r="I659" s="708"/>
      <c r="J659" s="708"/>
      <c r="K659" s="708"/>
      <c r="L659" s="708"/>
      <c r="M659" s="708"/>
      <c r="N659" s="708"/>
    </row>
    <row r="660" spans="1:14" x14ac:dyDescent="0.25">
      <c r="A660" s="458"/>
      <c r="C660" s="378"/>
      <c r="D660" s="337"/>
      <c r="E660" s="458"/>
      <c r="F660" s="458"/>
      <c r="G660" s="337"/>
      <c r="H660" s="337"/>
      <c r="I660" s="337"/>
      <c r="J660" s="337"/>
      <c r="K660" s="337"/>
      <c r="L660" s="337"/>
      <c r="M660" s="337"/>
      <c r="N660" s="337"/>
    </row>
    <row r="661" spans="1:14" x14ac:dyDescent="0.25">
      <c r="A661" s="291"/>
      <c r="B661" s="702"/>
      <c r="C661" s="703"/>
      <c r="D661" s="337"/>
      <c r="E661" s="458"/>
      <c r="F661" s="292"/>
      <c r="G661" s="337"/>
      <c r="H661" s="337"/>
      <c r="I661" s="337"/>
      <c r="J661" s="337"/>
      <c r="K661" s="293"/>
      <c r="L661" s="337"/>
      <c r="M661" s="293"/>
      <c r="N661" s="337"/>
    </row>
    <row r="662" spans="1:14" x14ac:dyDescent="0.25">
      <c r="A662" s="458"/>
      <c r="B662" s="704"/>
      <c r="C662" s="705"/>
      <c r="D662" s="337"/>
      <c r="E662" s="458"/>
      <c r="F662" s="458"/>
      <c r="G662" s="337"/>
      <c r="H662" s="337"/>
      <c r="I662" s="337"/>
      <c r="J662" s="337"/>
      <c r="K662" s="460"/>
      <c r="L662" s="337"/>
      <c r="M662" s="337"/>
      <c r="N662" s="337"/>
    </row>
    <row r="663" spans="1:14" x14ac:dyDescent="0.25">
      <c r="A663" s="458"/>
      <c r="C663" s="378"/>
      <c r="D663" s="337"/>
      <c r="E663" s="458"/>
      <c r="F663" s="458"/>
      <c r="G663" s="337"/>
      <c r="H663" s="337"/>
      <c r="I663" s="337"/>
      <c r="J663" s="337"/>
      <c r="K663" s="337"/>
      <c r="L663" s="337"/>
      <c r="M663" s="337"/>
      <c r="N663" s="337"/>
    </row>
  </sheetData>
  <autoFilter ref="A9:AD653"/>
  <mergeCells count="22">
    <mergeCell ref="K7:K8"/>
    <mergeCell ref="A1:D1"/>
    <mergeCell ref="A2:D2"/>
    <mergeCell ref="A3:N3"/>
    <mergeCell ref="A4:N4"/>
    <mergeCell ref="A5:N5"/>
    <mergeCell ref="B661:C661"/>
    <mergeCell ref="B662:C662"/>
    <mergeCell ref="A7:A8"/>
    <mergeCell ref="B7:B8"/>
    <mergeCell ref="B658:N658"/>
    <mergeCell ref="B659:N659"/>
    <mergeCell ref="N7:N8"/>
    <mergeCell ref="L7:L8"/>
    <mergeCell ref="M7:M8"/>
    <mergeCell ref="C7:C8"/>
    <mergeCell ref="D7:D8"/>
    <mergeCell ref="E7:E8"/>
    <mergeCell ref="F7:F8"/>
    <mergeCell ref="G7:G8"/>
    <mergeCell ref="H7:H8"/>
    <mergeCell ref="I7:J7"/>
  </mergeCells>
  <phoneticPr fontId="18" type="noConversion"/>
  <dataValidations disablePrompts="1" count="1">
    <dataValidation allowBlank="1" showErrorMessage="1" sqref="F448:F457 K403:K404 E458 F460 C448:C460"/>
  </dataValidations>
  <pageMargins left="0.45" right="0.33098958299999998" top="0.25" bottom="0.25" header="0" footer="0"/>
  <pageSetup paperSize="9" scale="40" orientation="landscape" r:id="rId1"/>
  <headerFooter>
    <oddFooter>&amp;C&amp;P</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923"/>
  <sheetViews>
    <sheetView zoomScale="85" zoomScaleNormal="85" workbookViewId="0">
      <pane ySplit="7" topLeftCell="A23" activePane="bottomLeft" state="frozen"/>
      <selection pane="bottomLeft" activeCell="K14" sqref="K14"/>
    </sheetView>
  </sheetViews>
  <sheetFormatPr defaultColWidth="14.42578125" defaultRowHeight="15.75" x14ac:dyDescent="0.25"/>
  <cols>
    <col min="1" max="1" width="6" style="16" customWidth="1"/>
    <col min="2" max="2" width="44.85546875" style="366" customWidth="1"/>
    <col min="3" max="3" width="18.85546875" style="16" customWidth="1"/>
    <col min="4" max="4" width="12.7109375" style="367" customWidth="1"/>
    <col min="5" max="5" width="14.28515625" style="361" customWidth="1"/>
    <col min="6" max="6" width="17.42578125" style="373" customWidth="1"/>
    <col min="7" max="7" width="17.5703125" style="373" customWidth="1"/>
    <col min="8" max="8" width="18" style="373" customWidth="1"/>
    <col min="9" max="9" width="17.85546875" style="373" customWidth="1"/>
    <col min="10" max="10" width="17.7109375" style="373" customWidth="1"/>
    <col min="11" max="11" width="17.5703125" style="373" customWidth="1"/>
    <col min="12" max="12" width="18.28515625" style="373" customWidth="1"/>
    <col min="13" max="13" width="53.5703125" style="16" customWidth="1"/>
    <col min="14" max="24" width="9.28515625" style="16" customWidth="1"/>
    <col min="25" max="16384" width="14.42578125" style="16"/>
  </cols>
  <sheetData>
    <row r="1" spans="1:24" ht="27" customHeight="1" x14ac:dyDescent="0.25">
      <c r="A1" s="718" t="s">
        <v>0</v>
      </c>
      <c r="B1" s="719"/>
      <c r="C1" s="719"/>
      <c r="D1" s="719"/>
      <c r="F1" s="362"/>
      <c r="G1" s="363"/>
      <c r="H1" s="363"/>
      <c r="I1" s="362"/>
      <c r="J1" s="362"/>
      <c r="K1" s="362"/>
      <c r="L1" s="362"/>
      <c r="M1" s="465" t="s">
        <v>6509</v>
      </c>
    </row>
    <row r="2" spans="1:24" x14ac:dyDescent="0.25">
      <c r="A2" s="718" t="s">
        <v>2294</v>
      </c>
      <c r="B2" s="719"/>
      <c r="C2" s="719"/>
      <c r="D2" s="719"/>
      <c r="E2" s="364"/>
      <c r="F2" s="365"/>
      <c r="G2" s="365"/>
      <c r="H2" s="365"/>
      <c r="I2" s="365"/>
      <c r="J2" s="365"/>
      <c r="K2" s="365"/>
      <c r="L2" s="365"/>
      <c r="M2" s="465"/>
    </row>
    <row r="3" spans="1:24" x14ac:dyDescent="0.25">
      <c r="A3" s="718" t="s">
        <v>6508</v>
      </c>
      <c r="B3" s="719"/>
      <c r="C3" s="719"/>
      <c r="D3" s="719"/>
      <c r="E3" s="719"/>
      <c r="F3" s="719"/>
      <c r="G3" s="719"/>
      <c r="H3" s="719"/>
      <c r="I3" s="719"/>
      <c r="J3" s="719"/>
      <c r="K3" s="719"/>
      <c r="L3" s="719"/>
      <c r="M3" s="719"/>
    </row>
    <row r="4" spans="1:24" x14ac:dyDescent="0.25">
      <c r="A4" s="720" t="str">
        <f>'phụ lục 02'!A5:N5</f>
        <v>(Kèm theo Kết luận thanh tra số 499/KL-TTr ngày 24/6/2026 của Chánh Thanh tra tỉnh)</v>
      </c>
      <c r="B4" s="719"/>
      <c r="C4" s="719"/>
      <c r="D4" s="719"/>
      <c r="E4" s="719"/>
      <c r="F4" s="719"/>
      <c r="G4" s="719"/>
      <c r="H4" s="719"/>
      <c r="I4" s="719"/>
      <c r="J4" s="719"/>
      <c r="K4" s="719"/>
      <c r="L4" s="719"/>
      <c r="M4" s="719"/>
    </row>
    <row r="5" spans="1:24" x14ac:dyDescent="0.25">
      <c r="F5" s="362"/>
      <c r="G5" s="363"/>
      <c r="H5" s="363"/>
      <c r="I5" s="362"/>
      <c r="J5" s="362"/>
      <c r="K5" s="362"/>
      <c r="L5" s="362"/>
    </row>
    <row r="6" spans="1:24" ht="57" customHeight="1" x14ac:dyDescent="0.25">
      <c r="A6" s="721" t="s">
        <v>3</v>
      </c>
      <c r="B6" s="721" t="s">
        <v>10</v>
      </c>
      <c r="C6" s="721" t="s">
        <v>11</v>
      </c>
      <c r="D6" s="722" t="s">
        <v>6315</v>
      </c>
      <c r="E6" s="721" t="s">
        <v>6316</v>
      </c>
      <c r="F6" s="716" t="s">
        <v>6317</v>
      </c>
      <c r="G6" s="717"/>
      <c r="H6" s="716" t="s">
        <v>6318</v>
      </c>
      <c r="I6" s="717"/>
      <c r="J6" s="716" t="s">
        <v>2758</v>
      </c>
      <c r="K6" s="716" t="s">
        <v>2826</v>
      </c>
      <c r="L6" s="717"/>
      <c r="M6" s="721" t="s">
        <v>7</v>
      </c>
      <c r="N6" s="718"/>
    </row>
    <row r="7" spans="1:24" ht="63" x14ac:dyDescent="0.25">
      <c r="A7" s="717"/>
      <c r="B7" s="717"/>
      <c r="C7" s="717"/>
      <c r="D7" s="723"/>
      <c r="E7" s="717"/>
      <c r="F7" s="368" t="s">
        <v>2759</v>
      </c>
      <c r="G7" s="368" t="s">
        <v>2760</v>
      </c>
      <c r="H7" s="368" t="s">
        <v>2759</v>
      </c>
      <c r="I7" s="368" t="s">
        <v>2760</v>
      </c>
      <c r="J7" s="717"/>
      <c r="K7" s="368" t="s">
        <v>2759</v>
      </c>
      <c r="L7" s="368" t="s">
        <v>2760</v>
      </c>
      <c r="M7" s="717"/>
      <c r="N7" s="719"/>
    </row>
    <row r="8" spans="1:24" s="17" customFormat="1" x14ac:dyDescent="0.25">
      <c r="A8" s="369">
        <v>-1</v>
      </c>
      <c r="B8" s="369">
        <v>-2</v>
      </c>
      <c r="C8" s="369">
        <v>-3</v>
      </c>
      <c r="D8" s="369">
        <v>-4</v>
      </c>
      <c r="E8" s="369">
        <v>-5</v>
      </c>
      <c r="F8" s="369">
        <v>-6</v>
      </c>
      <c r="G8" s="369">
        <v>-7</v>
      </c>
      <c r="H8" s="370" t="s">
        <v>2761</v>
      </c>
      <c r="I8" s="370" t="s">
        <v>2762</v>
      </c>
      <c r="J8" s="369">
        <v>-10</v>
      </c>
      <c r="K8" s="370" t="s">
        <v>2763</v>
      </c>
      <c r="L8" s="370" t="s">
        <v>2764</v>
      </c>
      <c r="M8" s="369">
        <v>-13</v>
      </c>
    </row>
    <row r="9" spans="1:24" hidden="1" x14ac:dyDescent="0.25">
      <c r="A9" s="469">
        <f>SUMPRODUCT(--ISNUMBER(A10:A2995),--(A10:A2995&lt;&gt;0))</f>
        <v>578</v>
      </c>
      <c r="B9" s="469">
        <f>+COUNTA(B10:B652)</f>
        <v>643</v>
      </c>
      <c r="C9" s="469">
        <f>+COUNTA(C10:C652)</f>
        <v>578</v>
      </c>
      <c r="D9" s="470">
        <f t="shared" ref="D9:L9" si="0">+SUM(D10:D652)</f>
        <v>640442.10000000009</v>
      </c>
      <c r="E9" s="470">
        <f t="shared" si="0"/>
        <v>132666.15999999997</v>
      </c>
      <c r="F9" s="471">
        <f t="shared" si="0"/>
        <v>986571390</v>
      </c>
      <c r="G9" s="471">
        <f t="shared" si="0"/>
        <v>785206112</v>
      </c>
      <c r="H9" s="588">
        <f t="shared" si="0"/>
        <v>626763534000</v>
      </c>
      <c r="I9" s="588">
        <f t="shared" si="0"/>
        <v>499597092600</v>
      </c>
      <c r="J9" s="588">
        <f t="shared" si="0"/>
        <v>182493468498</v>
      </c>
      <c r="K9" s="588">
        <f t="shared" si="0"/>
        <v>809257002498</v>
      </c>
      <c r="L9" s="471">
        <f t="shared" si="0"/>
        <v>682090561098</v>
      </c>
      <c r="M9" s="469">
        <f>+COUNTA(M10:M652)</f>
        <v>510</v>
      </c>
    </row>
    <row r="10" spans="1:24" x14ac:dyDescent="0.25">
      <c r="A10" s="379"/>
      <c r="B10" s="380" t="s">
        <v>30</v>
      </c>
      <c r="C10" s="379"/>
      <c r="D10" s="381"/>
      <c r="E10" s="382"/>
      <c r="F10" s="383"/>
      <c r="G10" s="384"/>
      <c r="H10" s="384"/>
      <c r="I10" s="384"/>
      <c r="J10" s="384"/>
      <c r="K10" s="384"/>
      <c r="L10" s="384"/>
      <c r="M10" s="385"/>
      <c r="N10" s="17"/>
      <c r="O10" s="17"/>
      <c r="P10" s="17"/>
      <c r="Q10" s="17"/>
      <c r="R10" s="17"/>
      <c r="S10" s="17"/>
      <c r="T10" s="17"/>
      <c r="U10" s="17"/>
      <c r="V10" s="17"/>
      <c r="W10" s="17"/>
      <c r="X10" s="17"/>
    </row>
    <row r="11" spans="1:24" ht="78.75" x14ac:dyDescent="0.25">
      <c r="A11" s="472">
        <v>1</v>
      </c>
      <c r="B11" s="473" t="s">
        <v>2307</v>
      </c>
      <c r="C11" s="472" t="s">
        <v>2834</v>
      </c>
      <c r="D11" s="474">
        <v>1272</v>
      </c>
      <c r="E11" s="475"/>
      <c r="F11" s="476">
        <v>2600000</v>
      </c>
      <c r="G11" s="476">
        <v>2080000</v>
      </c>
      <c r="H11" s="476">
        <f>D11*F11</f>
        <v>3307200000</v>
      </c>
      <c r="I11" s="476">
        <f>D11*G11</f>
        <v>2645760000</v>
      </c>
      <c r="J11" s="476">
        <v>0</v>
      </c>
      <c r="K11" s="476">
        <f>H11+J11</f>
        <v>3307200000</v>
      </c>
      <c r="L11" s="476">
        <f>I11+J11</f>
        <v>2645760000</v>
      </c>
      <c r="M11" s="14" t="s">
        <v>3330</v>
      </c>
      <c r="N11" s="17"/>
      <c r="O11" s="17"/>
      <c r="P11" s="17"/>
      <c r="Q11" s="17"/>
      <c r="R11" s="17"/>
      <c r="S11" s="17"/>
      <c r="T11" s="17"/>
      <c r="U11" s="17"/>
      <c r="V11" s="17"/>
      <c r="W11" s="17"/>
      <c r="X11" s="17"/>
    </row>
    <row r="12" spans="1:24" ht="63" x14ac:dyDescent="0.25">
      <c r="A12" s="472">
        <v>2</v>
      </c>
      <c r="B12" s="473" t="s">
        <v>38</v>
      </c>
      <c r="C12" s="472" t="s">
        <v>39</v>
      </c>
      <c r="D12" s="474">
        <v>981.8</v>
      </c>
      <c r="E12" s="475">
        <v>590</v>
      </c>
      <c r="F12" s="476">
        <v>13000000</v>
      </c>
      <c r="G12" s="476">
        <v>10400000</v>
      </c>
      <c r="H12" s="476">
        <f>D12*F12</f>
        <v>12763400000</v>
      </c>
      <c r="I12" s="476">
        <f>D12*G12</f>
        <v>10210720000</v>
      </c>
      <c r="J12" s="476">
        <v>3215000000</v>
      </c>
      <c r="K12" s="476">
        <f>H12+J12</f>
        <v>15978400000</v>
      </c>
      <c r="L12" s="476">
        <f>I12+J12</f>
        <v>13425720000</v>
      </c>
      <c r="M12" s="14" t="s">
        <v>6171</v>
      </c>
      <c r="N12" s="17"/>
      <c r="O12" s="17"/>
      <c r="P12" s="17"/>
      <c r="Q12" s="17"/>
      <c r="R12" s="17"/>
      <c r="S12" s="17"/>
      <c r="T12" s="17"/>
      <c r="U12" s="17"/>
      <c r="V12" s="17"/>
      <c r="W12" s="17"/>
      <c r="X12" s="17"/>
    </row>
    <row r="13" spans="1:24" ht="63" x14ac:dyDescent="0.25">
      <c r="A13" s="472">
        <v>3</v>
      </c>
      <c r="B13" s="473" t="s">
        <v>41</v>
      </c>
      <c r="C13" s="102" t="s">
        <v>42</v>
      </c>
      <c r="D13" s="474">
        <v>566.1</v>
      </c>
      <c r="E13" s="475">
        <v>387</v>
      </c>
      <c r="F13" s="476">
        <v>4380000</v>
      </c>
      <c r="G13" s="476">
        <v>3504000</v>
      </c>
      <c r="H13" s="476">
        <f>D13*F13</f>
        <v>2479518000</v>
      </c>
      <c r="I13" s="476">
        <f>D13*G13</f>
        <v>1983614400</v>
      </c>
      <c r="J13" s="476">
        <v>566000000</v>
      </c>
      <c r="K13" s="476">
        <f>H13+J13</f>
        <v>3045518000</v>
      </c>
      <c r="L13" s="476">
        <f>I13+J13</f>
        <v>2549614400</v>
      </c>
      <c r="M13" s="14" t="s">
        <v>3321</v>
      </c>
      <c r="N13" s="17"/>
      <c r="O13" s="17"/>
      <c r="P13" s="17"/>
      <c r="Q13" s="17"/>
      <c r="R13" s="17"/>
      <c r="S13" s="17"/>
      <c r="T13" s="17"/>
      <c r="U13" s="17"/>
      <c r="V13" s="17"/>
      <c r="W13" s="17"/>
      <c r="X13" s="17"/>
    </row>
    <row r="14" spans="1:24" ht="63" x14ac:dyDescent="0.25">
      <c r="A14" s="472">
        <v>4</v>
      </c>
      <c r="B14" s="473" t="s">
        <v>44</v>
      </c>
      <c r="C14" s="102" t="s">
        <v>3119</v>
      </c>
      <c r="D14" s="474">
        <v>717.7</v>
      </c>
      <c r="E14" s="475">
        <v>567</v>
      </c>
      <c r="F14" s="476">
        <v>1700000</v>
      </c>
      <c r="G14" s="476">
        <v>1360000</v>
      </c>
      <c r="H14" s="476">
        <f>D14*F14</f>
        <v>1220090000</v>
      </c>
      <c r="I14" s="476">
        <f>D14*G14</f>
        <v>976072000.00000012</v>
      </c>
      <c r="J14" s="476">
        <v>422192000</v>
      </c>
      <c r="K14" s="476">
        <f>H14+J14</f>
        <v>1642282000</v>
      </c>
      <c r="L14" s="476">
        <f>I14+J14</f>
        <v>1398264000</v>
      </c>
      <c r="M14" s="14" t="s">
        <v>3322</v>
      </c>
      <c r="N14" s="17"/>
      <c r="O14" s="17"/>
      <c r="P14" s="17"/>
      <c r="Q14" s="17"/>
      <c r="R14" s="17"/>
      <c r="S14" s="17"/>
      <c r="T14" s="17"/>
      <c r="U14" s="17"/>
      <c r="V14" s="17"/>
      <c r="W14" s="17"/>
      <c r="X14" s="17"/>
    </row>
    <row r="15" spans="1:24" ht="31.5" x14ac:dyDescent="0.25">
      <c r="A15" s="386"/>
      <c r="B15" s="380" t="s">
        <v>2766</v>
      </c>
      <c r="C15" s="386"/>
      <c r="D15" s="387"/>
      <c r="E15" s="382"/>
      <c r="F15" s="383"/>
      <c r="G15" s="384"/>
      <c r="H15" s="384"/>
      <c r="I15" s="384"/>
      <c r="J15" s="384"/>
      <c r="K15" s="384"/>
      <c r="L15" s="384"/>
      <c r="M15" s="385"/>
      <c r="N15" s="17"/>
      <c r="O15" s="17"/>
      <c r="P15" s="17"/>
      <c r="Q15" s="17"/>
      <c r="R15" s="17"/>
      <c r="S15" s="17"/>
      <c r="T15" s="17"/>
      <c r="U15" s="17"/>
      <c r="V15" s="17"/>
      <c r="W15" s="17"/>
      <c r="X15" s="17"/>
    </row>
    <row r="16" spans="1:24" ht="47.25" x14ac:dyDescent="0.25">
      <c r="A16" s="472">
        <v>1</v>
      </c>
      <c r="B16" s="473" t="s">
        <v>3196</v>
      </c>
      <c r="C16" s="472" t="s">
        <v>297</v>
      </c>
      <c r="D16" s="474">
        <v>182.7</v>
      </c>
      <c r="E16" s="475">
        <v>323</v>
      </c>
      <c r="F16" s="476">
        <v>18200000</v>
      </c>
      <c r="G16" s="476">
        <v>14560000</v>
      </c>
      <c r="H16" s="476">
        <f t="shared" ref="H16:H39" si="1">D16*F16</f>
        <v>3325140000</v>
      </c>
      <c r="I16" s="476">
        <f t="shared" ref="I16:I39" si="2">D16*G16</f>
        <v>2660112000</v>
      </c>
      <c r="J16" s="476">
        <v>0</v>
      </c>
      <c r="K16" s="476">
        <f>H16+J16</f>
        <v>3325140000</v>
      </c>
      <c r="L16" s="476">
        <f>I16+J16</f>
        <v>2660112000</v>
      </c>
      <c r="M16" s="14" t="s">
        <v>3323</v>
      </c>
      <c r="N16" s="17"/>
      <c r="O16" s="17"/>
      <c r="P16" s="17"/>
      <c r="Q16" s="17"/>
      <c r="R16" s="17"/>
      <c r="S16" s="17"/>
      <c r="T16" s="17"/>
      <c r="U16" s="17"/>
      <c r="V16" s="17"/>
      <c r="W16" s="17"/>
      <c r="X16" s="17"/>
    </row>
    <row r="17" spans="1:24" ht="63" x14ac:dyDescent="0.25">
      <c r="A17" s="472">
        <v>2</v>
      </c>
      <c r="B17" s="473" t="s">
        <v>2312</v>
      </c>
      <c r="C17" s="472" t="s">
        <v>300</v>
      </c>
      <c r="D17" s="474">
        <v>120</v>
      </c>
      <c r="E17" s="475">
        <v>481</v>
      </c>
      <c r="F17" s="476">
        <v>19300000</v>
      </c>
      <c r="G17" s="476">
        <v>15440000</v>
      </c>
      <c r="H17" s="476">
        <f t="shared" si="1"/>
        <v>2316000000</v>
      </c>
      <c r="I17" s="476">
        <f t="shared" si="2"/>
        <v>1852800000</v>
      </c>
      <c r="J17" s="476">
        <v>350886540</v>
      </c>
      <c r="K17" s="476">
        <f t="shared" ref="K17:K39" si="3">H17+J17</f>
        <v>2666886540</v>
      </c>
      <c r="L17" s="476">
        <f t="shared" ref="L17:L39" si="4">I17+J17</f>
        <v>2203686540</v>
      </c>
      <c r="M17" s="14" t="s">
        <v>3324</v>
      </c>
      <c r="N17" s="17"/>
      <c r="O17" s="17"/>
      <c r="P17" s="17"/>
      <c r="Q17" s="17"/>
      <c r="R17" s="17"/>
      <c r="S17" s="17"/>
      <c r="T17" s="17"/>
      <c r="U17" s="17"/>
      <c r="V17" s="17"/>
      <c r="W17" s="17"/>
      <c r="X17" s="17"/>
    </row>
    <row r="18" spans="1:24" ht="47.25" x14ac:dyDescent="0.25">
      <c r="A18" s="472">
        <v>3</v>
      </c>
      <c r="B18" s="473" t="s">
        <v>2314</v>
      </c>
      <c r="C18" s="472" t="s">
        <v>302</v>
      </c>
      <c r="D18" s="474">
        <v>131</v>
      </c>
      <c r="E18" s="475">
        <v>269</v>
      </c>
      <c r="F18" s="476">
        <v>4560000</v>
      </c>
      <c r="G18" s="476">
        <v>3648000</v>
      </c>
      <c r="H18" s="476">
        <f t="shared" si="1"/>
        <v>597360000</v>
      </c>
      <c r="I18" s="476">
        <f t="shared" si="2"/>
        <v>477888000</v>
      </c>
      <c r="J18" s="476">
        <v>0</v>
      </c>
      <c r="K18" s="476">
        <f t="shared" si="3"/>
        <v>597360000</v>
      </c>
      <c r="L18" s="476">
        <f t="shared" si="4"/>
        <v>477888000</v>
      </c>
      <c r="M18" s="14" t="s">
        <v>3325</v>
      </c>
      <c r="N18" s="17"/>
      <c r="O18" s="17"/>
      <c r="P18" s="17"/>
      <c r="Q18" s="17"/>
      <c r="R18" s="17"/>
      <c r="S18" s="17"/>
      <c r="T18" s="17"/>
      <c r="U18" s="17"/>
      <c r="V18" s="17"/>
      <c r="W18" s="17"/>
      <c r="X18" s="17"/>
    </row>
    <row r="19" spans="1:24" ht="63" x14ac:dyDescent="0.25">
      <c r="A19" s="472">
        <v>4</v>
      </c>
      <c r="B19" s="473" t="s">
        <v>303</v>
      </c>
      <c r="C19" s="472" t="s">
        <v>304</v>
      </c>
      <c r="D19" s="474">
        <v>315.60000000000002</v>
      </c>
      <c r="E19" s="475">
        <v>222</v>
      </c>
      <c r="F19" s="476">
        <v>4380000</v>
      </c>
      <c r="G19" s="476">
        <v>3504000</v>
      </c>
      <c r="H19" s="476">
        <f t="shared" si="1"/>
        <v>1382328000</v>
      </c>
      <c r="I19" s="476">
        <f t="shared" si="2"/>
        <v>1105862400</v>
      </c>
      <c r="J19" s="476">
        <v>0</v>
      </c>
      <c r="K19" s="476">
        <f t="shared" si="3"/>
        <v>1382328000</v>
      </c>
      <c r="L19" s="476">
        <f t="shared" si="4"/>
        <v>1105862400</v>
      </c>
      <c r="M19" s="14" t="s">
        <v>3326</v>
      </c>
      <c r="N19" s="17"/>
      <c r="O19" s="17"/>
      <c r="P19" s="17"/>
      <c r="Q19" s="17"/>
      <c r="R19" s="17"/>
      <c r="S19" s="17"/>
      <c r="T19" s="17"/>
      <c r="U19" s="17"/>
      <c r="V19" s="17"/>
      <c r="W19" s="17"/>
      <c r="X19" s="17"/>
    </row>
    <row r="20" spans="1:24" ht="63" x14ac:dyDescent="0.25">
      <c r="A20" s="472">
        <v>5</v>
      </c>
      <c r="B20" s="473" t="s">
        <v>305</v>
      </c>
      <c r="C20" s="472" t="s">
        <v>45</v>
      </c>
      <c r="D20" s="474">
        <v>807</v>
      </c>
      <c r="E20" s="475">
        <v>301</v>
      </c>
      <c r="F20" s="476">
        <v>1700000</v>
      </c>
      <c r="G20" s="476">
        <v>1360000</v>
      </c>
      <c r="H20" s="476">
        <f t="shared" si="1"/>
        <v>1371900000</v>
      </c>
      <c r="I20" s="476">
        <f t="shared" si="2"/>
        <v>1097520000</v>
      </c>
      <c r="J20" s="476">
        <v>140939806</v>
      </c>
      <c r="K20" s="476">
        <f t="shared" si="3"/>
        <v>1512839806</v>
      </c>
      <c r="L20" s="476">
        <f t="shared" si="4"/>
        <v>1238459806</v>
      </c>
      <c r="M20" s="14" t="s">
        <v>3326</v>
      </c>
      <c r="N20" s="17"/>
      <c r="O20" s="17"/>
      <c r="P20" s="17"/>
      <c r="Q20" s="17"/>
      <c r="R20" s="17"/>
      <c r="S20" s="17"/>
      <c r="T20" s="17"/>
      <c r="U20" s="17"/>
      <c r="V20" s="17"/>
      <c r="W20" s="17"/>
      <c r="X20" s="17"/>
    </row>
    <row r="21" spans="1:24" ht="63" x14ac:dyDescent="0.25">
      <c r="A21" s="472">
        <v>6</v>
      </c>
      <c r="B21" s="473" t="s">
        <v>306</v>
      </c>
      <c r="C21" s="472" t="s">
        <v>307</v>
      </c>
      <c r="D21" s="474">
        <v>118.5</v>
      </c>
      <c r="E21" s="475">
        <v>68.400000000000006</v>
      </c>
      <c r="F21" s="476">
        <v>35500000</v>
      </c>
      <c r="G21" s="476">
        <v>28400000</v>
      </c>
      <c r="H21" s="476">
        <f t="shared" si="1"/>
        <v>4206750000</v>
      </c>
      <c r="I21" s="476">
        <f t="shared" si="2"/>
        <v>3365400000</v>
      </c>
      <c r="J21" s="476">
        <v>0</v>
      </c>
      <c r="K21" s="476">
        <f t="shared" si="3"/>
        <v>4206750000</v>
      </c>
      <c r="L21" s="476">
        <f t="shared" si="4"/>
        <v>3365400000</v>
      </c>
      <c r="M21" s="14" t="s">
        <v>3327</v>
      </c>
      <c r="N21" s="17"/>
      <c r="O21" s="17"/>
      <c r="P21" s="17"/>
      <c r="Q21" s="17"/>
      <c r="R21" s="17"/>
      <c r="S21" s="17"/>
      <c r="T21" s="17"/>
      <c r="U21" s="17"/>
      <c r="V21" s="17"/>
      <c r="W21" s="17"/>
      <c r="X21" s="17"/>
    </row>
    <row r="22" spans="1:24" ht="63" x14ac:dyDescent="0.25">
      <c r="A22" s="472">
        <v>7</v>
      </c>
      <c r="B22" s="473" t="s">
        <v>310</v>
      </c>
      <c r="C22" s="472" t="s">
        <v>6181</v>
      </c>
      <c r="D22" s="474">
        <v>2868</v>
      </c>
      <c r="E22" s="475">
        <v>900</v>
      </c>
      <c r="F22" s="476">
        <v>400000</v>
      </c>
      <c r="G22" s="476">
        <v>320000</v>
      </c>
      <c r="H22" s="476">
        <f t="shared" si="1"/>
        <v>1147200000</v>
      </c>
      <c r="I22" s="476">
        <f t="shared" si="2"/>
        <v>917760000</v>
      </c>
      <c r="J22" s="476">
        <v>12931225872</v>
      </c>
      <c r="K22" s="476">
        <f t="shared" si="3"/>
        <v>14078425872</v>
      </c>
      <c r="L22" s="476">
        <f t="shared" si="4"/>
        <v>13848985872</v>
      </c>
      <c r="M22" s="14" t="s">
        <v>3326</v>
      </c>
      <c r="N22" s="17"/>
      <c r="O22" s="17"/>
      <c r="P22" s="17"/>
      <c r="Q22" s="17"/>
      <c r="R22" s="17"/>
      <c r="S22" s="17"/>
      <c r="T22" s="17"/>
      <c r="U22" s="17"/>
      <c r="V22" s="17"/>
      <c r="W22" s="17"/>
      <c r="X22" s="17"/>
    </row>
    <row r="23" spans="1:24" ht="78.75" x14ac:dyDescent="0.25">
      <c r="A23" s="472">
        <v>8</v>
      </c>
      <c r="B23" s="473" t="s">
        <v>2319</v>
      </c>
      <c r="C23" s="472" t="s">
        <v>314</v>
      </c>
      <c r="D23" s="474">
        <v>824</v>
      </c>
      <c r="E23" s="475">
        <v>541</v>
      </c>
      <c r="F23" s="476">
        <v>11000000</v>
      </c>
      <c r="G23" s="476">
        <v>8800000</v>
      </c>
      <c r="H23" s="476">
        <f t="shared" si="1"/>
        <v>9064000000</v>
      </c>
      <c r="I23" s="476">
        <f t="shared" si="2"/>
        <v>7251200000</v>
      </c>
      <c r="J23" s="476">
        <v>4854525000</v>
      </c>
      <c r="K23" s="476">
        <f t="shared" si="3"/>
        <v>13918525000</v>
      </c>
      <c r="L23" s="476">
        <f t="shared" si="4"/>
        <v>12105725000</v>
      </c>
      <c r="M23" s="14" t="s">
        <v>3327</v>
      </c>
      <c r="N23" s="17"/>
      <c r="O23" s="17"/>
      <c r="P23" s="17"/>
      <c r="Q23" s="17"/>
      <c r="R23" s="17"/>
      <c r="S23" s="17"/>
      <c r="T23" s="17"/>
      <c r="U23" s="17"/>
      <c r="V23" s="17"/>
      <c r="W23" s="17"/>
      <c r="X23" s="17"/>
    </row>
    <row r="24" spans="1:24" ht="63" x14ac:dyDescent="0.25">
      <c r="A24" s="472">
        <v>9</v>
      </c>
      <c r="B24" s="473" t="s">
        <v>317</v>
      </c>
      <c r="C24" s="472" t="s">
        <v>318</v>
      </c>
      <c r="D24" s="474">
        <v>123.8</v>
      </c>
      <c r="E24" s="475">
        <v>247.6</v>
      </c>
      <c r="F24" s="476">
        <v>13000000</v>
      </c>
      <c r="G24" s="476">
        <v>10400000</v>
      </c>
      <c r="H24" s="476">
        <f t="shared" si="1"/>
        <v>1609400000</v>
      </c>
      <c r="I24" s="476">
        <f t="shared" si="2"/>
        <v>1287520000</v>
      </c>
      <c r="J24" s="476">
        <v>35949480</v>
      </c>
      <c r="K24" s="476">
        <f t="shared" si="3"/>
        <v>1645349480</v>
      </c>
      <c r="L24" s="476">
        <f t="shared" si="4"/>
        <v>1323469480</v>
      </c>
      <c r="M24" s="14" t="s">
        <v>3327</v>
      </c>
      <c r="N24" s="17"/>
      <c r="O24" s="17"/>
      <c r="P24" s="17"/>
      <c r="Q24" s="17"/>
      <c r="R24" s="17"/>
      <c r="S24" s="17"/>
      <c r="T24" s="17"/>
      <c r="U24" s="17"/>
      <c r="V24" s="17"/>
      <c r="W24" s="17"/>
      <c r="X24" s="17"/>
    </row>
    <row r="25" spans="1:24" ht="63" x14ac:dyDescent="0.25">
      <c r="A25" s="472">
        <v>10</v>
      </c>
      <c r="B25" s="473" t="s">
        <v>319</v>
      </c>
      <c r="C25" s="472" t="s">
        <v>320</v>
      </c>
      <c r="D25" s="474">
        <v>161</v>
      </c>
      <c r="E25" s="475">
        <v>183</v>
      </c>
      <c r="F25" s="476">
        <v>13000000</v>
      </c>
      <c r="G25" s="476">
        <v>10400000</v>
      </c>
      <c r="H25" s="476">
        <f t="shared" si="1"/>
        <v>2093000000</v>
      </c>
      <c r="I25" s="476">
        <f t="shared" si="2"/>
        <v>1674400000</v>
      </c>
      <c r="J25" s="476">
        <v>0</v>
      </c>
      <c r="K25" s="476">
        <f t="shared" si="3"/>
        <v>2093000000</v>
      </c>
      <c r="L25" s="476">
        <f t="shared" si="4"/>
        <v>1674400000</v>
      </c>
      <c r="M25" s="14" t="s">
        <v>3327</v>
      </c>
      <c r="N25" s="17"/>
      <c r="O25" s="17"/>
      <c r="P25" s="17"/>
      <c r="Q25" s="17"/>
      <c r="R25" s="17"/>
      <c r="S25" s="17"/>
      <c r="T25" s="17"/>
      <c r="U25" s="17"/>
      <c r="V25" s="17"/>
      <c r="W25" s="17"/>
      <c r="X25" s="17"/>
    </row>
    <row r="26" spans="1:24" ht="63" x14ac:dyDescent="0.25">
      <c r="A26" s="472">
        <v>11</v>
      </c>
      <c r="B26" s="473" t="s">
        <v>321</v>
      </c>
      <c r="C26" s="472" t="s">
        <v>322</v>
      </c>
      <c r="D26" s="474">
        <v>149.9</v>
      </c>
      <c r="E26" s="475">
        <v>127.1</v>
      </c>
      <c r="F26" s="476">
        <v>13000000</v>
      </c>
      <c r="G26" s="476">
        <v>10400000</v>
      </c>
      <c r="H26" s="476">
        <f t="shared" si="1"/>
        <v>1948700000</v>
      </c>
      <c r="I26" s="476">
        <f t="shared" si="2"/>
        <v>1558960000</v>
      </c>
      <c r="J26" s="476">
        <v>0</v>
      </c>
      <c r="K26" s="476">
        <f t="shared" si="3"/>
        <v>1948700000</v>
      </c>
      <c r="L26" s="476">
        <f t="shared" si="4"/>
        <v>1558960000</v>
      </c>
      <c r="M26" s="14" t="s">
        <v>3327</v>
      </c>
      <c r="N26" s="17"/>
      <c r="O26" s="17"/>
      <c r="P26" s="17"/>
      <c r="Q26" s="17"/>
      <c r="R26" s="17"/>
      <c r="S26" s="17"/>
      <c r="T26" s="17"/>
      <c r="U26" s="17"/>
      <c r="V26" s="17"/>
      <c r="W26" s="17"/>
      <c r="X26" s="17"/>
    </row>
    <row r="27" spans="1:24" ht="78.75" x14ac:dyDescent="0.25">
      <c r="A27" s="472">
        <v>12</v>
      </c>
      <c r="B27" s="473" t="s">
        <v>323</v>
      </c>
      <c r="C27" s="472" t="s">
        <v>324</v>
      </c>
      <c r="D27" s="474">
        <v>239.3</v>
      </c>
      <c r="E27" s="475">
        <v>192</v>
      </c>
      <c r="F27" s="476">
        <v>11100000</v>
      </c>
      <c r="G27" s="476">
        <v>8880000</v>
      </c>
      <c r="H27" s="476">
        <f t="shared" si="1"/>
        <v>2656230000</v>
      </c>
      <c r="I27" s="476">
        <f t="shared" si="2"/>
        <v>2124984000</v>
      </c>
      <c r="J27" s="476">
        <v>777476847</v>
      </c>
      <c r="K27" s="476">
        <f t="shared" si="3"/>
        <v>3433706847</v>
      </c>
      <c r="L27" s="476">
        <f t="shared" si="4"/>
        <v>2902460847</v>
      </c>
      <c r="M27" s="14" t="s">
        <v>3326</v>
      </c>
      <c r="N27" s="17"/>
      <c r="O27" s="17"/>
      <c r="P27" s="17"/>
      <c r="Q27" s="17"/>
      <c r="R27" s="17"/>
      <c r="S27" s="17"/>
      <c r="T27" s="17"/>
      <c r="U27" s="17"/>
      <c r="V27" s="17"/>
      <c r="W27" s="17"/>
      <c r="X27" s="17"/>
    </row>
    <row r="28" spans="1:24" ht="47.25" x14ac:dyDescent="0.25">
      <c r="A28" s="472">
        <v>13</v>
      </c>
      <c r="B28" s="473" t="s">
        <v>350</v>
      </c>
      <c r="C28" s="472" t="s">
        <v>351</v>
      </c>
      <c r="D28" s="474">
        <v>3994</v>
      </c>
      <c r="E28" s="475">
        <v>3231</v>
      </c>
      <c r="F28" s="476">
        <v>2000000</v>
      </c>
      <c r="G28" s="476">
        <v>1600000</v>
      </c>
      <c r="H28" s="476">
        <f t="shared" si="1"/>
        <v>7988000000</v>
      </c>
      <c r="I28" s="476">
        <f t="shared" si="2"/>
        <v>6390400000</v>
      </c>
      <c r="J28" s="476">
        <v>2243444700</v>
      </c>
      <c r="K28" s="476">
        <f t="shared" si="3"/>
        <v>10231444700</v>
      </c>
      <c r="L28" s="476">
        <f t="shared" si="4"/>
        <v>8633844700</v>
      </c>
      <c r="M28" s="14" t="s">
        <v>3328</v>
      </c>
      <c r="N28" s="17"/>
      <c r="O28" s="17"/>
      <c r="P28" s="17"/>
      <c r="Q28" s="17"/>
      <c r="R28" s="17"/>
      <c r="S28" s="17"/>
      <c r="T28" s="17"/>
      <c r="U28" s="17"/>
      <c r="V28" s="17"/>
      <c r="W28" s="17"/>
      <c r="X28" s="17"/>
    </row>
    <row r="29" spans="1:24" ht="63" x14ac:dyDescent="0.25">
      <c r="A29" s="472">
        <v>14</v>
      </c>
      <c r="B29" s="473" t="s">
        <v>325</v>
      </c>
      <c r="C29" s="472" t="s">
        <v>2321</v>
      </c>
      <c r="D29" s="474">
        <v>105</v>
      </c>
      <c r="E29" s="475">
        <v>495</v>
      </c>
      <c r="F29" s="476">
        <v>33100000</v>
      </c>
      <c r="G29" s="476">
        <v>26480000</v>
      </c>
      <c r="H29" s="476">
        <f t="shared" si="1"/>
        <v>3475500000</v>
      </c>
      <c r="I29" s="476">
        <f t="shared" si="2"/>
        <v>2780400000</v>
      </c>
      <c r="J29" s="476">
        <v>422760000</v>
      </c>
      <c r="K29" s="476">
        <f t="shared" si="3"/>
        <v>3898260000</v>
      </c>
      <c r="L29" s="476">
        <f t="shared" si="4"/>
        <v>3203160000</v>
      </c>
      <c r="M29" s="14" t="s">
        <v>3327</v>
      </c>
      <c r="N29" s="17"/>
      <c r="O29" s="17"/>
      <c r="P29" s="17"/>
      <c r="Q29" s="17"/>
      <c r="R29" s="17"/>
      <c r="S29" s="17"/>
      <c r="T29" s="17"/>
      <c r="U29" s="17"/>
      <c r="V29" s="17"/>
      <c r="W29" s="17"/>
      <c r="X29" s="17"/>
    </row>
    <row r="30" spans="1:24" ht="63" x14ac:dyDescent="0.25">
      <c r="A30" s="472">
        <v>15</v>
      </c>
      <c r="B30" s="473" t="s">
        <v>3105</v>
      </c>
      <c r="C30" s="472" t="s">
        <v>327</v>
      </c>
      <c r="D30" s="474">
        <v>308.60000000000002</v>
      </c>
      <c r="E30" s="475">
        <v>444.1</v>
      </c>
      <c r="F30" s="476">
        <v>37900000</v>
      </c>
      <c r="G30" s="476">
        <v>30320000</v>
      </c>
      <c r="H30" s="476">
        <f t="shared" si="1"/>
        <v>11695940000</v>
      </c>
      <c r="I30" s="476">
        <f t="shared" si="2"/>
        <v>9356752000</v>
      </c>
      <c r="J30" s="476">
        <v>0</v>
      </c>
      <c r="K30" s="476">
        <f t="shared" si="3"/>
        <v>11695940000</v>
      </c>
      <c r="L30" s="476">
        <f t="shared" si="4"/>
        <v>9356752000</v>
      </c>
      <c r="M30" s="14" t="s">
        <v>3327</v>
      </c>
      <c r="N30" s="17"/>
      <c r="O30" s="17"/>
      <c r="P30" s="17"/>
      <c r="Q30" s="17"/>
      <c r="R30" s="17"/>
      <c r="S30" s="17"/>
      <c r="T30" s="17"/>
      <c r="U30" s="17"/>
      <c r="V30" s="17"/>
      <c r="W30" s="17"/>
      <c r="X30" s="17"/>
    </row>
    <row r="31" spans="1:24" ht="63" x14ac:dyDescent="0.25">
      <c r="A31" s="472">
        <v>16</v>
      </c>
      <c r="B31" s="473" t="s">
        <v>2768</v>
      </c>
      <c r="C31" s="472" t="s">
        <v>348</v>
      </c>
      <c r="D31" s="474">
        <v>902.2</v>
      </c>
      <c r="E31" s="477">
        <v>1784</v>
      </c>
      <c r="F31" s="476">
        <v>14000000</v>
      </c>
      <c r="G31" s="476">
        <v>11200000</v>
      </c>
      <c r="H31" s="476">
        <f t="shared" si="1"/>
        <v>12630800000</v>
      </c>
      <c r="I31" s="476">
        <f t="shared" si="2"/>
        <v>10104640000</v>
      </c>
      <c r="J31" s="476">
        <v>1597269487</v>
      </c>
      <c r="K31" s="476">
        <f t="shared" si="3"/>
        <v>14228069487</v>
      </c>
      <c r="L31" s="476">
        <f t="shared" si="4"/>
        <v>11701909487</v>
      </c>
      <c r="M31" s="14" t="s">
        <v>3327</v>
      </c>
      <c r="N31" s="17"/>
      <c r="O31" s="17"/>
      <c r="P31" s="17"/>
      <c r="Q31" s="17"/>
      <c r="R31" s="17"/>
      <c r="S31" s="17"/>
      <c r="T31" s="17"/>
      <c r="U31" s="17"/>
      <c r="V31" s="17"/>
      <c r="W31" s="17"/>
      <c r="X31" s="17"/>
    </row>
    <row r="32" spans="1:24" ht="63" x14ac:dyDescent="0.25">
      <c r="A32" s="472">
        <v>17</v>
      </c>
      <c r="B32" s="473" t="s">
        <v>328</v>
      </c>
      <c r="C32" s="472" t="s">
        <v>2002</v>
      </c>
      <c r="D32" s="474">
        <v>160</v>
      </c>
      <c r="E32" s="475">
        <v>94.4</v>
      </c>
      <c r="F32" s="476">
        <v>2000000</v>
      </c>
      <c r="G32" s="476">
        <v>1600000</v>
      </c>
      <c r="H32" s="476">
        <f t="shared" si="1"/>
        <v>320000000</v>
      </c>
      <c r="I32" s="476">
        <f t="shared" si="2"/>
        <v>256000000</v>
      </c>
      <c r="J32" s="476">
        <v>0</v>
      </c>
      <c r="K32" s="476">
        <f t="shared" si="3"/>
        <v>320000000</v>
      </c>
      <c r="L32" s="476">
        <f t="shared" si="4"/>
        <v>256000000</v>
      </c>
      <c r="M32" s="14" t="s">
        <v>3327</v>
      </c>
      <c r="N32" s="17"/>
      <c r="O32" s="17"/>
      <c r="P32" s="17"/>
      <c r="Q32" s="17"/>
      <c r="R32" s="17"/>
      <c r="S32" s="17"/>
      <c r="T32" s="17"/>
      <c r="U32" s="17"/>
      <c r="V32" s="17"/>
      <c r="W32" s="17"/>
      <c r="X32" s="17"/>
    </row>
    <row r="33" spans="1:24" ht="63" x14ac:dyDescent="0.25">
      <c r="A33" s="472">
        <v>18</v>
      </c>
      <c r="B33" s="473" t="s">
        <v>333</v>
      </c>
      <c r="C33" s="472" t="s">
        <v>2976</v>
      </c>
      <c r="D33" s="474">
        <v>146.9</v>
      </c>
      <c r="E33" s="475">
        <v>43.5</v>
      </c>
      <c r="F33" s="476">
        <v>1100000</v>
      </c>
      <c r="G33" s="476">
        <v>880000</v>
      </c>
      <c r="H33" s="476">
        <f t="shared" si="1"/>
        <v>161590000</v>
      </c>
      <c r="I33" s="476">
        <f t="shared" si="2"/>
        <v>129272000</v>
      </c>
      <c r="J33" s="476">
        <v>0</v>
      </c>
      <c r="K33" s="476">
        <f t="shared" si="3"/>
        <v>161590000</v>
      </c>
      <c r="L33" s="476">
        <f t="shared" si="4"/>
        <v>129272000</v>
      </c>
      <c r="M33" s="14" t="s">
        <v>3327</v>
      </c>
      <c r="N33" s="17"/>
      <c r="O33" s="17"/>
      <c r="P33" s="17"/>
      <c r="Q33" s="17"/>
      <c r="R33" s="17"/>
      <c r="S33" s="17"/>
      <c r="T33" s="17"/>
      <c r="U33" s="17"/>
      <c r="V33" s="17"/>
      <c r="W33" s="17"/>
      <c r="X33" s="17"/>
    </row>
    <row r="34" spans="1:24" ht="63" x14ac:dyDescent="0.25">
      <c r="A34" s="472">
        <v>19</v>
      </c>
      <c r="B34" s="473" t="s">
        <v>335</v>
      </c>
      <c r="C34" s="472" t="s">
        <v>2977</v>
      </c>
      <c r="D34" s="474">
        <v>233.7</v>
      </c>
      <c r="E34" s="475">
        <v>71</v>
      </c>
      <c r="F34" s="476">
        <v>910000</v>
      </c>
      <c r="G34" s="476">
        <v>728000</v>
      </c>
      <c r="H34" s="476">
        <f t="shared" si="1"/>
        <v>212667000</v>
      </c>
      <c r="I34" s="476">
        <f t="shared" si="2"/>
        <v>170133600</v>
      </c>
      <c r="J34" s="476">
        <v>6216000</v>
      </c>
      <c r="K34" s="476">
        <f t="shared" si="3"/>
        <v>218883000</v>
      </c>
      <c r="L34" s="476">
        <f t="shared" si="4"/>
        <v>176349600</v>
      </c>
      <c r="M34" s="14" t="s">
        <v>3327</v>
      </c>
      <c r="N34" s="17"/>
      <c r="O34" s="17"/>
      <c r="P34" s="17"/>
      <c r="Q34" s="17"/>
      <c r="R34" s="17"/>
      <c r="S34" s="17"/>
      <c r="T34" s="17"/>
      <c r="U34" s="17"/>
      <c r="V34" s="17"/>
      <c r="W34" s="17"/>
      <c r="X34" s="17"/>
    </row>
    <row r="35" spans="1:24" ht="63" x14ac:dyDescent="0.25">
      <c r="A35" s="472">
        <v>20</v>
      </c>
      <c r="B35" s="473" t="s">
        <v>337</v>
      </c>
      <c r="C35" s="472" t="s">
        <v>1890</v>
      </c>
      <c r="D35" s="474">
        <v>55.6</v>
      </c>
      <c r="E35" s="475">
        <v>82.5</v>
      </c>
      <c r="F35" s="476">
        <v>3000000</v>
      </c>
      <c r="G35" s="476">
        <v>2400000</v>
      </c>
      <c r="H35" s="476">
        <f t="shared" si="1"/>
        <v>166800000</v>
      </c>
      <c r="I35" s="476">
        <f t="shared" si="2"/>
        <v>133440000</v>
      </c>
      <c r="J35" s="476">
        <v>0</v>
      </c>
      <c r="K35" s="476">
        <f t="shared" si="3"/>
        <v>166800000</v>
      </c>
      <c r="L35" s="476">
        <f t="shared" si="4"/>
        <v>133440000</v>
      </c>
      <c r="M35" s="14" t="s">
        <v>3327</v>
      </c>
      <c r="N35" s="17"/>
      <c r="O35" s="17"/>
      <c r="P35" s="17"/>
      <c r="Q35" s="17"/>
      <c r="R35" s="17"/>
      <c r="S35" s="17"/>
      <c r="T35" s="17"/>
      <c r="U35" s="17"/>
      <c r="V35" s="17"/>
      <c r="W35" s="17"/>
      <c r="X35" s="17"/>
    </row>
    <row r="36" spans="1:24" ht="63" x14ac:dyDescent="0.25">
      <c r="A36" s="472">
        <v>21</v>
      </c>
      <c r="B36" s="473" t="s">
        <v>339</v>
      </c>
      <c r="C36" s="472" t="s">
        <v>2978</v>
      </c>
      <c r="D36" s="474">
        <v>219</v>
      </c>
      <c r="E36" s="475">
        <v>36</v>
      </c>
      <c r="F36" s="476">
        <v>3700000</v>
      </c>
      <c r="G36" s="476">
        <v>2960000</v>
      </c>
      <c r="H36" s="476">
        <f t="shared" si="1"/>
        <v>810300000</v>
      </c>
      <c r="I36" s="476">
        <f t="shared" si="2"/>
        <v>648240000</v>
      </c>
      <c r="J36" s="476">
        <v>0</v>
      </c>
      <c r="K36" s="476">
        <f t="shared" si="3"/>
        <v>810300000</v>
      </c>
      <c r="L36" s="476">
        <f t="shared" si="4"/>
        <v>648240000</v>
      </c>
      <c r="M36" s="14" t="s">
        <v>3327</v>
      </c>
      <c r="N36" s="17"/>
      <c r="O36" s="17"/>
      <c r="P36" s="17"/>
      <c r="Q36" s="17"/>
      <c r="R36" s="17"/>
      <c r="S36" s="17"/>
      <c r="T36" s="17"/>
      <c r="U36" s="17"/>
      <c r="V36" s="17"/>
      <c r="W36" s="17"/>
      <c r="X36" s="17"/>
    </row>
    <row r="37" spans="1:24" ht="63" x14ac:dyDescent="0.25">
      <c r="A37" s="472">
        <v>22</v>
      </c>
      <c r="B37" s="473" t="s">
        <v>340</v>
      </c>
      <c r="C37" s="472" t="s">
        <v>1830</v>
      </c>
      <c r="D37" s="474">
        <v>144</v>
      </c>
      <c r="E37" s="475">
        <v>40</v>
      </c>
      <c r="F37" s="476">
        <v>2800000</v>
      </c>
      <c r="G37" s="476">
        <v>2240000</v>
      </c>
      <c r="H37" s="476">
        <f t="shared" si="1"/>
        <v>403200000</v>
      </c>
      <c r="I37" s="476">
        <f t="shared" si="2"/>
        <v>322560000</v>
      </c>
      <c r="J37" s="476">
        <v>0</v>
      </c>
      <c r="K37" s="476">
        <f t="shared" si="3"/>
        <v>403200000</v>
      </c>
      <c r="L37" s="476">
        <f t="shared" si="4"/>
        <v>322560000</v>
      </c>
      <c r="M37" s="14" t="s">
        <v>3327</v>
      </c>
      <c r="N37" s="17"/>
      <c r="O37" s="17"/>
      <c r="P37" s="17"/>
      <c r="Q37" s="17"/>
      <c r="R37" s="17"/>
      <c r="S37" s="17"/>
      <c r="T37" s="17"/>
      <c r="U37" s="17"/>
      <c r="V37" s="17"/>
      <c r="W37" s="17"/>
      <c r="X37" s="17"/>
    </row>
    <row r="38" spans="1:24" ht="63" x14ac:dyDescent="0.25">
      <c r="A38" s="472">
        <v>23</v>
      </c>
      <c r="B38" s="473" t="s">
        <v>2331</v>
      </c>
      <c r="C38" s="472" t="s">
        <v>343</v>
      </c>
      <c r="D38" s="474">
        <v>250</v>
      </c>
      <c r="E38" s="475">
        <v>197.6</v>
      </c>
      <c r="F38" s="476">
        <v>5000000</v>
      </c>
      <c r="G38" s="476">
        <v>4000000</v>
      </c>
      <c r="H38" s="476">
        <f t="shared" si="1"/>
        <v>1250000000</v>
      </c>
      <c r="I38" s="476">
        <f t="shared" si="2"/>
        <v>1000000000</v>
      </c>
      <c r="J38" s="476">
        <v>0</v>
      </c>
      <c r="K38" s="476">
        <f t="shared" si="3"/>
        <v>1250000000</v>
      </c>
      <c r="L38" s="476">
        <f t="shared" si="4"/>
        <v>1000000000</v>
      </c>
      <c r="M38" s="14" t="s">
        <v>3327</v>
      </c>
      <c r="N38" s="17"/>
      <c r="O38" s="17"/>
      <c r="P38" s="17"/>
      <c r="Q38" s="17"/>
      <c r="R38" s="17"/>
      <c r="S38" s="17"/>
      <c r="T38" s="17"/>
      <c r="U38" s="17"/>
      <c r="V38" s="17"/>
      <c r="W38" s="17"/>
      <c r="X38" s="17"/>
    </row>
    <row r="39" spans="1:24" ht="63" x14ac:dyDescent="0.25">
      <c r="A39" s="472">
        <v>24</v>
      </c>
      <c r="B39" s="473" t="s">
        <v>2767</v>
      </c>
      <c r="C39" s="478" t="s">
        <v>345</v>
      </c>
      <c r="D39" s="474">
        <v>1376.8</v>
      </c>
      <c r="E39" s="475">
        <v>1841.4</v>
      </c>
      <c r="F39" s="476">
        <v>41100000</v>
      </c>
      <c r="G39" s="476">
        <v>32960000</v>
      </c>
      <c r="H39" s="476">
        <f t="shared" si="1"/>
        <v>56586480000</v>
      </c>
      <c r="I39" s="476">
        <f t="shared" si="2"/>
        <v>45379328000</v>
      </c>
      <c r="J39" s="476">
        <v>3437257000</v>
      </c>
      <c r="K39" s="476">
        <f t="shared" si="3"/>
        <v>60023737000</v>
      </c>
      <c r="L39" s="476">
        <f t="shared" si="4"/>
        <v>48816585000</v>
      </c>
      <c r="M39" s="14" t="s">
        <v>3327</v>
      </c>
      <c r="N39" s="17"/>
      <c r="O39" s="17"/>
      <c r="P39" s="17"/>
      <c r="Q39" s="17"/>
      <c r="R39" s="17"/>
      <c r="S39" s="17"/>
      <c r="T39" s="17"/>
      <c r="U39" s="17"/>
      <c r="V39" s="17"/>
      <c r="W39" s="17"/>
      <c r="X39" s="17"/>
    </row>
    <row r="40" spans="1:24" x14ac:dyDescent="0.25">
      <c r="A40" s="386"/>
      <c r="B40" s="380" t="s">
        <v>360</v>
      </c>
      <c r="C40" s="379"/>
      <c r="D40" s="381"/>
      <c r="E40" s="382"/>
      <c r="F40" s="383"/>
      <c r="G40" s="384"/>
      <c r="H40" s="384"/>
      <c r="I40" s="384"/>
      <c r="J40" s="384"/>
      <c r="K40" s="384"/>
      <c r="L40" s="384"/>
      <c r="M40" s="385"/>
    </row>
    <row r="41" spans="1:24" ht="47.25" x14ac:dyDescent="0.25">
      <c r="A41" s="472">
        <v>1</v>
      </c>
      <c r="B41" s="473" t="s">
        <v>3159</v>
      </c>
      <c r="C41" s="14" t="s">
        <v>366</v>
      </c>
      <c r="D41" s="474">
        <v>108</v>
      </c>
      <c r="E41" s="475">
        <v>324</v>
      </c>
      <c r="F41" s="476">
        <v>17000000</v>
      </c>
      <c r="G41" s="476">
        <v>13600000</v>
      </c>
      <c r="H41" s="476">
        <f>D41*F41</f>
        <v>1836000000</v>
      </c>
      <c r="I41" s="476">
        <f>D41*G41</f>
        <v>1468800000</v>
      </c>
      <c r="J41" s="476">
        <v>0</v>
      </c>
      <c r="K41" s="476">
        <f>H41+J41</f>
        <v>1836000000</v>
      </c>
      <c r="L41" s="476">
        <f>I41+J41</f>
        <v>1468800000</v>
      </c>
      <c r="M41" s="14" t="s">
        <v>2342</v>
      </c>
    </row>
    <row r="42" spans="1:24" ht="31.5" x14ac:dyDescent="0.25">
      <c r="A42" s="472">
        <v>2</v>
      </c>
      <c r="B42" s="473" t="s">
        <v>3160</v>
      </c>
      <c r="C42" s="14" t="s">
        <v>3071</v>
      </c>
      <c r="D42" s="474">
        <v>222.3</v>
      </c>
      <c r="E42" s="475">
        <v>209</v>
      </c>
      <c r="F42" s="476">
        <v>10200000</v>
      </c>
      <c r="G42" s="476">
        <v>8160000</v>
      </c>
      <c r="H42" s="476">
        <f>D42*F42</f>
        <v>2267460000</v>
      </c>
      <c r="I42" s="476">
        <f>D42*G42</f>
        <v>1813968000</v>
      </c>
      <c r="J42" s="476">
        <v>0</v>
      </c>
      <c r="K42" s="476">
        <f>H42+J42</f>
        <v>2267460000</v>
      </c>
      <c r="L42" s="476">
        <f>I42+J42</f>
        <v>1813968000</v>
      </c>
      <c r="M42" s="14" t="s">
        <v>2765</v>
      </c>
    </row>
    <row r="43" spans="1:24" ht="47.25" x14ac:dyDescent="0.25">
      <c r="A43" s="472">
        <v>3</v>
      </c>
      <c r="B43" s="473" t="s">
        <v>3161</v>
      </c>
      <c r="C43" s="14" t="s">
        <v>410</v>
      </c>
      <c r="D43" s="474">
        <v>1364</v>
      </c>
      <c r="E43" s="475">
        <v>300</v>
      </c>
      <c r="F43" s="476">
        <v>3000000</v>
      </c>
      <c r="G43" s="476">
        <v>2400000</v>
      </c>
      <c r="H43" s="476">
        <f>D43*F43</f>
        <v>4092000000</v>
      </c>
      <c r="I43" s="476">
        <f>D43*G43</f>
        <v>3273600000</v>
      </c>
      <c r="J43" s="476">
        <v>0</v>
      </c>
      <c r="K43" s="476">
        <f>H43+J43</f>
        <v>4092000000</v>
      </c>
      <c r="L43" s="476">
        <f>I43+J43</f>
        <v>3273600000</v>
      </c>
      <c r="M43" s="14" t="s">
        <v>2342</v>
      </c>
    </row>
    <row r="44" spans="1:24" ht="47.25" x14ac:dyDescent="0.25">
      <c r="A44" s="472">
        <v>4</v>
      </c>
      <c r="B44" s="473" t="s">
        <v>3510</v>
      </c>
      <c r="C44" s="14" t="s">
        <v>355</v>
      </c>
      <c r="D44" s="474">
        <v>928.2</v>
      </c>
      <c r="E44" s="475">
        <v>232</v>
      </c>
      <c r="F44" s="476">
        <v>10300000</v>
      </c>
      <c r="G44" s="476">
        <v>8240000</v>
      </c>
      <c r="H44" s="476">
        <f>D44*F44</f>
        <v>9560460000</v>
      </c>
      <c r="I44" s="476">
        <f>D44*G44</f>
        <v>7648368000</v>
      </c>
      <c r="J44" s="476">
        <v>26807100</v>
      </c>
      <c r="K44" s="476">
        <f>H44+J44</f>
        <v>9587267100</v>
      </c>
      <c r="L44" s="476">
        <f>I44+J44</f>
        <v>7675175100</v>
      </c>
      <c r="M44" s="14" t="s">
        <v>6483</v>
      </c>
    </row>
    <row r="45" spans="1:24" x14ac:dyDescent="0.25">
      <c r="A45" s="386"/>
      <c r="B45" s="380" t="s">
        <v>420</v>
      </c>
      <c r="C45" s="379"/>
      <c r="D45" s="381"/>
      <c r="E45" s="382"/>
      <c r="F45" s="383"/>
      <c r="G45" s="384"/>
      <c r="H45" s="384"/>
      <c r="I45" s="384"/>
      <c r="J45" s="384"/>
      <c r="K45" s="384"/>
      <c r="L45" s="384"/>
      <c r="M45" s="385"/>
    </row>
    <row r="46" spans="1:24" ht="63" x14ac:dyDescent="0.25">
      <c r="A46" s="472">
        <v>1</v>
      </c>
      <c r="B46" s="473" t="s">
        <v>430</v>
      </c>
      <c r="C46" s="14" t="s">
        <v>431</v>
      </c>
      <c r="D46" s="474">
        <v>783</v>
      </c>
      <c r="E46" s="475">
        <v>337</v>
      </c>
      <c r="F46" s="476">
        <v>2500000</v>
      </c>
      <c r="G46" s="476">
        <v>2000000</v>
      </c>
      <c r="H46" s="476">
        <f t="shared" ref="H46:H53" si="5">D46*F46</f>
        <v>1957500000</v>
      </c>
      <c r="I46" s="476">
        <f t="shared" ref="I46:I53" si="6">D46*G46</f>
        <v>1566000000</v>
      </c>
      <c r="J46" s="476">
        <v>0</v>
      </c>
      <c r="K46" s="476">
        <f t="shared" ref="K46:K53" si="7">H46+J46</f>
        <v>1957500000</v>
      </c>
      <c r="L46" s="476">
        <f t="shared" ref="L46:L53" si="8">I46+J46</f>
        <v>1566000000</v>
      </c>
      <c r="M46" s="14" t="s">
        <v>6182</v>
      </c>
    </row>
    <row r="47" spans="1:24" ht="47.25" x14ac:dyDescent="0.25">
      <c r="A47" s="472">
        <v>2</v>
      </c>
      <c r="B47" s="473" t="s">
        <v>446</v>
      </c>
      <c r="C47" s="14" t="s">
        <v>447</v>
      </c>
      <c r="D47" s="474">
        <v>331</v>
      </c>
      <c r="E47" s="475">
        <v>155</v>
      </c>
      <c r="F47" s="476">
        <v>490000</v>
      </c>
      <c r="G47" s="476">
        <v>392000</v>
      </c>
      <c r="H47" s="476">
        <f t="shared" si="5"/>
        <v>162190000</v>
      </c>
      <c r="I47" s="476">
        <f t="shared" si="6"/>
        <v>129752000</v>
      </c>
      <c r="J47" s="476">
        <v>0</v>
      </c>
      <c r="K47" s="476">
        <f t="shared" si="7"/>
        <v>162190000</v>
      </c>
      <c r="L47" s="476">
        <f t="shared" si="8"/>
        <v>129752000</v>
      </c>
      <c r="M47" s="14" t="s">
        <v>6183</v>
      </c>
    </row>
    <row r="48" spans="1:24" ht="47.25" x14ac:dyDescent="0.25">
      <c r="A48" s="472">
        <v>3</v>
      </c>
      <c r="B48" s="473" t="s">
        <v>462</v>
      </c>
      <c r="C48" s="14" t="s">
        <v>447</v>
      </c>
      <c r="D48" s="474">
        <v>131.6</v>
      </c>
      <c r="E48" s="475">
        <v>90</v>
      </c>
      <c r="F48" s="476">
        <v>490000</v>
      </c>
      <c r="G48" s="476">
        <v>392000</v>
      </c>
      <c r="H48" s="476">
        <f t="shared" si="5"/>
        <v>64484000</v>
      </c>
      <c r="I48" s="476">
        <f t="shared" si="6"/>
        <v>51587200</v>
      </c>
      <c r="J48" s="476">
        <v>0</v>
      </c>
      <c r="K48" s="476">
        <f t="shared" si="7"/>
        <v>64484000</v>
      </c>
      <c r="L48" s="476">
        <f t="shared" si="8"/>
        <v>51587200</v>
      </c>
      <c r="M48" s="14" t="s">
        <v>6184</v>
      </c>
    </row>
    <row r="49" spans="1:13" ht="63" x14ac:dyDescent="0.25">
      <c r="A49" s="472">
        <v>4</v>
      </c>
      <c r="B49" s="473" t="s">
        <v>476</v>
      </c>
      <c r="C49" s="14" t="s">
        <v>471</v>
      </c>
      <c r="D49" s="474">
        <v>1777.7</v>
      </c>
      <c r="E49" s="477">
        <v>1206.7</v>
      </c>
      <c r="F49" s="476">
        <v>12600000</v>
      </c>
      <c r="G49" s="476">
        <v>10080000</v>
      </c>
      <c r="H49" s="476">
        <f t="shared" si="5"/>
        <v>22399020000</v>
      </c>
      <c r="I49" s="476">
        <f t="shared" si="6"/>
        <v>17919216000</v>
      </c>
      <c r="J49" s="476">
        <v>3943537</v>
      </c>
      <c r="K49" s="476">
        <f t="shared" si="7"/>
        <v>22402963537</v>
      </c>
      <c r="L49" s="476">
        <f t="shared" si="8"/>
        <v>17923159537</v>
      </c>
      <c r="M49" s="14" t="s">
        <v>6117</v>
      </c>
    </row>
    <row r="50" spans="1:13" ht="63" x14ac:dyDescent="0.25">
      <c r="A50" s="472">
        <v>5</v>
      </c>
      <c r="B50" s="473" t="s">
        <v>2357</v>
      </c>
      <c r="C50" s="14" t="s">
        <v>2358</v>
      </c>
      <c r="D50" s="474">
        <v>996.9</v>
      </c>
      <c r="E50" s="477">
        <v>1684</v>
      </c>
      <c r="F50" s="476">
        <v>12600000</v>
      </c>
      <c r="G50" s="476">
        <v>10080000</v>
      </c>
      <c r="H50" s="476">
        <f t="shared" si="5"/>
        <v>12560940000</v>
      </c>
      <c r="I50" s="476">
        <f t="shared" si="6"/>
        <v>10048752000</v>
      </c>
      <c r="J50" s="476">
        <v>800915640</v>
      </c>
      <c r="K50" s="476">
        <f t="shared" si="7"/>
        <v>13361855640</v>
      </c>
      <c r="L50" s="476">
        <f t="shared" si="8"/>
        <v>10849667640</v>
      </c>
      <c r="M50" s="14" t="s">
        <v>6117</v>
      </c>
    </row>
    <row r="51" spans="1:13" ht="63" x14ac:dyDescent="0.25">
      <c r="A51" s="472">
        <v>6</v>
      </c>
      <c r="B51" s="473" t="s">
        <v>2361</v>
      </c>
      <c r="C51" s="14" t="s">
        <v>474</v>
      </c>
      <c r="D51" s="474">
        <v>297.5</v>
      </c>
      <c r="E51" s="475">
        <v>430</v>
      </c>
      <c r="F51" s="476">
        <v>12600000</v>
      </c>
      <c r="G51" s="476">
        <v>10080000</v>
      </c>
      <c r="H51" s="476">
        <f t="shared" si="5"/>
        <v>3748500000</v>
      </c>
      <c r="I51" s="476">
        <f t="shared" si="6"/>
        <v>2998800000</v>
      </c>
      <c r="J51" s="476">
        <v>5115160</v>
      </c>
      <c r="K51" s="476">
        <f t="shared" si="7"/>
        <v>3753615160</v>
      </c>
      <c r="L51" s="476">
        <f t="shared" si="8"/>
        <v>3003915160</v>
      </c>
      <c r="M51" s="14" t="s">
        <v>6117</v>
      </c>
    </row>
    <row r="52" spans="1:13" ht="47.25" x14ac:dyDescent="0.25">
      <c r="A52" s="472">
        <v>7</v>
      </c>
      <c r="B52" s="473" t="s">
        <v>2363</v>
      </c>
      <c r="C52" s="14" t="s">
        <v>3066</v>
      </c>
      <c r="D52" s="474">
        <v>778</v>
      </c>
      <c r="E52" s="475">
        <v>199</v>
      </c>
      <c r="F52" s="476">
        <v>2500000</v>
      </c>
      <c r="G52" s="476">
        <v>2000000</v>
      </c>
      <c r="H52" s="476">
        <f t="shared" si="5"/>
        <v>1945000000</v>
      </c>
      <c r="I52" s="476">
        <f t="shared" si="6"/>
        <v>1556000000</v>
      </c>
      <c r="J52" s="476">
        <v>0</v>
      </c>
      <c r="K52" s="476">
        <f t="shared" si="7"/>
        <v>1945000000</v>
      </c>
      <c r="L52" s="476">
        <f t="shared" si="8"/>
        <v>1556000000</v>
      </c>
      <c r="M52" s="14" t="s">
        <v>6185</v>
      </c>
    </row>
    <row r="53" spans="1:13" ht="63" x14ac:dyDescent="0.25">
      <c r="A53" s="472">
        <v>8</v>
      </c>
      <c r="B53" s="473" t="s">
        <v>2367</v>
      </c>
      <c r="C53" s="14" t="s">
        <v>3068</v>
      </c>
      <c r="D53" s="474">
        <v>5502</v>
      </c>
      <c r="E53" s="475">
        <v>7726</v>
      </c>
      <c r="F53" s="476">
        <v>14000000</v>
      </c>
      <c r="G53" s="476">
        <v>11200000</v>
      </c>
      <c r="H53" s="476">
        <f t="shared" si="5"/>
        <v>77028000000</v>
      </c>
      <c r="I53" s="476">
        <f t="shared" si="6"/>
        <v>61622400000</v>
      </c>
      <c r="J53" s="476">
        <v>21503077680</v>
      </c>
      <c r="K53" s="476">
        <f t="shared" si="7"/>
        <v>98531077680</v>
      </c>
      <c r="L53" s="476">
        <f t="shared" si="8"/>
        <v>83125477680</v>
      </c>
      <c r="M53" s="14" t="s">
        <v>6117</v>
      </c>
    </row>
    <row r="54" spans="1:13" x14ac:dyDescent="0.25">
      <c r="A54" s="386"/>
      <c r="B54" s="380" t="s">
        <v>479</v>
      </c>
      <c r="C54" s="379"/>
      <c r="D54" s="381"/>
      <c r="E54" s="382"/>
      <c r="F54" s="383"/>
      <c r="G54" s="384"/>
      <c r="H54" s="384"/>
      <c r="I54" s="384"/>
      <c r="J54" s="384"/>
      <c r="K54" s="384"/>
      <c r="L54" s="384"/>
      <c r="M54" s="385"/>
    </row>
    <row r="55" spans="1:13" ht="47.25" x14ac:dyDescent="0.25">
      <c r="A55" s="472">
        <v>1</v>
      </c>
      <c r="B55" s="473" t="s">
        <v>3197</v>
      </c>
      <c r="C55" s="14" t="s">
        <v>491</v>
      </c>
      <c r="D55" s="474">
        <v>5067.5</v>
      </c>
      <c r="E55" s="475">
        <v>1011.8</v>
      </c>
      <c r="F55" s="476">
        <v>546000</v>
      </c>
      <c r="G55" s="476">
        <v>437000</v>
      </c>
      <c r="H55" s="476">
        <f>D55*F55</f>
        <v>2766855000</v>
      </c>
      <c r="I55" s="476">
        <f>D55*G55</f>
        <v>2214497500</v>
      </c>
      <c r="J55" s="476">
        <v>1107415141</v>
      </c>
      <c r="K55" s="476">
        <f>H55+J55</f>
        <v>3874270141</v>
      </c>
      <c r="L55" s="476">
        <f>I55+J55</f>
        <v>3321912641</v>
      </c>
      <c r="M55" s="14" t="s">
        <v>6186</v>
      </c>
    </row>
    <row r="56" spans="1:13" ht="31.5" x14ac:dyDescent="0.25">
      <c r="A56" s="472">
        <v>2</v>
      </c>
      <c r="B56" s="473" t="s">
        <v>508</v>
      </c>
      <c r="C56" s="14" t="s">
        <v>509</v>
      </c>
      <c r="D56" s="474">
        <v>2449</v>
      </c>
      <c r="E56" s="475">
        <v>325</v>
      </c>
      <c r="F56" s="476">
        <v>490000</v>
      </c>
      <c r="G56" s="476">
        <v>392000</v>
      </c>
      <c r="H56" s="476">
        <f>D56*F56</f>
        <v>1200010000</v>
      </c>
      <c r="I56" s="476">
        <f>D56*G56</f>
        <v>960008000</v>
      </c>
      <c r="J56" s="476">
        <v>0</v>
      </c>
      <c r="K56" s="476">
        <f>H56+J56</f>
        <v>1200010000</v>
      </c>
      <c r="L56" s="476">
        <f>I56+J56</f>
        <v>960008000</v>
      </c>
      <c r="M56" s="14" t="s">
        <v>6187</v>
      </c>
    </row>
    <row r="57" spans="1:13" x14ac:dyDescent="0.25">
      <c r="A57" s="386"/>
      <c r="B57" s="380" t="s">
        <v>526</v>
      </c>
      <c r="C57" s="385"/>
      <c r="D57" s="381"/>
      <c r="E57" s="382"/>
      <c r="F57" s="383"/>
      <c r="G57" s="384"/>
      <c r="H57" s="384"/>
      <c r="I57" s="384"/>
      <c r="J57" s="384"/>
      <c r="K57" s="384"/>
      <c r="L57" s="384"/>
      <c r="M57" s="385"/>
    </row>
    <row r="58" spans="1:13" ht="31.5" x14ac:dyDescent="0.25">
      <c r="A58" s="472">
        <v>1</v>
      </c>
      <c r="B58" s="473" t="s">
        <v>563</v>
      </c>
      <c r="C58" s="14" t="s">
        <v>3044</v>
      </c>
      <c r="D58" s="474">
        <v>1450.5</v>
      </c>
      <c r="E58" s="475">
        <v>80</v>
      </c>
      <c r="F58" s="476">
        <v>490000</v>
      </c>
      <c r="G58" s="476">
        <v>392000</v>
      </c>
      <c r="H58" s="476">
        <f>D58*F58</f>
        <v>710745000</v>
      </c>
      <c r="I58" s="476">
        <f>D58*G58</f>
        <v>568596000</v>
      </c>
      <c r="J58" s="476">
        <v>0</v>
      </c>
      <c r="K58" s="476">
        <f>H58+J58</f>
        <v>710745000</v>
      </c>
      <c r="L58" s="476">
        <f>I58+J58</f>
        <v>568596000</v>
      </c>
      <c r="M58" s="14" t="s">
        <v>6188</v>
      </c>
    </row>
    <row r="59" spans="1:13" ht="31.5" x14ac:dyDescent="0.25">
      <c r="A59" s="472">
        <v>2</v>
      </c>
      <c r="B59" s="473" t="s">
        <v>567</v>
      </c>
      <c r="C59" s="14" t="s">
        <v>3047</v>
      </c>
      <c r="D59" s="474">
        <v>170.2</v>
      </c>
      <c r="E59" s="475">
        <v>43</v>
      </c>
      <c r="F59" s="476">
        <v>490000</v>
      </c>
      <c r="G59" s="476">
        <v>392000</v>
      </c>
      <c r="H59" s="476">
        <f>D59*F59</f>
        <v>83398000</v>
      </c>
      <c r="I59" s="476">
        <f>D59*G59</f>
        <v>66718399.999999993</v>
      </c>
      <c r="J59" s="476">
        <v>0</v>
      </c>
      <c r="K59" s="476">
        <f>H59+J59</f>
        <v>83398000</v>
      </c>
      <c r="L59" s="476">
        <f>I59+J59</f>
        <v>66718399.999999993</v>
      </c>
      <c r="M59" s="14" t="s">
        <v>6188</v>
      </c>
    </row>
    <row r="60" spans="1:13" ht="110.25" x14ac:dyDescent="0.25">
      <c r="A60" s="472">
        <v>3</v>
      </c>
      <c r="B60" s="473" t="s">
        <v>575</v>
      </c>
      <c r="C60" s="14" t="s">
        <v>3049</v>
      </c>
      <c r="D60" s="474">
        <v>349.2</v>
      </c>
      <c r="E60" s="475">
        <v>230.5</v>
      </c>
      <c r="F60" s="476">
        <v>2600000</v>
      </c>
      <c r="G60" s="476">
        <v>2080000</v>
      </c>
      <c r="H60" s="476">
        <f>D60*F60</f>
        <v>907920000</v>
      </c>
      <c r="I60" s="476">
        <f>D60*G60</f>
        <v>726336000</v>
      </c>
      <c r="J60" s="476">
        <v>0</v>
      </c>
      <c r="K60" s="476">
        <f>H60+J60</f>
        <v>907920000</v>
      </c>
      <c r="L60" s="476">
        <f>I60+J60</f>
        <v>726336000</v>
      </c>
      <c r="M60" s="14" t="s">
        <v>2380</v>
      </c>
    </row>
    <row r="61" spans="1:13" x14ac:dyDescent="0.25">
      <c r="A61" s="386"/>
      <c r="B61" s="380" t="s">
        <v>677</v>
      </c>
      <c r="C61" s="379"/>
      <c r="D61" s="381"/>
      <c r="E61" s="382"/>
      <c r="F61" s="383"/>
      <c r="G61" s="384"/>
      <c r="H61" s="384"/>
      <c r="I61" s="384"/>
      <c r="J61" s="384"/>
      <c r="K61" s="384"/>
      <c r="L61" s="384"/>
      <c r="M61" s="385"/>
    </row>
    <row r="62" spans="1:13" ht="31.5" x14ac:dyDescent="0.25">
      <c r="A62" s="472">
        <v>1</v>
      </c>
      <c r="B62" s="473" t="s">
        <v>687</v>
      </c>
      <c r="C62" s="28" t="s">
        <v>682</v>
      </c>
      <c r="D62" s="474">
        <v>103.4</v>
      </c>
      <c r="E62" s="475">
        <v>206</v>
      </c>
      <c r="F62" s="476">
        <v>7200000</v>
      </c>
      <c r="G62" s="476">
        <v>5760000</v>
      </c>
      <c r="H62" s="476">
        <f t="shared" ref="H62:H80" si="9">D62*F62</f>
        <v>744480000</v>
      </c>
      <c r="I62" s="476">
        <f t="shared" ref="I62:I80" si="10">D62*G62</f>
        <v>595584000</v>
      </c>
      <c r="J62" s="476">
        <v>162220280</v>
      </c>
      <c r="K62" s="476">
        <f>H62+J62</f>
        <v>906700280</v>
      </c>
      <c r="L62" s="476">
        <f>I62+J62</f>
        <v>757804280</v>
      </c>
      <c r="M62" s="14" t="s">
        <v>3298</v>
      </c>
    </row>
    <row r="63" spans="1:13" ht="31.5" x14ac:dyDescent="0.25">
      <c r="A63" s="472">
        <v>2</v>
      </c>
      <c r="B63" s="473" t="s">
        <v>689</v>
      </c>
      <c r="C63" s="28" t="s">
        <v>682</v>
      </c>
      <c r="D63" s="474">
        <v>307.60000000000002</v>
      </c>
      <c r="E63" s="475">
        <v>438.6</v>
      </c>
      <c r="F63" s="476">
        <v>8100000</v>
      </c>
      <c r="G63" s="476">
        <v>6480000</v>
      </c>
      <c r="H63" s="476">
        <f t="shared" si="9"/>
        <v>2491560000</v>
      </c>
      <c r="I63" s="476">
        <f t="shared" si="10"/>
        <v>1993248000.0000002</v>
      </c>
      <c r="J63" s="476">
        <v>0</v>
      </c>
      <c r="K63" s="476">
        <f t="shared" ref="K63:K80" si="11">H63+J63</f>
        <v>2491560000</v>
      </c>
      <c r="L63" s="476">
        <f t="shared" ref="L63:L80" si="12">I63+J63</f>
        <v>1993248000.0000002</v>
      </c>
      <c r="M63" s="14" t="s">
        <v>3288</v>
      </c>
    </row>
    <row r="64" spans="1:13" ht="31.5" x14ac:dyDescent="0.25">
      <c r="A64" s="472">
        <v>3</v>
      </c>
      <c r="B64" s="473" t="s">
        <v>690</v>
      </c>
      <c r="C64" s="28" t="s">
        <v>682</v>
      </c>
      <c r="D64" s="474">
        <v>280</v>
      </c>
      <c r="E64" s="475">
        <v>193.4</v>
      </c>
      <c r="F64" s="476">
        <v>4500000</v>
      </c>
      <c r="G64" s="476">
        <v>3600000</v>
      </c>
      <c r="H64" s="476">
        <f t="shared" si="9"/>
        <v>1260000000</v>
      </c>
      <c r="I64" s="476">
        <f t="shared" si="10"/>
        <v>1008000000</v>
      </c>
      <c r="J64" s="476">
        <v>0</v>
      </c>
      <c r="K64" s="476">
        <f t="shared" si="11"/>
        <v>1260000000</v>
      </c>
      <c r="L64" s="476">
        <f t="shared" si="12"/>
        <v>1008000000</v>
      </c>
      <c r="M64" s="14" t="s">
        <v>3298</v>
      </c>
    </row>
    <row r="65" spans="1:13" ht="31.5" x14ac:dyDescent="0.25">
      <c r="A65" s="472">
        <v>4</v>
      </c>
      <c r="B65" s="473" t="s">
        <v>692</v>
      </c>
      <c r="C65" s="14" t="s">
        <v>693</v>
      </c>
      <c r="D65" s="474">
        <v>427.2</v>
      </c>
      <c r="E65" s="475">
        <v>152</v>
      </c>
      <c r="F65" s="476">
        <v>3360000</v>
      </c>
      <c r="G65" s="476">
        <v>2688000</v>
      </c>
      <c r="H65" s="476">
        <f t="shared" si="9"/>
        <v>1435392000</v>
      </c>
      <c r="I65" s="476">
        <f t="shared" si="10"/>
        <v>1148313600</v>
      </c>
      <c r="J65" s="476">
        <v>0</v>
      </c>
      <c r="K65" s="476">
        <f t="shared" si="11"/>
        <v>1435392000</v>
      </c>
      <c r="L65" s="476">
        <f t="shared" si="12"/>
        <v>1148313600</v>
      </c>
      <c r="M65" s="14" t="s">
        <v>3290</v>
      </c>
    </row>
    <row r="66" spans="1:13" ht="31.5" x14ac:dyDescent="0.25">
      <c r="A66" s="472">
        <v>5</v>
      </c>
      <c r="B66" s="473" t="s">
        <v>695</v>
      </c>
      <c r="C66" s="14" t="s">
        <v>2817</v>
      </c>
      <c r="D66" s="474">
        <v>257.7</v>
      </c>
      <c r="E66" s="475">
        <v>143.69999999999999</v>
      </c>
      <c r="F66" s="476">
        <v>7400000</v>
      </c>
      <c r="G66" s="476">
        <v>5920000</v>
      </c>
      <c r="H66" s="476">
        <f t="shared" si="9"/>
        <v>1906980000</v>
      </c>
      <c r="I66" s="476">
        <f t="shared" si="10"/>
        <v>1525584000</v>
      </c>
      <c r="J66" s="476">
        <v>0</v>
      </c>
      <c r="K66" s="476">
        <f t="shared" si="11"/>
        <v>1906980000</v>
      </c>
      <c r="L66" s="476">
        <f t="shared" si="12"/>
        <v>1525584000</v>
      </c>
      <c r="M66" s="14" t="s">
        <v>3291</v>
      </c>
    </row>
    <row r="67" spans="1:13" ht="31.5" x14ac:dyDescent="0.25">
      <c r="A67" s="472">
        <v>6</v>
      </c>
      <c r="B67" s="473" t="s">
        <v>697</v>
      </c>
      <c r="C67" s="14" t="s">
        <v>242</v>
      </c>
      <c r="D67" s="474">
        <v>347.7</v>
      </c>
      <c r="E67" s="475">
        <v>360</v>
      </c>
      <c r="F67" s="476">
        <v>8500000</v>
      </c>
      <c r="G67" s="476">
        <v>6800000</v>
      </c>
      <c r="H67" s="476">
        <f t="shared" si="9"/>
        <v>2955450000</v>
      </c>
      <c r="I67" s="476">
        <f t="shared" si="10"/>
        <v>2364360000</v>
      </c>
      <c r="J67" s="476">
        <v>23601080</v>
      </c>
      <c r="K67" s="476">
        <f t="shared" si="11"/>
        <v>2979051080</v>
      </c>
      <c r="L67" s="476">
        <f t="shared" si="12"/>
        <v>2387961080</v>
      </c>
      <c r="M67" s="14" t="s">
        <v>3298</v>
      </c>
    </row>
    <row r="68" spans="1:13" ht="31.5" x14ac:dyDescent="0.25">
      <c r="A68" s="472">
        <v>7</v>
      </c>
      <c r="B68" s="473" t="s">
        <v>702</v>
      </c>
      <c r="C68" s="14" t="s">
        <v>703</v>
      </c>
      <c r="D68" s="474">
        <v>2071.9</v>
      </c>
      <c r="E68" s="475">
        <v>1355.3</v>
      </c>
      <c r="F68" s="476">
        <v>480000</v>
      </c>
      <c r="G68" s="476">
        <v>384000</v>
      </c>
      <c r="H68" s="476">
        <f t="shared" si="9"/>
        <v>994512000</v>
      </c>
      <c r="I68" s="476">
        <f t="shared" si="10"/>
        <v>795609600</v>
      </c>
      <c r="J68" s="476">
        <v>1064913272</v>
      </c>
      <c r="K68" s="476">
        <f t="shared" si="11"/>
        <v>2059425272</v>
      </c>
      <c r="L68" s="476">
        <f t="shared" si="12"/>
        <v>1860522872</v>
      </c>
      <c r="M68" s="14" t="s">
        <v>3298</v>
      </c>
    </row>
    <row r="69" spans="1:13" ht="31.5" x14ac:dyDescent="0.25">
      <c r="A69" s="472">
        <v>8</v>
      </c>
      <c r="B69" s="473" t="s">
        <v>2818</v>
      </c>
      <c r="C69" s="14" t="s">
        <v>731</v>
      </c>
      <c r="D69" s="474">
        <v>749</v>
      </c>
      <c r="E69" s="475">
        <v>212</v>
      </c>
      <c r="F69" s="476">
        <v>350000</v>
      </c>
      <c r="G69" s="476">
        <v>280000</v>
      </c>
      <c r="H69" s="476">
        <f t="shared" si="9"/>
        <v>262150000</v>
      </c>
      <c r="I69" s="476">
        <f t="shared" si="10"/>
        <v>209720000</v>
      </c>
      <c r="J69" s="476">
        <v>28082922</v>
      </c>
      <c r="K69" s="476">
        <f t="shared" si="11"/>
        <v>290232922</v>
      </c>
      <c r="L69" s="476">
        <f t="shared" si="12"/>
        <v>237802922</v>
      </c>
      <c r="M69" s="14" t="s">
        <v>3299</v>
      </c>
    </row>
    <row r="70" spans="1:13" ht="31.5" x14ac:dyDescent="0.25">
      <c r="A70" s="472">
        <v>9</v>
      </c>
      <c r="B70" s="473" t="s">
        <v>2819</v>
      </c>
      <c r="C70" s="14" t="s">
        <v>734</v>
      </c>
      <c r="D70" s="474">
        <v>805</v>
      </c>
      <c r="E70" s="475">
        <v>296</v>
      </c>
      <c r="F70" s="476">
        <v>350000</v>
      </c>
      <c r="G70" s="476">
        <v>280000</v>
      </c>
      <c r="H70" s="476">
        <f t="shared" si="9"/>
        <v>281750000</v>
      </c>
      <c r="I70" s="476">
        <f t="shared" si="10"/>
        <v>225400000</v>
      </c>
      <c r="J70" s="476">
        <v>31695568</v>
      </c>
      <c r="K70" s="476">
        <f t="shared" si="11"/>
        <v>313445568</v>
      </c>
      <c r="L70" s="476">
        <f t="shared" si="12"/>
        <v>257095568</v>
      </c>
      <c r="M70" s="14" t="s">
        <v>3299</v>
      </c>
    </row>
    <row r="71" spans="1:13" ht="31.5" x14ac:dyDescent="0.25">
      <c r="A71" s="472">
        <v>10</v>
      </c>
      <c r="B71" s="473" t="s">
        <v>2820</v>
      </c>
      <c r="C71" s="14" t="s">
        <v>737</v>
      </c>
      <c r="D71" s="474">
        <v>2217.8000000000002</v>
      </c>
      <c r="E71" s="475">
        <v>188</v>
      </c>
      <c r="F71" s="476">
        <v>500000</v>
      </c>
      <c r="G71" s="476">
        <v>400000</v>
      </c>
      <c r="H71" s="476">
        <f t="shared" si="9"/>
        <v>1108900000</v>
      </c>
      <c r="I71" s="476">
        <f t="shared" si="10"/>
        <v>887120000.00000012</v>
      </c>
      <c r="J71" s="476">
        <v>0</v>
      </c>
      <c r="K71" s="476">
        <f t="shared" si="11"/>
        <v>1108900000</v>
      </c>
      <c r="L71" s="476">
        <f t="shared" si="12"/>
        <v>887120000.00000012</v>
      </c>
      <c r="M71" s="14" t="s">
        <v>3299</v>
      </c>
    </row>
    <row r="72" spans="1:13" ht="31.5" x14ac:dyDescent="0.25">
      <c r="A72" s="472">
        <v>11</v>
      </c>
      <c r="B72" s="473" t="s">
        <v>751</v>
      </c>
      <c r="C72" s="14" t="s">
        <v>752</v>
      </c>
      <c r="D72" s="474">
        <v>262</v>
      </c>
      <c r="E72" s="475">
        <v>105</v>
      </c>
      <c r="F72" s="476">
        <v>350000</v>
      </c>
      <c r="G72" s="476">
        <v>280000</v>
      </c>
      <c r="H72" s="476">
        <f t="shared" si="9"/>
        <v>91700000</v>
      </c>
      <c r="I72" s="476">
        <f t="shared" si="10"/>
        <v>73360000</v>
      </c>
      <c r="J72" s="476">
        <v>0</v>
      </c>
      <c r="K72" s="476">
        <f t="shared" si="11"/>
        <v>91700000</v>
      </c>
      <c r="L72" s="476">
        <f t="shared" si="12"/>
        <v>73360000</v>
      </c>
      <c r="M72" s="14" t="s">
        <v>3299</v>
      </c>
    </row>
    <row r="73" spans="1:13" ht="31.5" x14ac:dyDescent="0.25">
      <c r="A73" s="472">
        <v>12</v>
      </c>
      <c r="B73" s="473" t="s">
        <v>754</v>
      </c>
      <c r="C73" s="14" t="s">
        <v>734</v>
      </c>
      <c r="D73" s="474">
        <v>7610</v>
      </c>
      <c r="E73" s="475">
        <v>132</v>
      </c>
      <c r="F73" s="476">
        <v>350000</v>
      </c>
      <c r="G73" s="476">
        <v>280000</v>
      </c>
      <c r="H73" s="476">
        <f t="shared" si="9"/>
        <v>2663500000</v>
      </c>
      <c r="I73" s="476">
        <f t="shared" si="10"/>
        <v>2130800000</v>
      </c>
      <c r="J73" s="476">
        <v>0</v>
      </c>
      <c r="K73" s="476">
        <f t="shared" si="11"/>
        <v>2663500000</v>
      </c>
      <c r="L73" s="476">
        <f t="shared" si="12"/>
        <v>2130800000</v>
      </c>
      <c r="M73" s="14" t="s">
        <v>3299</v>
      </c>
    </row>
    <row r="74" spans="1:13" ht="31.5" x14ac:dyDescent="0.25">
      <c r="A74" s="472">
        <v>13</v>
      </c>
      <c r="B74" s="473" t="s">
        <v>3162</v>
      </c>
      <c r="C74" s="14" t="s">
        <v>757</v>
      </c>
      <c r="D74" s="474">
        <v>1129.2</v>
      </c>
      <c r="E74" s="475">
        <v>105</v>
      </c>
      <c r="F74" s="476">
        <v>350000</v>
      </c>
      <c r="G74" s="476">
        <v>280000</v>
      </c>
      <c r="H74" s="476">
        <f t="shared" si="9"/>
        <v>395220000</v>
      </c>
      <c r="I74" s="476">
        <f t="shared" si="10"/>
        <v>316176000</v>
      </c>
      <c r="J74" s="476">
        <v>0</v>
      </c>
      <c r="K74" s="476">
        <f t="shared" si="11"/>
        <v>395220000</v>
      </c>
      <c r="L74" s="476">
        <f t="shared" si="12"/>
        <v>316176000</v>
      </c>
      <c r="M74" s="14" t="s">
        <v>3299</v>
      </c>
    </row>
    <row r="75" spans="1:13" ht="31.5" x14ac:dyDescent="0.25">
      <c r="A75" s="472">
        <v>14</v>
      </c>
      <c r="B75" s="473" t="s">
        <v>2821</v>
      </c>
      <c r="C75" s="14" t="s">
        <v>2442</v>
      </c>
      <c r="D75" s="474">
        <v>141.6</v>
      </c>
      <c r="E75" s="475">
        <v>140</v>
      </c>
      <c r="F75" s="476">
        <v>5600000</v>
      </c>
      <c r="G75" s="476">
        <v>4480000</v>
      </c>
      <c r="H75" s="476">
        <f t="shared" si="9"/>
        <v>792960000</v>
      </c>
      <c r="I75" s="476">
        <f t="shared" si="10"/>
        <v>634368000</v>
      </c>
      <c r="J75" s="476">
        <v>0</v>
      </c>
      <c r="K75" s="476">
        <f t="shared" si="11"/>
        <v>792960000</v>
      </c>
      <c r="L75" s="476">
        <f t="shared" si="12"/>
        <v>634368000</v>
      </c>
      <c r="M75" s="14" t="s">
        <v>3298</v>
      </c>
    </row>
    <row r="76" spans="1:13" ht="31.5" x14ac:dyDescent="0.25">
      <c r="A76" s="472">
        <v>15</v>
      </c>
      <c r="B76" s="473" t="s">
        <v>2445</v>
      </c>
      <c r="C76" s="14" t="s">
        <v>3119</v>
      </c>
      <c r="D76" s="474">
        <v>827</v>
      </c>
      <c r="E76" s="475">
        <v>290.5</v>
      </c>
      <c r="F76" s="476">
        <v>2500000</v>
      </c>
      <c r="G76" s="476">
        <v>2000000</v>
      </c>
      <c r="H76" s="476">
        <f t="shared" si="9"/>
        <v>2067500000</v>
      </c>
      <c r="I76" s="476">
        <f t="shared" si="10"/>
        <v>1654000000</v>
      </c>
      <c r="J76" s="476">
        <v>201746996</v>
      </c>
      <c r="K76" s="476">
        <f t="shared" si="11"/>
        <v>2269246996</v>
      </c>
      <c r="L76" s="476">
        <f t="shared" si="12"/>
        <v>1855746996</v>
      </c>
      <c r="M76" s="14" t="s">
        <v>3300</v>
      </c>
    </row>
    <row r="77" spans="1:13" ht="31.5" x14ac:dyDescent="0.25">
      <c r="A77" s="472">
        <v>16</v>
      </c>
      <c r="B77" s="473" t="s">
        <v>2450</v>
      </c>
      <c r="C77" s="14" t="s">
        <v>3119</v>
      </c>
      <c r="D77" s="474">
        <v>439</v>
      </c>
      <c r="E77" s="475">
        <v>197.33</v>
      </c>
      <c r="F77" s="476">
        <v>1500000</v>
      </c>
      <c r="G77" s="476">
        <v>1200000</v>
      </c>
      <c r="H77" s="476">
        <f t="shared" si="9"/>
        <v>658500000</v>
      </c>
      <c r="I77" s="476">
        <f t="shared" si="10"/>
        <v>526800000</v>
      </c>
      <c r="J77" s="476">
        <v>131760000</v>
      </c>
      <c r="K77" s="476">
        <f t="shared" si="11"/>
        <v>790260000</v>
      </c>
      <c r="L77" s="476">
        <f t="shared" si="12"/>
        <v>658560000</v>
      </c>
      <c r="M77" s="14" t="s">
        <v>3299</v>
      </c>
    </row>
    <row r="78" spans="1:13" ht="31.5" x14ac:dyDescent="0.25">
      <c r="A78" s="472">
        <v>17</v>
      </c>
      <c r="B78" s="473" t="s">
        <v>705</v>
      </c>
      <c r="C78" s="14" t="s">
        <v>682</v>
      </c>
      <c r="D78" s="474">
        <v>168.2</v>
      </c>
      <c r="E78" s="475">
        <v>148.69999999999999</v>
      </c>
      <c r="F78" s="476">
        <v>8100000</v>
      </c>
      <c r="G78" s="476">
        <v>6480000</v>
      </c>
      <c r="H78" s="476">
        <f t="shared" si="9"/>
        <v>1362420000</v>
      </c>
      <c r="I78" s="476">
        <f t="shared" si="10"/>
        <v>1089936000</v>
      </c>
      <c r="J78" s="476">
        <v>0</v>
      </c>
      <c r="K78" s="476">
        <f t="shared" si="11"/>
        <v>1362420000</v>
      </c>
      <c r="L78" s="476">
        <f t="shared" si="12"/>
        <v>1089936000</v>
      </c>
      <c r="M78" s="14" t="s">
        <v>6130</v>
      </c>
    </row>
    <row r="79" spans="1:13" ht="31.5" x14ac:dyDescent="0.25">
      <c r="A79" s="472">
        <v>18</v>
      </c>
      <c r="B79" s="473" t="s">
        <v>707</v>
      </c>
      <c r="C79" s="14" t="s">
        <v>2455</v>
      </c>
      <c r="D79" s="474">
        <v>975</v>
      </c>
      <c r="E79" s="475">
        <v>329.9</v>
      </c>
      <c r="F79" s="476">
        <v>440000</v>
      </c>
      <c r="G79" s="476">
        <v>352000</v>
      </c>
      <c r="H79" s="476">
        <f t="shared" si="9"/>
        <v>429000000</v>
      </c>
      <c r="I79" s="476">
        <f t="shared" si="10"/>
        <v>343200000</v>
      </c>
      <c r="J79" s="476">
        <v>0</v>
      </c>
      <c r="K79" s="476">
        <f t="shared" si="11"/>
        <v>429000000</v>
      </c>
      <c r="L79" s="476">
        <f t="shared" si="12"/>
        <v>343200000</v>
      </c>
      <c r="M79" s="14" t="s">
        <v>6131</v>
      </c>
    </row>
    <row r="80" spans="1:13" ht="31.5" x14ac:dyDescent="0.25">
      <c r="A80" s="472">
        <v>19</v>
      </c>
      <c r="B80" s="473" t="s">
        <v>720</v>
      </c>
      <c r="C80" s="14" t="s">
        <v>721</v>
      </c>
      <c r="D80" s="474">
        <v>1048.3</v>
      </c>
      <c r="E80" s="475">
        <v>441</v>
      </c>
      <c r="F80" s="476">
        <v>5100000</v>
      </c>
      <c r="G80" s="476">
        <v>4080000</v>
      </c>
      <c r="H80" s="476">
        <f t="shared" si="9"/>
        <v>5346330000</v>
      </c>
      <c r="I80" s="476">
        <f t="shared" si="10"/>
        <v>4277064000</v>
      </c>
      <c r="J80" s="476">
        <v>0</v>
      </c>
      <c r="K80" s="476">
        <f t="shared" si="11"/>
        <v>5346330000</v>
      </c>
      <c r="L80" s="476">
        <f t="shared" si="12"/>
        <v>4277064000</v>
      </c>
      <c r="M80" s="14" t="s">
        <v>6130</v>
      </c>
    </row>
    <row r="81" spans="1:13" x14ac:dyDescent="0.25">
      <c r="A81" s="386"/>
      <c r="B81" s="380" t="s">
        <v>795</v>
      </c>
      <c r="C81" s="379"/>
      <c r="D81" s="381"/>
      <c r="E81" s="382"/>
      <c r="F81" s="383"/>
      <c r="G81" s="384"/>
      <c r="H81" s="384"/>
      <c r="I81" s="384"/>
      <c r="J81" s="384"/>
      <c r="K81" s="384"/>
      <c r="L81" s="384"/>
      <c r="M81" s="385"/>
    </row>
    <row r="82" spans="1:13" ht="31.5" x14ac:dyDescent="0.25">
      <c r="A82" s="472">
        <v>1</v>
      </c>
      <c r="B82" s="473" t="s">
        <v>829</v>
      </c>
      <c r="C82" s="14" t="s">
        <v>830</v>
      </c>
      <c r="D82" s="474">
        <v>385</v>
      </c>
      <c r="E82" s="475">
        <v>125</v>
      </c>
      <c r="F82" s="476">
        <v>120000</v>
      </c>
      <c r="G82" s="476">
        <v>120000</v>
      </c>
      <c r="H82" s="476">
        <f>D82*F82</f>
        <v>46200000</v>
      </c>
      <c r="I82" s="476">
        <f>D82*G82</f>
        <v>46200000</v>
      </c>
      <c r="J82" s="476">
        <v>174519306</v>
      </c>
      <c r="K82" s="476">
        <f>H82+J82</f>
        <v>220719306</v>
      </c>
      <c r="L82" s="476">
        <f>I82+J82</f>
        <v>220719306</v>
      </c>
      <c r="M82" s="14" t="s">
        <v>3297</v>
      </c>
    </row>
    <row r="83" spans="1:13" ht="31.5" x14ac:dyDescent="0.25">
      <c r="A83" s="472">
        <v>2</v>
      </c>
      <c r="B83" s="473" t="s">
        <v>850</v>
      </c>
      <c r="C83" s="14" t="s">
        <v>830</v>
      </c>
      <c r="D83" s="474">
        <v>547</v>
      </c>
      <c r="E83" s="475">
        <v>138.30000000000001</v>
      </c>
      <c r="F83" s="476">
        <v>150000</v>
      </c>
      <c r="G83" s="476">
        <v>120000</v>
      </c>
      <c r="H83" s="476">
        <f>D83*F83</f>
        <v>82050000</v>
      </c>
      <c r="I83" s="476">
        <f>D83*G83</f>
        <v>65640000</v>
      </c>
      <c r="J83" s="476">
        <v>55347660</v>
      </c>
      <c r="K83" s="476">
        <f>H83+J83</f>
        <v>137397660</v>
      </c>
      <c r="L83" s="476">
        <f>I83+J83</f>
        <v>120987660</v>
      </c>
      <c r="M83" s="14" t="s">
        <v>3297</v>
      </c>
    </row>
    <row r="84" spans="1:13" x14ac:dyDescent="0.25">
      <c r="A84" s="386"/>
      <c r="B84" s="380" t="s">
        <v>860</v>
      </c>
      <c r="C84" s="379"/>
      <c r="D84" s="381"/>
      <c r="E84" s="382"/>
      <c r="F84" s="383"/>
      <c r="G84" s="384"/>
      <c r="H84" s="384"/>
      <c r="I84" s="384"/>
      <c r="J84" s="384"/>
      <c r="K84" s="384"/>
      <c r="L84" s="384"/>
      <c r="M84" s="385"/>
    </row>
    <row r="85" spans="1:13" ht="31.5" x14ac:dyDescent="0.25">
      <c r="A85" s="472">
        <v>1</v>
      </c>
      <c r="B85" s="473" t="s">
        <v>868</v>
      </c>
      <c r="C85" s="14" t="s">
        <v>869</v>
      </c>
      <c r="D85" s="474">
        <v>1246</v>
      </c>
      <c r="E85" s="475">
        <v>220</v>
      </c>
      <c r="F85" s="476">
        <v>150000</v>
      </c>
      <c r="G85" s="476">
        <v>120000</v>
      </c>
      <c r="H85" s="476">
        <f>D85*F85</f>
        <v>186900000</v>
      </c>
      <c r="I85" s="476">
        <f>D85*G85</f>
        <v>149520000</v>
      </c>
      <c r="J85" s="476">
        <v>0</v>
      </c>
      <c r="K85" s="476">
        <f>H85+J85</f>
        <v>186900000</v>
      </c>
      <c r="L85" s="476">
        <f>I85+J85</f>
        <v>149520000</v>
      </c>
      <c r="M85" s="14" t="s">
        <v>3009</v>
      </c>
    </row>
    <row r="86" spans="1:13" ht="31.5" x14ac:dyDescent="0.25">
      <c r="A86" s="472">
        <v>2</v>
      </c>
      <c r="B86" s="473" t="s">
        <v>898</v>
      </c>
      <c r="C86" s="14" t="s">
        <v>899</v>
      </c>
      <c r="D86" s="474">
        <v>192</v>
      </c>
      <c r="E86" s="475">
        <v>50</v>
      </c>
      <c r="F86" s="476">
        <v>150000</v>
      </c>
      <c r="G86" s="476">
        <v>120000</v>
      </c>
      <c r="H86" s="476">
        <f>D86*F86</f>
        <v>28800000</v>
      </c>
      <c r="I86" s="476">
        <f>D86*G86</f>
        <v>23040000</v>
      </c>
      <c r="J86" s="476">
        <v>0</v>
      </c>
      <c r="K86" s="476">
        <f>H86+J86</f>
        <v>28800000</v>
      </c>
      <c r="L86" s="476">
        <f>I86+J86</f>
        <v>23040000</v>
      </c>
      <c r="M86" s="14" t="s">
        <v>3008</v>
      </c>
    </row>
    <row r="87" spans="1:13" ht="31.5" x14ac:dyDescent="0.25">
      <c r="A87" s="472">
        <v>3</v>
      </c>
      <c r="B87" s="473" t="s">
        <v>2468</v>
      </c>
      <c r="C87" s="14" t="s">
        <v>940</v>
      </c>
      <c r="D87" s="474">
        <v>816</v>
      </c>
      <c r="E87" s="475">
        <v>185</v>
      </c>
      <c r="F87" s="476">
        <v>660000</v>
      </c>
      <c r="G87" s="476">
        <v>528000</v>
      </c>
      <c r="H87" s="476">
        <f>D87*F87</f>
        <v>538560000</v>
      </c>
      <c r="I87" s="476">
        <f>D87*G87</f>
        <v>430848000</v>
      </c>
      <c r="J87" s="476">
        <v>0</v>
      </c>
      <c r="K87" s="476">
        <f>H87+J87</f>
        <v>538560000</v>
      </c>
      <c r="L87" s="476">
        <f>I87+J87</f>
        <v>430848000</v>
      </c>
      <c r="M87" s="14" t="s">
        <v>3296</v>
      </c>
    </row>
    <row r="88" spans="1:13" ht="31.5" x14ac:dyDescent="0.25">
      <c r="A88" s="472">
        <v>4</v>
      </c>
      <c r="B88" s="473" t="s">
        <v>2470</v>
      </c>
      <c r="C88" s="14" t="s">
        <v>932</v>
      </c>
      <c r="D88" s="474">
        <v>413</v>
      </c>
      <c r="E88" s="475">
        <v>74</v>
      </c>
      <c r="F88" s="476">
        <v>248000</v>
      </c>
      <c r="G88" s="476">
        <v>198400</v>
      </c>
      <c r="H88" s="476">
        <f>D88*F88</f>
        <v>102424000</v>
      </c>
      <c r="I88" s="476">
        <f>D88*G88</f>
        <v>81939200</v>
      </c>
      <c r="J88" s="476">
        <v>0</v>
      </c>
      <c r="K88" s="476">
        <f>H88+J88</f>
        <v>102424000</v>
      </c>
      <c r="L88" s="476">
        <f>I88+J88</f>
        <v>81939200</v>
      </c>
      <c r="M88" s="14" t="s">
        <v>3295</v>
      </c>
    </row>
    <row r="89" spans="1:13" ht="31.5" x14ac:dyDescent="0.25">
      <c r="A89" s="472">
        <v>5</v>
      </c>
      <c r="B89" s="473" t="s">
        <v>2473</v>
      </c>
      <c r="C89" s="14" t="s">
        <v>934</v>
      </c>
      <c r="D89" s="474">
        <v>697</v>
      </c>
      <c r="E89" s="475">
        <v>66</v>
      </c>
      <c r="F89" s="476">
        <v>150000</v>
      </c>
      <c r="G89" s="476">
        <v>120000</v>
      </c>
      <c r="H89" s="476">
        <f>D89*F89</f>
        <v>104550000</v>
      </c>
      <c r="I89" s="476">
        <f>D89*G89</f>
        <v>83640000</v>
      </c>
      <c r="J89" s="476">
        <v>0</v>
      </c>
      <c r="K89" s="476">
        <f>H89+J89</f>
        <v>104550000</v>
      </c>
      <c r="L89" s="476">
        <f>I89+J89</f>
        <v>83640000</v>
      </c>
      <c r="M89" s="14" t="s">
        <v>3009</v>
      </c>
    </row>
    <row r="90" spans="1:13" x14ac:dyDescent="0.25">
      <c r="A90" s="386"/>
      <c r="B90" s="380" t="s">
        <v>944</v>
      </c>
      <c r="C90" s="379"/>
      <c r="D90" s="381"/>
      <c r="E90" s="382"/>
      <c r="F90" s="383"/>
      <c r="G90" s="384"/>
      <c r="H90" s="384"/>
      <c r="I90" s="384"/>
      <c r="J90" s="384"/>
      <c r="K90" s="384"/>
      <c r="L90" s="384"/>
      <c r="M90" s="385"/>
    </row>
    <row r="91" spans="1:13" ht="31.5" x14ac:dyDescent="0.25">
      <c r="A91" s="472">
        <v>1</v>
      </c>
      <c r="B91" s="473" t="s">
        <v>952</v>
      </c>
      <c r="C91" s="14" t="s">
        <v>953</v>
      </c>
      <c r="D91" s="474">
        <v>702</v>
      </c>
      <c r="E91" s="475">
        <v>571.1</v>
      </c>
      <c r="F91" s="476">
        <v>510000</v>
      </c>
      <c r="G91" s="476">
        <v>408000</v>
      </c>
      <c r="H91" s="476">
        <f>D91*F91</f>
        <v>358020000</v>
      </c>
      <c r="I91" s="476">
        <f>D91*G91</f>
        <v>286416000</v>
      </c>
      <c r="J91" s="476">
        <v>47680000</v>
      </c>
      <c r="K91" s="476">
        <f>H91+J91</f>
        <v>405700000</v>
      </c>
      <c r="L91" s="476">
        <f>I91+J91</f>
        <v>334096000</v>
      </c>
      <c r="M91" s="14" t="s">
        <v>3294</v>
      </c>
    </row>
    <row r="92" spans="1:13" ht="31.5" x14ac:dyDescent="0.25">
      <c r="A92" s="472">
        <v>2</v>
      </c>
      <c r="B92" s="473" t="s">
        <v>963</v>
      </c>
      <c r="C92" s="14" t="s">
        <v>964</v>
      </c>
      <c r="D92" s="474">
        <v>486</v>
      </c>
      <c r="E92" s="475">
        <v>128</v>
      </c>
      <c r="F92" s="476">
        <v>890000</v>
      </c>
      <c r="G92" s="476">
        <v>712000</v>
      </c>
      <c r="H92" s="476">
        <f>D92*F92</f>
        <v>432540000</v>
      </c>
      <c r="I92" s="476">
        <f>D92*G92</f>
        <v>346032000</v>
      </c>
      <c r="J92" s="476">
        <v>69714000</v>
      </c>
      <c r="K92" s="476">
        <f>H92+J92</f>
        <v>502254000</v>
      </c>
      <c r="L92" s="476">
        <f>I92+J92</f>
        <v>415746000</v>
      </c>
      <c r="M92" s="14" t="s">
        <v>3010</v>
      </c>
    </row>
    <row r="93" spans="1:13" ht="31.5" x14ac:dyDescent="0.25">
      <c r="A93" s="472">
        <v>3</v>
      </c>
      <c r="B93" s="473" t="s">
        <v>973</v>
      </c>
      <c r="C93" s="14" t="s">
        <v>967</v>
      </c>
      <c r="D93" s="474">
        <v>1047.5999999999999</v>
      </c>
      <c r="E93" s="475">
        <v>378</v>
      </c>
      <c r="F93" s="476">
        <v>510000</v>
      </c>
      <c r="G93" s="476">
        <v>408000</v>
      </c>
      <c r="H93" s="476">
        <f>D93*F93</f>
        <v>534275999.99999994</v>
      </c>
      <c r="I93" s="476">
        <f>D93*G93</f>
        <v>427420799.99999994</v>
      </c>
      <c r="J93" s="476">
        <v>489123393</v>
      </c>
      <c r="K93" s="476">
        <f>H93+J93</f>
        <v>1023399393</v>
      </c>
      <c r="L93" s="476">
        <f>I93+J93</f>
        <v>916544193</v>
      </c>
      <c r="M93" s="14" t="s">
        <v>3095</v>
      </c>
    </row>
    <row r="94" spans="1:13" ht="47.25" x14ac:dyDescent="0.25">
      <c r="A94" s="472">
        <v>4</v>
      </c>
      <c r="B94" s="473" t="s">
        <v>6471</v>
      </c>
      <c r="C94" s="14" t="s">
        <v>955</v>
      </c>
      <c r="D94" s="474">
        <v>1485</v>
      </c>
      <c r="E94" s="475">
        <v>0</v>
      </c>
      <c r="F94" s="476">
        <v>150000</v>
      </c>
      <c r="G94" s="476">
        <v>120000</v>
      </c>
      <c r="H94" s="476">
        <f>D94*F94</f>
        <v>222750000</v>
      </c>
      <c r="I94" s="476">
        <f>D94*G94</f>
        <v>178200000</v>
      </c>
      <c r="J94" s="476">
        <v>0</v>
      </c>
      <c r="K94" s="476">
        <f>H94+J94</f>
        <v>222750000</v>
      </c>
      <c r="L94" s="476">
        <f>I94+J94</f>
        <v>178200000</v>
      </c>
      <c r="M94" s="14" t="s">
        <v>2950</v>
      </c>
    </row>
    <row r="95" spans="1:13" ht="47.25" x14ac:dyDescent="0.25">
      <c r="A95" s="472">
        <v>5</v>
      </c>
      <c r="B95" s="473" t="s">
        <v>2484</v>
      </c>
      <c r="C95" s="14" t="s">
        <v>2485</v>
      </c>
      <c r="D95" s="474">
        <v>0</v>
      </c>
      <c r="E95" s="475">
        <v>150</v>
      </c>
      <c r="F95" s="476">
        <v>220000</v>
      </c>
      <c r="G95" s="476">
        <v>176000</v>
      </c>
      <c r="H95" s="476">
        <f>D95*F95</f>
        <v>0</v>
      </c>
      <c r="I95" s="476">
        <f>D95*G95</f>
        <v>0</v>
      </c>
      <c r="J95" s="476">
        <v>462559076</v>
      </c>
      <c r="K95" s="476">
        <f>H95+J95</f>
        <v>462559076</v>
      </c>
      <c r="L95" s="476">
        <f>I95+J95</f>
        <v>462559076</v>
      </c>
      <c r="M95" s="14" t="s">
        <v>3286</v>
      </c>
    </row>
    <row r="96" spans="1:13" x14ac:dyDescent="0.25">
      <c r="A96" s="386"/>
      <c r="B96" s="380" t="s">
        <v>1014</v>
      </c>
      <c r="C96" s="379"/>
      <c r="D96" s="381"/>
      <c r="E96" s="382"/>
      <c r="F96" s="383"/>
      <c r="G96" s="384"/>
      <c r="H96" s="384"/>
      <c r="I96" s="384"/>
      <c r="J96" s="384"/>
      <c r="K96" s="384"/>
      <c r="L96" s="384"/>
      <c r="M96" s="385"/>
    </row>
    <row r="97" spans="1:13" ht="31.5" x14ac:dyDescent="0.25">
      <c r="A97" s="472">
        <v>1</v>
      </c>
      <c r="B97" s="473" t="s">
        <v>1051</v>
      </c>
      <c r="C97" s="14" t="s">
        <v>1052</v>
      </c>
      <c r="D97" s="474">
        <v>2195.9</v>
      </c>
      <c r="E97" s="475">
        <v>266</v>
      </c>
      <c r="F97" s="476">
        <v>150000</v>
      </c>
      <c r="G97" s="476">
        <v>120000</v>
      </c>
      <c r="H97" s="476">
        <f>D97*F97</f>
        <v>329385000</v>
      </c>
      <c r="I97" s="476">
        <f>D97*G97</f>
        <v>263508000</v>
      </c>
      <c r="J97" s="476">
        <v>99733948</v>
      </c>
      <c r="K97" s="476">
        <f>H97+J97</f>
        <v>429118948</v>
      </c>
      <c r="L97" s="476">
        <f>I97+J97</f>
        <v>363241948</v>
      </c>
      <c r="M97" s="14" t="s">
        <v>3096</v>
      </c>
    </row>
    <row r="98" spans="1:13" ht="31.5" x14ac:dyDescent="0.25">
      <c r="A98" s="472">
        <v>2</v>
      </c>
      <c r="B98" s="473" t="s">
        <v>3097</v>
      </c>
      <c r="C98" s="14" t="s">
        <v>1032</v>
      </c>
      <c r="D98" s="474">
        <v>268.5</v>
      </c>
      <c r="E98" s="475">
        <v>62</v>
      </c>
      <c r="F98" s="476">
        <v>220000</v>
      </c>
      <c r="G98" s="476">
        <v>120000</v>
      </c>
      <c r="H98" s="476">
        <f>D98*F98</f>
        <v>59070000</v>
      </c>
      <c r="I98" s="476">
        <f>D98*G98</f>
        <v>32220000</v>
      </c>
      <c r="J98" s="476">
        <v>119526810</v>
      </c>
      <c r="K98" s="476">
        <f>H98+J98</f>
        <v>178596810</v>
      </c>
      <c r="L98" s="476">
        <f>I98+J98</f>
        <v>151746810</v>
      </c>
      <c r="M98" s="14" t="s">
        <v>3096</v>
      </c>
    </row>
    <row r="99" spans="1:13" ht="31.5" x14ac:dyDescent="0.25">
      <c r="A99" s="472">
        <v>3</v>
      </c>
      <c r="B99" s="473" t="s">
        <v>1064</v>
      </c>
      <c r="C99" s="14" t="s">
        <v>1065</v>
      </c>
      <c r="D99" s="474">
        <v>309.10000000000002</v>
      </c>
      <c r="E99" s="475">
        <v>154</v>
      </c>
      <c r="F99" s="476">
        <v>300000</v>
      </c>
      <c r="G99" s="476">
        <v>296000</v>
      </c>
      <c r="H99" s="476">
        <f>D99*F99</f>
        <v>92730000</v>
      </c>
      <c r="I99" s="476">
        <f>D99*G99</f>
        <v>91493600</v>
      </c>
      <c r="J99" s="476">
        <v>228300803</v>
      </c>
      <c r="K99" s="476">
        <f>H99+J99</f>
        <v>321030803</v>
      </c>
      <c r="L99" s="476">
        <f>I99+J99</f>
        <v>319794403</v>
      </c>
      <c r="M99" s="14" t="s">
        <v>3096</v>
      </c>
    </row>
    <row r="100" spans="1:13" ht="31.5" x14ac:dyDescent="0.25">
      <c r="A100" s="472">
        <v>4</v>
      </c>
      <c r="B100" s="473" t="s">
        <v>1069</v>
      </c>
      <c r="C100" s="14" t="s">
        <v>1041</v>
      </c>
      <c r="D100" s="474">
        <v>818.3</v>
      </c>
      <c r="E100" s="475">
        <v>96.45</v>
      </c>
      <c r="F100" s="476">
        <v>150000</v>
      </c>
      <c r="G100" s="476">
        <v>120000</v>
      </c>
      <c r="H100" s="476">
        <f>D100*F100</f>
        <v>122745000</v>
      </c>
      <c r="I100" s="476">
        <f>D100*G100</f>
        <v>98196000</v>
      </c>
      <c r="J100" s="476">
        <v>69201413</v>
      </c>
      <c r="K100" s="476">
        <f>H100+J100</f>
        <v>191946413</v>
      </c>
      <c r="L100" s="476">
        <f>I100+J100</f>
        <v>167397413</v>
      </c>
      <c r="M100" s="14" t="s">
        <v>3096</v>
      </c>
    </row>
    <row r="101" spans="1:13" ht="31.5" x14ac:dyDescent="0.25">
      <c r="A101" s="472">
        <v>5</v>
      </c>
      <c r="B101" s="473" t="s">
        <v>2498</v>
      </c>
      <c r="C101" s="14" t="s">
        <v>1022</v>
      </c>
      <c r="D101" s="474">
        <v>508</v>
      </c>
      <c r="E101" s="475">
        <v>66</v>
      </c>
      <c r="F101" s="476">
        <v>540000</v>
      </c>
      <c r="G101" s="476">
        <v>352000</v>
      </c>
      <c r="H101" s="476">
        <f>D101*F101</f>
        <v>274320000</v>
      </c>
      <c r="I101" s="476">
        <f>D101*G101</f>
        <v>178816000</v>
      </c>
      <c r="J101" s="476">
        <v>0</v>
      </c>
      <c r="K101" s="476">
        <f>H101+J101</f>
        <v>274320000</v>
      </c>
      <c r="L101" s="476">
        <f>I101+J101</f>
        <v>178816000</v>
      </c>
      <c r="M101" s="14" t="s">
        <v>3293</v>
      </c>
    </row>
    <row r="102" spans="1:13" x14ac:dyDescent="0.25">
      <c r="A102" s="386"/>
      <c r="B102" s="380" t="s">
        <v>1079</v>
      </c>
      <c r="C102" s="379"/>
      <c r="D102" s="381"/>
      <c r="E102" s="382"/>
      <c r="F102" s="383"/>
      <c r="G102" s="384"/>
      <c r="H102" s="384"/>
      <c r="I102" s="384"/>
      <c r="J102" s="384"/>
      <c r="K102" s="384"/>
      <c r="L102" s="384"/>
      <c r="M102" s="385"/>
    </row>
    <row r="103" spans="1:13" ht="31.5" x14ac:dyDescent="0.25">
      <c r="A103" s="472">
        <v>1</v>
      </c>
      <c r="B103" s="473" t="s">
        <v>2500</v>
      </c>
      <c r="C103" s="14" t="s">
        <v>2501</v>
      </c>
      <c r="D103" s="474">
        <v>1686</v>
      </c>
      <c r="E103" s="475">
        <v>250</v>
      </c>
      <c r="F103" s="476">
        <v>220000</v>
      </c>
      <c r="G103" s="476">
        <v>176000</v>
      </c>
      <c r="H103" s="476">
        <f>D103*F103</f>
        <v>370920000</v>
      </c>
      <c r="I103" s="476">
        <f>D103*G103</f>
        <v>296736000</v>
      </c>
      <c r="J103" s="476">
        <v>0</v>
      </c>
      <c r="K103" s="476">
        <f>H103+J103</f>
        <v>370920000</v>
      </c>
      <c r="L103" s="476">
        <f>I103+J103</f>
        <v>296736000</v>
      </c>
      <c r="M103" s="14" t="s">
        <v>3292</v>
      </c>
    </row>
    <row r="104" spans="1:13" x14ac:dyDescent="0.25">
      <c r="A104" s="386"/>
      <c r="B104" s="380" t="s">
        <v>1172</v>
      </c>
      <c r="C104" s="379"/>
      <c r="D104" s="381"/>
      <c r="E104" s="382"/>
      <c r="F104" s="383"/>
      <c r="G104" s="384"/>
      <c r="H104" s="384"/>
      <c r="I104" s="384"/>
      <c r="J104" s="384"/>
      <c r="K104" s="384"/>
      <c r="L104" s="384"/>
      <c r="M104" s="385"/>
    </row>
    <row r="105" spans="1:13" ht="47.25" x14ac:dyDescent="0.25">
      <c r="A105" s="472">
        <v>1</v>
      </c>
      <c r="B105" s="473" t="s">
        <v>3125</v>
      </c>
      <c r="C105" s="14" t="s">
        <v>1139</v>
      </c>
      <c r="D105" s="474">
        <v>256.89999999999998</v>
      </c>
      <c r="E105" s="475">
        <v>0</v>
      </c>
      <c r="F105" s="476">
        <v>9000000</v>
      </c>
      <c r="G105" s="476">
        <v>7200000</v>
      </c>
      <c r="H105" s="476">
        <f t="shared" ref="H105:H117" si="13">D105*F105</f>
        <v>2312100000</v>
      </c>
      <c r="I105" s="476">
        <f t="shared" ref="I105:I117" si="14">D105*G105</f>
        <v>1849679999.9999998</v>
      </c>
      <c r="J105" s="476">
        <v>0</v>
      </c>
      <c r="K105" s="476">
        <f>H105+J105</f>
        <v>2312100000</v>
      </c>
      <c r="L105" s="476">
        <f>I105+J105</f>
        <v>1849679999.9999998</v>
      </c>
      <c r="M105" s="14" t="s">
        <v>2856</v>
      </c>
    </row>
    <row r="106" spans="1:13" ht="31.5" x14ac:dyDescent="0.25">
      <c r="A106" s="472">
        <v>2</v>
      </c>
      <c r="B106" s="473" t="s">
        <v>3126</v>
      </c>
      <c r="C106" s="14" t="s">
        <v>1139</v>
      </c>
      <c r="D106" s="474">
        <v>140.30000000000001</v>
      </c>
      <c r="E106" s="475">
        <v>140.30000000000001</v>
      </c>
      <c r="F106" s="476">
        <v>9000000</v>
      </c>
      <c r="G106" s="476">
        <v>7200000</v>
      </c>
      <c r="H106" s="476">
        <f t="shared" si="13"/>
        <v>1262700000</v>
      </c>
      <c r="I106" s="476">
        <f t="shared" si="14"/>
        <v>1010160000.0000001</v>
      </c>
      <c r="J106" s="476">
        <v>0</v>
      </c>
      <c r="K106" s="476">
        <f t="shared" ref="K106:K117" si="15">H106+J106</f>
        <v>1262700000</v>
      </c>
      <c r="L106" s="476">
        <f t="shared" ref="L106:L117" si="16">I106+J106</f>
        <v>1010160000.0000001</v>
      </c>
      <c r="M106" s="14" t="s">
        <v>2857</v>
      </c>
    </row>
    <row r="107" spans="1:13" ht="47.25" x14ac:dyDescent="0.25">
      <c r="A107" s="472">
        <v>3</v>
      </c>
      <c r="B107" s="473" t="s">
        <v>1142</v>
      </c>
      <c r="C107" s="14" t="s">
        <v>1143</v>
      </c>
      <c r="D107" s="474">
        <v>1653</v>
      </c>
      <c r="E107" s="475">
        <v>916.8</v>
      </c>
      <c r="F107" s="476">
        <v>280000</v>
      </c>
      <c r="G107" s="476">
        <v>224000</v>
      </c>
      <c r="H107" s="476">
        <f t="shared" si="13"/>
        <v>462840000</v>
      </c>
      <c r="I107" s="476">
        <f t="shared" si="14"/>
        <v>370272000</v>
      </c>
      <c r="J107" s="476">
        <v>0</v>
      </c>
      <c r="K107" s="476">
        <f t="shared" si="15"/>
        <v>462840000</v>
      </c>
      <c r="L107" s="476">
        <f t="shared" si="16"/>
        <v>370272000</v>
      </c>
      <c r="M107" s="14" t="s">
        <v>2858</v>
      </c>
    </row>
    <row r="108" spans="1:13" ht="47.25" x14ac:dyDescent="0.25">
      <c r="A108" s="472">
        <v>4</v>
      </c>
      <c r="B108" s="473" t="s">
        <v>3165</v>
      </c>
      <c r="C108" s="14" t="s">
        <v>1148</v>
      </c>
      <c r="D108" s="474">
        <v>1047.5</v>
      </c>
      <c r="E108" s="475">
        <v>642</v>
      </c>
      <c r="F108" s="476">
        <v>480000</v>
      </c>
      <c r="G108" s="476">
        <v>384000</v>
      </c>
      <c r="H108" s="476">
        <f t="shared" si="13"/>
        <v>502800000</v>
      </c>
      <c r="I108" s="476">
        <f t="shared" si="14"/>
        <v>402240000</v>
      </c>
      <c r="J108" s="476">
        <v>0</v>
      </c>
      <c r="K108" s="476">
        <f t="shared" si="15"/>
        <v>502800000</v>
      </c>
      <c r="L108" s="476">
        <f t="shared" si="16"/>
        <v>402240000</v>
      </c>
      <c r="M108" s="14" t="s">
        <v>2856</v>
      </c>
    </row>
    <row r="109" spans="1:13" ht="47.25" x14ac:dyDescent="0.25">
      <c r="A109" s="472">
        <v>5</v>
      </c>
      <c r="B109" s="473" t="s">
        <v>702</v>
      </c>
      <c r="C109" s="14" t="s">
        <v>1148</v>
      </c>
      <c r="D109" s="474">
        <v>1074.8</v>
      </c>
      <c r="E109" s="475">
        <v>407</v>
      </c>
      <c r="F109" s="476">
        <v>620000</v>
      </c>
      <c r="G109" s="476">
        <v>496000</v>
      </c>
      <c r="H109" s="476">
        <f t="shared" si="13"/>
        <v>666376000</v>
      </c>
      <c r="I109" s="476">
        <f t="shared" si="14"/>
        <v>533100800</v>
      </c>
      <c r="J109" s="476">
        <v>0</v>
      </c>
      <c r="K109" s="476">
        <f t="shared" si="15"/>
        <v>666376000</v>
      </c>
      <c r="L109" s="476">
        <f t="shared" si="16"/>
        <v>533100800</v>
      </c>
      <c r="M109" s="14" t="s">
        <v>2856</v>
      </c>
    </row>
    <row r="110" spans="1:13" ht="47.25" x14ac:dyDescent="0.25">
      <c r="A110" s="472">
        <v>6</v>
      </c>
      <c r="B110" s="473" t="s">
        <v>3164</v>
      </c>
      <c r="C110" s="14" t="s">
        <v>1158</v>
      </c>
      <c r="D110" s="474">
        <v>148.6</v>
      </c>
      <c r="E110" s="475">
        <v>195</v>
      </c>
      <c r="F110" s="476">
        <v>12000000</v>
      </c>
      <c r="G110" s="476">
        <v>9600000</v>
      </c>
      <c r="H110" s="476">
        <f t="shared" si="13"/>
        <v>1783200000</v>
      </c>
      <c r="I110" s="476">
        <f t="shared" si="14"/>
        <v>1426560000</v>
      </c>
      <c r="J110" s="476">
        <v>0</v>
      </c>
      <c r="K110" s="476">
        <f t="shared" si="15"/>
        <v>1783200000</v>
      </c>
      <c r="L110" s="476">
        <f t="shared" si="16"/>
        <v>1426560000</v>
      </c>
      <c r="M110" s="14" t="s">
        <v>2857</v>
      </c>
    </row>
    <row r="111" spans="1:13" ht="47.25" x14ac:dyDescent="0.25">
      <c r="A111" s="472">
        <v>7</v>
      </c>
      <c r="B111" s="473" t="s">
        <v>3163</v>
      </c>
      <c r="C111" s="14" t="s">
        <v>3190</v>
      </c>
      <c r="D111" s="474">
        <v>369.8</v>
      </c>
      <c r="E111" s="475">
        <v>174</v>
      </c>
      <c r="F111" s="476">
        <v>9000000</v>
      </c>
      <c r="G111" s="476">
        <v>7200000</v>
      </c>
      <c r="H111" s="476">
        <f t="shared" si="13"/>
        <v>3328200000</v>
      </c>
      <c r="I111" s="476">
        <f t="shared" si="14"/>
        <v>2662560000</v>
      </c>
      <c r="J111" s="476">
        <v>0</v>
      </c>
      <c r="K111" s="476">
        <f t="shared" si="15"/>
        <v>3328200000</v>
      </c>
      <c r="L111" s="476">
        <f t="shared" si="16"/>
        <v>2662560000</v>
      </c>
      <c r="M111" s="14" t="s">
        <v>2856</v>
      </c>
    </row>
    <row r="112" spans="1:13" ht="47.25" x14ac:dyDescent="0.25">
      <c r="A112" s="472">
        <v>8</v>
      </c>
      <c r="B112" s="473" t="s">
        <v>3133</v>
      </c>
      <c r="C112" s="14" t="s">
        <v>3191</v>
      </c>
      <c r="D112" s="474">
        <v>4254.7</v>
      </c>
      <c r="E112" s="475"/>
      <c r="F112" s="476">
        <v>280000</v>
      </c>
      <c r="G112" s="476">
        <v>224000</v>
      </c>
      <c r="H112" s="476">
        <f t="shared" si="13"/>
        <v>1191316000</v>
      </c>
      <c r="I112" s="476">
        <f t="shared" si="14"/>
        <v>953052800</v>
      </c>
      <c r="J112" s="476">
        <v>0</v>
      </c>
      <c r="K112" s="476">
        <f t="shared" si="15"/>
        <v>1191316000</v>
      </c>
      <c r="L112" s="476">
        <f t="shared" si="16"/>
        <v>953052800</v>
      </c>
      <c r="M112" s="14" t="s">
        <v>2856</v>
      </c>
    </row>
    <row r="113" spans="1:13" ht="47.25" x14ac:dyDescent="0.25">
      <c r="A113" s="472">
        <v>9</v>
      </c>
      <c r="B113" s="473" t="s">
        <v>3139</v>
      </c>
      <c r="C113" s="14" t="s">
        <v>1148</v>
      </c>
      <c r="D113" s="474">
        <v>1667.7</v>
      </c>
      <c r="E113" s="475"/>
      <c r="F113" s="476">
        <v>480000</v>
      </c>
      <c r="G113" s="476">
        <v>384000</v>
      </c>
      <c r="H113" s="476">
        <f t="shared" si="13"/>
        <v>800496000</v>
      </c>
      <c r="I113" s="476">
        <f t="shared" si="14"/>
        <v>640396800</v>
      </c>
      <c r="J113" s="476">
        <v>0</v>
      </c>
      <c r="K113" s="476">
        <f t="shared" si="15"/>
        <v>800496000</v>
      </c>
      <c r="L113" s="476">
        <f t="shared" si="16"/>
        <v>640396800</v>
      </c>
      <c r="M113" s="14" t="s">
        <v>2856</v>
      </c>
    </row>
    <row r="114" spans="1:13" ht="47.25" x14ac:dyDescent="0.25">
      <c r="A114" s="472">
        <v>10</v>
      </c>
      <c r="B114" s="473" t="s">
        <v>3166</v>
      </c>
      <c r="C114" s="14" t="s">
        <v>1165</v>
      </c>
      <c r="D114" s="474">
        <v>327</v>
      </c>
      <c r="E114" s="475">
        <v>115.8</v>
      </c>
      <c r="F114" s="476">
        <v>4000000</v>
      </c>
      <c r="G114" s="476">
        <v>3200000</v>
      </c>
      <c r="H114" s="476">
        <f t="shared" si="13"/>
        <v>1308000000</v>
      </c>
      <c r="I114" s="476">
        <f t="shared" si="14"/>
        <v>1046400000</v>
      </c>
      <c r="J114" s="476">
        <v>0</v>
      </c>
      <c r="K114" s="476">
        <f t="shared" si="15"/>
        <v>1308000000</v>
      </c>
      <c r="L114" s="476">
        <f t="shared" si="16"/>
        <v>1046400000</v>
      </c>
      <c r="M114" s="14" t="s">
        <v>2858</v>
      </c>
    </row>
    <row r="115" spans="1:13" ht="31.5" x14ac:dyDescent="0.25">
      <c r="A115" s="472">
        <v>11</v>
      </c>
      <c r="B115" s="473" t="s">
        <v>3167</v>
      </c>
      <c r="C115" s="14" t="s">
        <v>1146</v>
      </c>
      <c r="D115" s="474">
        <v>2672.6</v>
      </c>
      <c r="E115" s="475">
        <v>725</v>
      </c>
      <c r="F115" s="476">
        <v>480000</v>
      </c>
      <c r="G115" s="476">
        <v>384000</v>
      </c>
      <c r="H115" s="476">
        <f t="shared" si="13"/>
        <v>1282848000</v>
      </c>
      <c r="I115" s="476">
        <f t="shared" si="14"/>
        <v>1026278400</v>
      </c>
      <c r="J115" s="476">
        <v>0</v>
      </c>
      <c r="K115" s="476">
        <f t="shared" si="15"/>
        <v>1282848000</v>
      </c>
      <c r="L115" s="476">
        <f t="shared" si="16"/>
        <v>1026278400</v>
      </c>
      <c r="M115" s="14" t="s">
        <v>2857</v>
      </c>
    </row>
    <row r="116" spans="1:13" ht="47.25" x14ac:dyDescent="0.25">
      <c r="A116" s="472">
        <v>12</v>
      </c>
      <c r="B116" s="473" t="s">
        <v>2515</v>
      </c>
      <c r="C116" s="14" t="s">
        <v>3192</v>
      </c>
      <c r="D116" s="474">
        <v>714.5</v>
      </c>
      <c r="E116" s="475">
        <v>521</v>
      </c>
      <c r="F116" s="476">
        <v>9000000</v>
      </c>
      <c r="G116" s="476">
        <v>7200000</v>
      </c>
      <c r="H116" s="476">
        <f t="shared" si="13"/>
        <v>6430500000</v>
      </c>
      <c r="I116" s="476">
        <f t="shared" si="14"/>
        <v>5144400000</v>
      </c>
      <c r="J116" s="476">
        <v>383584000</v>
      </c>
      <c r="K116" s="476">
        <f t="shared" si="15"/>
        <v>6814084000</v>
      </c>
      <c r="L116" s="476">
        <f t="shared" si="16"/>
        <v>5527984000</v>
      </c>
      <c r="M116" s="14" t="s">
        <v>2871</v>
      </c>
    </row>
    <row r="117" spans="1:13" ht="47.25" x14ac:dyDescent="0.25">
      <c r="A117" s="472">
        <v>13</v>
      </c>
      <c r="B117" s="473" t="s">
        <v>2515</v>
      </c>
      <c r="C117" s="14" t="s">
        <v>3192</v>
      </c>
      <c r="D117" s="474">
        <v>188</v>
      </c>
      <c r="E117" s="475">
        <v>37</v>
      </c>
      <c r="F117" s="476">
        <v>9000000</v>
      </c>
      <c r="G117" s="476">
        <v>7200000</v>
      </c>
      <c r="H117" s="476">
        <f t="shared" si="13"/>
        <v>1692000000</v>
      </c>
      <c r="I117" s="476">
        <f t="shared" si="14"/>
        <v>1353600000</v>
      </c>
      <c r="J117" s="476">
        <v>87984000</v>
      </c>
      <c r="K117" s="476">
        <f t="shared" si="15"/>
        <v>1779984000</v>
      </c>
      <c r="L117" s="476">
        <f t="shared" si="16"/>
        <v>1441584000</v>
      </c>
      <c r="M117" s="14" t="s">
        <v>2871</v>
      </c>
    </row>
    <row r="118" spans="1:13" x14ac:dyDescent="0.25">
      <c r="A118" s="386"/>
      <c r="B118" s="380" t="s">
        <v>1256</v>
      </c>
      <c r="C118" s="385"/>
      <c r="D118" s="381"/>
      <c r="E118" s="382"/>
      <c r="F118" s="383"/>
      <c r="G118" s="384"/>
      <c r="H118" s="384"/>
      <c r="I118" s="384"/>
      <c r="J118" s="384"/>
      <c r="K118" s="384"/>
      <c r="L118" s="384"/>
      <c r="M118" s="385"/>
    </row>
    <row r="119" spans="1:13" ht="47.25" x14ac:dyDescent="0.25">
      <c r="A119" s="472">
        <v>1</v>
      </c>
      <c r="B119" s="473" t="s">
        <v>1181</v>
      </c>
      <c r="C119" s="14" t="s">
        <v>1182</v>
      </c>
      <c r="D119" s="474">
        <v>357.4</v>
      </c>
      <c r="E119" s="475">
        <v>422</v>
      </c>
      <c r="F119" s="476">
        <v>360000</v>
      </c>
      <c r="G119" s="476">
        <v>296000</v>
      </c>
      <c r="H119" s="476">
        <f t="shared" ref="H119:H125" si="17">D119*F119</f>
        <v>128663999.99999999</v>
      </c>
      <c r="I119" s="476">
        <f t="shared" ref="I119:I125" si="18">D119*G119</f>
        <v>105790400</v>
      </c>
      <c r="J119" s="476">
        <v>132238000</v>
      </c>
      <c r="K119" s="476">
        <f>H119+J119</f>
        <v>260902000</v>
      </c>
      <c r="L119" s="476">
        <f>I119+J119</f>
        <v>238028400</v>
      </c>
      <c r="M119" s="479" t="s">
        <v>2860</v>
      </c>
    </row>
    <row r="120" spans="1:13" ht="63" x14ac:dyDescent="0.25">
      <c r="A120" s="472">
        <v>2</v>
      </c>
      <c r="B120" s="473" t="s">
        <v>1186</v>
      </c>
      <c r="C120" s="14" t="s">
        <v>1187</v>
      </c>
      <c r="D120" s="474">
        <v>4589.5</v>
      </c>
      <c r="E120" s="475">
        <v>692.3</v>
      </c>
      <c r="F120" s="476">
        <v>580000</v>
      </c>
      <c r="G120" s="476">
        <v>464000</v>
      </c>
      <c r="H120" s="476">
        <f t="shared" si="17"/>
        <v>2661910000</v>
      </c>
      <c r="I120" s="476">
        <f t="shared" si="18"/>
        <v>2129528000</v>
      </c>
      <c r="J120" s="476">
        <v>2661910000</v>
      </c>
      <c r="K120" s="476">
        <f t="shared" ref="K120:K125" si="19">H120+J120</f>
        <v>5323820000</v>
      </c>
      <c r="L120" s="476">
        <f t="shared" ref="L120:L125" si="20">I120+J120</f>
        <v>4791438000</v>
      </c>
      <c r="M120" s="479" t="s">
        <v>2861</v>
      </c>
    </row>
    <row r="121" spans="1:13" ht="47.25" x14ac:dyDescent="0.25">
      <c r="A121" s="472">
        <v>3</v>
      </c>
      <c r="B121" s="473" t="s">
        <v>2517</v>
      </c>
      <c r="C121" s="14" t="s">
        <v>1202</v>
      </c>
      <c r="D121" s="474">
        <v>313.2</v>
      </c>
      <c r="E121" s="475">
        <v>30</v>
      </c>
      <c r="F121" s="476">
        <v>280000</v>
      </c>
      <c r="G121" s="476">
        <v>224000</v>
      </c>
      <c r="H121" s="476">
        <f t="shared" si="17"/>
        <v>87696000</v>
      </c>
      <c r="I121" s="476">
        <f t="shared" si="18"/>
        <v>70156800</v>
      </c>
      <c r="J121" s="476">
        <v>354000000</v>
      </c>
      <c r="K121" s="476">
        <f t="shared" si="19"/>
        <v>441696000</v>
      </c>
      <c r="L121" s="476">
        <f t="shared" si="20"/>
        <v>424156800</v>
      </c>
      <c r="M121" s="479" t="s">
        <v>2862</v>
      </c>
    </row>
    <row r="122" spans="1:13" ht="47.25" x14ac:dyDescent="0.25">
      <c r="A122" s="472">
        <v>4</v>
      </c>
      <c r="B122" s="473" t="s">
        <v>2520</v>
      </c>
      <c r="C122" s="14" t="s">
        <v>1182</v>
      </c>
      <c r="D122" s="474">
        <v>878.7</v>
      </c>
      <c r="E122" s="475">
        <v>214.2</v>
      </c>
      <c r="F122" s="476">
        <v>220000</v>
      </c>
      <c r="G122" s="476">
        <v>176000</v>
      </c>
      <c r="H122" s="476">
        <f t="shared" si="17"/>
        <v>193314000</v>
      </c>
      <c r="I122" s="476">
        <f t="shared" si="18"/>
        <v>154651200</v>
      </c>
      <c r="J122" s="476">
        <v>0</v>
      </c>
      <c r="K122" s="476">
        <f t="shared" si="19"/>
        <v>193314000</v>
      </c>
      <c r="L122" s="476">
        <f t="shared" si="20"/>
        <v>154651200</v>
      </c>
      <c r="M122" s="479" t="s">
        <v>2862</v>
      </c>
    </row>
    <row r="123" spans="1:13" ht="47.25" x14ac:dyDescent="0.25">
      <c r="A123" s="472">
        <v>5</v>
      </c>
      <c r="B123" s="473" t="s">
        <v>2521</v>
      </c>
      <c r="C123" s="14" t="s">
        <v>1226</v>
      </c>
      <c r="D123" s="474">
        <v>402.2</v>
      </c>
      <c r="E123" s="475">
        <v>229.6</v>
      </c>
      <c r="F123" s="476">
        <v>280000</v>
      </c>
      <c r="G123" s="476">
        <v>224000</v>
      </c>
      <c r="H123" s="476">
        <f t="shared" si="17"/>
        <v>112616000</v>
      </c>
      <c r="I123" s="476">
        <f t="shared" si="18"/>
        <v>90092800</v>
      </c>
      <c r="J123" s="476">
        <v>0</v>
      </c>
      <c r="K123" s="476">
        <f t="shared" si="19"/>
        <v>112616000</v>
      </c>
      <c r="L123" s="476">
        <f t="shared" si="20"/>
        <v>90092800</v>
      </c>
      <c r="M123" s="479" t="s">
        <v>2862</v>
      </c>
    </row>
    <row r="124" spans="1:13" ht="47.25" x14ac:dyDescent="0.25">
      <c r="A124" s="472">
        <v>6</v>
      </c>
      <c r="B124" s="473" t="s">
        <v>2522</v>
      </c>
      <c r="C124" s="14" t="s">
        <v>1179</v>
      </c>
      <c r="D124" s="474">
        <v>409.7</v>
      </c>
      <c r="E124" s="475">
        <v>210</v>
      </c>
      <c r="F124" s="476">
        <v>280000</v>
      </c>
      <c r="G124" s="476">
        <v>224000</v>
      </c>
      <c r="H124" s="476">
        <f t="shared" si="17"/>
        <v>114716000</v>
      </c>
      <c r="I124" s="476">
        <f t="shared" si="18"/>
        <v>91772800</v>
      </c>
      <c r="J124" s="476">
        <v>0</v>
      </c>
      <c r="K124" s="476">
        <f t="shared" si="19"/>
        <v>114716000</v>
      </c>
      <c r="L124" s="476">
        <f t="shared" si="20"/>
        <v>91772800</v>
      </c>
      <c r="M124" s="479" t="s">
        <v>2862</v>
      </c>
    </row>
    <row r="125" spans="1:13" ht="47.25" x14ac:dyDescent="0.25">
      <c r="A125" s="472">
        <v>7</v>
      </c>
      <c r="B125" s="473" t="s">
        <v>2523</v>
      </c>
      <c r="C125" s="14" t="s">
        <v>1229</v>
      </c>
      <c r="D125" s="474">
        <v>324.5</v>
      </c>
      <c r="E125" s="475">
        <v>210</v>
      </c>
      <c r="F125" s="476">
        <v>400000</v>
      </c>
      <c r="G125" s="476">
        <v>320000</v>
      </c>
      <c r="H125" s="476">
        <f t="shared" si="17"/>
        <v>129800000</v>
      </c>
      <c r="I125" s="476">
        <f t="shared" si="18"/>
        <v>103840000</v>
      </c>
      <c r="J125" s="476">
        <v>0</v>
      </c>
      <c r="K125" s="476">
        <f t="shared" si="19"/>
        <v>129800000</v>
      </c>
      <c r="L125" s="476">
        <f t="shared" si="20"/>
        <v>103840000</v>
      </c>
      <c r="M125" s="479" t="s">
        <v>2862</v>
      </c>
    </row>
    <row r="126" spans="1:13" x14ac:dyDescent="0.25">
      <c r="A126" s="386"/>
      <c r="B126" s="380" t="s">
        <v>6246</v>
      </c>
      <c r="C126" s="385"/>
      <c r="D126" s="381"/>
      <c r="E126" s="382"/>
      <c r="F126" s="383"/>
      <c r="G126" s="384"/>
      <c r="H126" s="384"/>
      <c r="I126" s="384"/>
      <c r="J126" s="384"/>
      <c r="K126" s="384"/>
      <c r="L126" s="384"/>
      <c r="M126" s="385"/>
    </row>
    <row r="127" spans="1:13" ht="47.25" x14ac:dyDescent="0.25">
      <c r="A127" s="472">
        <v>1</v>
      </c>
      <c r="B127" s="473" t="s">
        <v>1290</v>
      </c>
      <c r="C127" s="14" t="s">
        <v>1291</v>
      </c>
      <c r="D127" s="474">
        <v>420</v>
      </c>
      <c r="E127" s="475">
        <v>55</v>
      </c>
      <c r="F127" s="476">
        <v>280000</v>
      </c>
      <c r="G127" s="476">
        <v>224000</v>
      </c>
      <c r="H127" s="476">
        <f t="shared" ref="H127:H138" si="21">D127*F127</f>
        <v>117600000</v>
      </c>
      <c r="I127" s="476">
        <f t="shared" ref="I127:I138" si="22">D127*G127</f>
        <v>94080000</v>
      </c>
      <c r="J127" s="476">
        <v>191916000</v>
      </c>
      <c r="K127" s="476">
        <f>H127+J127</f>
        <v>309516000</v>
      </c>
      <c r="L127" s="476">
        <f>I127+J127</f>
        <v>285996000</v>
      </c>
      <c r="M127" s="479" t="s">
        <v>2863</v>
      </c>
    </row>
    <row r="128" spans="1:13" ht="47.25" x14ac:dyDescent="0.25">
      <c r="A128" s="472">
        <v>2</v>
      </c>
      <c r="B128" s="473" t="s">
        <v>1293</v>
      </c>
      <c r="C128" s="14" t="s">
        <v>1291</v>
      </c>
      <c r="D128" s="474">
        <v>258</v>
      </c>
      <c r="E128" s="475">
        <v>100</v>
      </c>
      <c r="F128" s="476">
        <v>280000</v>
      </c>
      <c r="G128" s="476">
        <v>224000</v>
      </c>
      <c r="H128" s="476">
        <f t="shared" si="21"/>
        <v>72240000</v>
      </c>
      <c r="I128" s="476">
        <f t="shared" si="22"/>
        <v>57792000</v>
      </c>
      <c r="J128" s="476">
        <v>239895000</v>
      </c>
      <c r="K128" s="476">
        <f t="shared" ref="K128:K138" si="23">H128+J128</f>
        <v>312135000</v>
      </c>
      <c r="L128" s="476">
        <f t="shared" ref="L128:L138" si="24">I128+J128</f>
        <v>297687000</v>
      </c>
      <c r="M128" s="479" t="s">
        <v>2863</v>
      </c>
    </row>
    <row r="129" spans="1:13" ht="47.25" x14ac:dyDescent="0.25">
      <c r="A129" s="472">
        <v>3</v>
      </c>
      <c r="B129" s="473" t="s">
        <v>1295</v>
      </c>
      <c r="C129" s="14" t="s">
        <v>1296</v>
      </c>
      <c r="D129" s="474">
        <v>415.7</v>
      </c>
      <c r="E129" s="475">
        <v>100</v>
      </c>
      <c r="F129" s="476">
        <v>280000</v>
      </c>
      <c r="G129" s="476">
        <v>224000</v>
      </c>
      <c r="H129" s="476">
        <f t="shared" si="21"/>
        <v>116396000</v>
      </c>
      <c r="I129" s="476">
        <f t="shared" si="22"/>
        <v>93116800</v>
      </c>
      <c r="J129" s="476">
        <v>239895000</v>
      </c>
      <c r="K129" s="476">
        <f t="shared" si="23"/>
        <v>356291000</v>
      </c>
      <c r="L129" s="476">
        <f t="shared" si="24"/>
        <v>333011800</v>
      </c>
      <c r="M129" s="479" t="s">
        <v>2864</v>
      </c>
    </row>
    <row r="130" spans="1:13" ht="47.25" x14ac:dyDescent="0.25">
      <c r="A130" s="472">
        <v>4</v>
      </c>
      <c r="B130" s="473" t="s">
        <v>1298</v>
      </c>
      <c r="C130" s="14" t="s">
        <v>3158</v>
      </c>
      <c r="D130" s="474">
        <v>792.9</v>
      </c>
      <c r="E130" s="475">
        <v>100</v>
      </c>
      <c r="F130" s="476">
        <v>280000</v>
      </c>
      <c r="G130" s="476">
        <v>224000</v>
      </c>
      <c r="H130" s="476">
        <f t="shared" si="21"/>
        <v>222012000</v>
      </c>
      <c r="I130" s="476">
        <f t="shared" si="22"/>
        <v>177609600</v>
      </c>
      <c r="J130" s="476">
        <v>0</v>
      </c>
      <c r="K130" s="476">
        <f t="shared" si="23"/>
        <v>222012000</v>
      </c>
      <c r="L130" s="476">
        <f t="shared" si="24"/>
        <v>177609600</v>
      </c>
      <c r="M130" s="479" t="s">
        <v>2865</v>
      </c>
    </row>
    <row r="131" spans="1:13" ht="47.25" x14ac:dyDescent="0.25">
      <c r="A131" s="472">
        <v>5</v>
      </c>
      <c r="B131" s="473" t="s">
        <v>1300</v>
      </c>
      <c r="C131" s="14" t="s">
        <v>3158</v>
      </c>
      <c r="D131" s="474">
        <v>84</v>
      </c>
      <c r="E131" s="475">
        <v>60</v>
      </c>
      <c r="F131" s="476">
        <v>280000</v>
      </c>
      <c r="G131" s="476">
        <v>224000</v>
      </c>
      <c r="H131" s="476">
        <f t="shared" si="21"/>
        <v>23520000</v>
      </c>
      <c r="I131" s="476">
        <f t="shared" si="22"/>
        <v>18816000</v>
      </c>
      <c r="J131" s="476">
        <v>106620000</v>
      </c>
      <c r="K131" s="476">
        <f t="shared" si="23"/>
        <v>130140000</v>
      </c>
      <c r="L131" s="476">
        <f t="shared" si="24"/>
        <v>125436000</v>
      </c>
      <c r="M131" s="479" t="s">
        <v>2866</v>
      </c>
    </row>
    <row r="132" spans="1:13" ht="47.25" x14ac:dyDescent="0.25">
      <c r="A132" s="472">
        <v>6</v>
      </c>
      <c r="B132" s="473" t="s">
        <v>1302</v>
      </c>
      <c r="C132" s="14" t="s">
        <v>1296</v>
      </c>
      <c r="D132" s="474">
        <v>224</v>
      </c>
      <c r="E132" s="475">
        <v>60</v>
      </c>
      <c r="F132" s="476">
        <v>280000</v>
      </c>
      <c r="G132" s="476">
        <v>224000</v>
      </c>
      <c r="H132" s="476">
        <f t="shared" si="21"/>
        <v>62720000</v>
      </c>
      <c r="I132" s="476">
        <f t="shared" si="22"/>
        <v>50176000</v>
      </c>
      <c r="J132" s="476">
        <v>0</v>
      </c>
      <c r="K132" s="476">
        <f t="shared" si="23"/>
        <v>62720000</v>
      </c>
      <c r="L132" s="476">
        <f t="shared" si="24"/>
        <v>50176000</v>
      </c>
      <c r="M132" s="479" t="s">
        <v>2865</v>
      </c>
    </row>
    <row r="133" spans="1:13" ht="47.25" x14ac:dyDescent="0.25">
      <c r="A133" s="472">
        <v>7</v>
      </c>
      <c r="B133" s="473" t="s">
        <v>1304</v>
      </c>
      <c r="C133" s="14" t="s">
        <v>1296</v>
      </c>
      <c r="D133" s="474">
        <v>156</v>
      </c>
      <c r="E133" s="475">
        <v>60</v>
      </c>
      <c r="F133" s="476">
        <v>280000</v>
      </c>
      <c r="G133" s="476">
        <v>224000</v>
      </c>
      <c r="H133" s="476">
        <f t="shared" si="21"/>
        <v>43680000</v>
      </c>
      <c r="I133" s="476">
        <f t="shared" si="22"/>
        <v>34944000</v>
      </c>
      <c r="J133" s="476">
        <v>0</v>
      </c>
      <c r="K133" s="476">
        <f t="shared" si="23"/>
        <v>43680000</v>
      </c>
      <c r="L133" s="476">
        <f t="shared" si="24"/>
        <v>34944000</v>
      </c>
      <c r="M133" s="479" t="s">
        <v>2865</v>
      </c>
    </row>
    <row r="134" spans="1:13" ht="47.25" x14ac:dyDescent="0.25">
      <c r="A134" s="472">
        <v>8</v>
      </c>
      <c r="B134" s="473" t="s">
        <v>2525</v>
      </c>
      <c r="C134" s="14" t="s">
        <v>1288</v>
      </c>
      <c r="D134" s="474">
        <v>391</v>
      </c>
      <c r="E134" s="475">
        <v>100</v>
      </c>
      <c r="F134" s="476">
        <v>280000</v>
      </c>
      <c r="G134" s="476">
        <v>224000</v>
      </c>
      <c r="H134" s="476">
        <f t="shared" si="21"/>
        <v>109480000</v>
      </c>
      <c r="I134" s="476">
        <f t="shared" si="22"/>
        <v>87584000</v>
      </c>
      <c r="J134" s="476">
        <v>0</v>
      </c>
      <c r="K134" s="476">
        <f t="shared" si="23"/>
        <v>109480000</v>
      </c>
      <c r="L134" s="476">
        <f t="shared" si="24"/>
        <v>87584000</v>
      </c>
      <c r="M134" s="479" t="s">
        <v>2865</v>
      </c>
    </row>
    <row r="135" spans="1:13" ht="47.25" x14ac:dyDescent="0.25">
      <c r="A135" s="472">
        <v>9</v>
      </c>
      <c r="B135" s="473" t="s">
        <v>1307</v>
      </c>
      <c r="C135" s="14" t="s">
        <v>1288</v>
      </c>
      <c r="D135" s="474">
        <v>288</v>
      </c>
      <c r="E135" s="475">
        <v>100</v>
      </c>
      <c r="F135" s="476">
        <v>280000</v>
      </c>
      <c r="G135" s="476">
        <v>224000</v>
      </c>
      <c r="H135" s="476">
        <f t="shared" si="21"/>
        <v>80640000</v>
      </c>
      <c r="I135" s="476">
        <f t="shared" si="22"/>
        <v>64512000</v>
      </c>
      <c r="J135" s="476">
        <v>0</v>
      </c>
      <c r="K135" s="476">
        <f t="shared" si="23"/>
        <v>80640000</v>
      </c>
      <c r="L135" s="476">
        <f t="shared" si="24"/>
        <v>64512000</v>
      </c>
      <c r="M135" s="479" t="s">
        <v>2865</v>
      </c>
    </row>
    <row r="136" spans="1:13" ht="47.25" x14ac:dyDescent="0.25">
      <c r="A136" s="472">
        <v>10</v>
      </c>
      <c r="B136" s="473" t="s">
        <v>1309</v>
      </c>
      <c r="C136" s="14" t="s">
        <v>1288</v>
      </c>
      <c r="D136" s="474">
        <v>204</v>
      </c>
      <c r="E136" s="475">
        <v>60</v>
      </c>
      <c r="F136" s="476">
        <v>280000</v>
      </c>
      <c r="G136" s="476">
        <v>224000</v>
      </c>
      <c r="H136" s="476">
        <f t="shared" si="21"/>
        <v>57120000</v>
      </c>
      <c r="I136" s="476">
        <f t="shared" si="22"/>
        <v>45696000</v>
      </c>
      <c r="J136" s="476">
        <v>0</v>
      </c>
      <c r="K136" s="476">
        <f t="shared" si="23"/>
        <v>57120000</v>
      </c>
      <c r="L136" s="476">
        <f t="shared" si="24"/>
        <v>45696000</v>
      </c>
      <c r="M136" s="479" t="s">
        <v>2865</v>
      </c>
    </row>
    <row r="137" spans="1:13" ht="47.25" x14ac:dyDescent="0.25">
      <c r="A137" s="472">
        <v>11</v>
      </c>
      <c r="B137" s="473" t="s">
        <v>1318</v>
      </c>
      <c r="C137" s="14" t="s">
        <v>1299</v>
      </c>
      <c r="D137" s="474">
        <v>193.4</v>
      </c>
      <c r="E137" s="475">
        <v>63.8</v>
      </c>
      <c r="F137" s="476">
        <v>280000</v>
      </c>
      <c r="G137" s="476">
        <v>224000</v>
      </c>
      <c r="H137" s="476">
        <f t="shared" si="21"/>
        <v>54152000</v>
      </c>
      <c r="I137" s="476">
        <f t="shared" si="22"/>
        <v>43321600</v>
      </c>
      <c r="J137" s="476">
        <v>0</v>
      </c>
      <c r="K137" s="476">
        <f t="shared" si="23"/>
        <v>54152000</v>
      </c>
      <c r="L137" s="476">
        <f t="shared" si="24"/>
        <v>43321600</v>
      </c>
      <c r="M137" s="479" t="s">
        <v>2865</v>
      </c>
    </row>
    <row r="138" spans="1:13" ht="47.25" x14ac:dyDescent="0.25">
      <c r="A138" s="472">
        <v>12</v>
      </c>
      <c r="B138" s="473" t="s">
        <v>1319</v>
      </c>
      <c r="C138" s="14" t="s">
        <v>1296</v>
      </c>
      <c r="D138" s="474">
        <v>393.9</v>
      </c>
      <c r="E138" s="475">
        <v>63.8</v>
      </c>
      <c r="F138" s="476">
        <v>280000</v>
      </c>
      <c r="G138" s="476">
        <v>224000</v>
      </c>
      <c r="H138" s="476">
        <f t="shared" si="21"/>
        <v>110292000</v>
      </c>
      <c r="I138" s="476">
        <f t="shared" si="22"/>
        <v>88233600</v>
      </c>
      <c r="J138" s="476">
        <v>0</v>
      </c>
      <c r="K138" s="476">
        <f t="shared" si="23"/>
        <v>110292000</v>
      </c>
      <c r="L138" s="476">
        <f t="shared" si="24"/>
        <v>88233600</v>
      </c>
      <c r="M138" s="479" t="s">
        <v>2865</v>
      </c>
    </row>
    <row r="139" spans="1:13" x14ac:dyDescent="0.25">
      <c r="A139" s="386"/>
      <c r="B139" s="380" t="s">
        <v>6247</v>
      </c>
      <c r="C139" s="385"/>
      <c r="D139" s="381"/>
      <c r="E139" s="382"/>
      <c r="F139" s="383"/>
      <c r="G139" s="384"/>
      <c r="H139" s="384"/>
      <c r="I139" s="384"/>
      <c r="J139" s="384"/>
      <c r="K139" s="384"/>
      <c r="L139" s="384"/>
      <c r="M139" s="385"/>
    </row>
    <row r="140" spans="1:13" ht="63" x14ac:dyDescent="0.25">
      <c r="A140" s="480">
        <v>1</v>
      </c>
      <c r="B140" s="473" t="s">
        <v>1334</v>
      </c>
      <c r="C140" s="14" t="s">
        <v>1335</v>
      </c>
      <c r="D140" s="474">
        <v>3942.7</v>
      </c>
      <c r="E140" s="475">
        <v>1318.7</v>
      </c>
      <c r="F140" s="476">
        <v>390000</v>
      </c>
      <c r="G140" s="476">
        <v>312000</v>
      </c>
      <c r="H140" s="476">
        <f>D140*F140</f>
        <v>1537653000</v>
      </c>
      <c r="I140" s="476">
        <f>D140*G140</f>
        <v>1230122400</v>
      </c>
      <c r="J140" s="476">
        <v>1537653000</v>
      </c>
      <c r="K140" s="476">
        <f>H140+J140</f>
        <v>3075306000</v>
      </c>
      <c r="L140" s="476">
        <f>I140+J140</f>
        <v>2767775400</v>
      </c>
      <c r="M140" s="479" t="s">
        <v>2526</v>
      </c>
    </row>
    <row r="141" spans="1:13" ht="47.25" x14ac:dyDescent="0.25">
      <c r="A141" s="480">
        <v>2</v>
      </c>
      <c r="B141" s="473" t="s">
        <v>1343</v>
      </c>
      <c r="C141" s="14" t="s">
        <v>1344</v>
      </c>
      <c r="D141" s="474">
        <v>348.5</v>
      </c>
      <c r="E141" s="475">
        <v>60</v>
      </c>
      <c r="F141" s="476">
        <v>150000</v>
      </c>
      <c r="G141" s="476">
        <v>120000</v>
      </c>
      <c r="H141" s="476">
        <f>D141*F141</f>
        <v>52275000</v>
      </c>
      <c r="I141" s="476">
        <f>D141*G141</f>
        <v>41820000</v>
      </c>
      <c r="J141" s="476">
        <v>0</v>
      </c>
      <c r="K141" s="476">
        <f>H141+J141</f>
        <v>52275000</v>
      </c>
      <c r="L141" s="476">
        <f>I141+J141</f>
        <v>41820000</v>
      </c>
      <c r="M141" s="479" t="s">
        <v>2528</v>
      </c>
    </row>
    <row r="142" spans="1:13" ht="47.25" x14ac:dyDescent="0.25">
      <c r="A142" s="480">
        <v>3</v>
      </c>
      <c r="B142" s="473" t="s">
        <v>1359</v>
      </c>
      <c r="C142" s="14" t="s">
        <v>1360</v>
      </c>
      <c r="D142" s="474">
        <v>906</v>
      </c>
      <c r="E142" s="475">
        <v>102.2</v>
      </c>
      <c r="F142" s="476">
        <v>150000</v>
      </c>
      <c r="G142" s="476">
        <v>120000</v>
      </c>
      <c r="H142" s="476">
        <f>D142*F142</f>
        <v>135900000</v>
      </c>
      <c r="I142" s="476">
        <f>D142*G142</f>
        <v>108720000</v>
      </c>
      <c r="J142" s="476">
        <v>0</v>
      </c>
      <c r="K142" s="476">
        <f>H142+J142</f>
        <v>135900000</v>
      </c>
      <c r="L142" s="476">
        <f>I142+J142</f>
        <v>108720000</v>
      </c>
      <c r="M142" s="479" t="s">
        <v>2528</v>
      </c>
    </row>
    <row r="143" spans="1:13" ht="63" x14ac:dyDescent="0.25">
      <c r="A143" s="480">
        <v>4</v>
      </c>
      <c r="B143" s="473" t="s">
        <v>3199</v>
      </c>
      <c r="C143" s="14" t="s">
        <v>1376</v>
      </c>
      <c r="D143" s="474">
        <v>835</v>
      </c>
      <c r="E143" s="475">
        <v>254.1</v>
      </c>
      <c r="F143" s="476">
        <v>390000</v>
      </c>
      <c r="G143" s="476">
        <v>312000</v>
      </c>
      <c r="H143" s="476">
        <f>D143*F143</f>
        <v>325650000</v>
      </c>
      <c r="I143" s="476">
        <f>D143*G143</f>
        <v>260520000</v>
      </c>
      <c r="J143" s="476">
        <v>325650000</v>
      </c>
      <c r="K143" s="476">
        <f>H143+J143</f>
        <v>651300000</v>
      </c>
      <c r="L143" s="476">
        <f>I143+J143</f>
        <v>586170000</v>
      </c>
      <c r="M143" s="479" t="s">
        <v>2531</v>
      </c>
    </row>
    <row r="144" spans="1:13" x14ac:dyDescent="0.25">
      <c r="A144" s="386"/>
      <c r="B144" s="380" t="s">
        <v>6248</v>
      </c>
      <c r="C144" s="385"/>
      <c r="D144" s="381"/>
      <c r="E144" s="382"/>
      <c r="F144" s="383"/>
      <c r="G144" s="384"/>
      <c r="H144" s="384"/>
      <c r="I144" s="384"/>
      <c r="J144" s="384"/>
      <c r="K144" s="384"/>
      <c r="L144" s="384"/>
      <c r="M144" s="385"/>
    </row>
    <row r="145" spans="1:13" ht="47.25" x14ac:dyDescent="0.25">
      <c r="A145" s="480">
        <v>1</v>
      </c>
      <c r="B145" s="473" t="s">
        <v>2534</v>
      </c>
      <c r="C145" s="14" t="s">
        <v>1455</v>
      </c>
      <c r="D145" s="474">
        <v>2640.3</v>
      </c>
      <c r="E145" s="475">
        <v>678.6</v>
      </c>
      <c r="F145" s="476">
        <v>470000</v>
      </c>
      <c r="G145" s="476">
        <v>376000</v>
      </c>
      <c r="H145" s="476">
        <f t="shared" ref="H145:H152" si="25">D145*F145</f>
        <v>1240941000</v>
      </c>
      <c r="I145" s="476">
        <f t="shared" ref="I145:I152" si="26">D145*G145</f>
        <v>992752800.00000012</v>
      </c>
      <c r="J145" s="476">
        <v>3269238480</v>
      </c>
      <c r="K145" s="476">
        <f>H145+J145</f>
        <v>4510179480</v>
      </c>
      <c r="L145" s="476">
        <f>I145+J145</f>
        <v>4261991280</v>
      </c>
      <c r="M145" s="479" t="s">
        <v>2867</v>
      </c>
    </row>
    <row r="146" spans="1:13" ht="47.25" x14ac:dyDescent="0.25">
      <c r="A146" s="480">
        <v>2</v>
      </c>
      <c r="B146" s="473" t="s">
        <v>3168</v>
      </c>
      <c r="C146" s="14" t="s">
        <v>1457</v>
      </c>
      <c r="D146" s="474">
        <v>296.7</v>
      </c>
      <c r="E146" s="475">
        <v>218.8</v>
      </c>
      <c r="F146" s="476">
        <v>440000</v>
      </c>
      <c r="G146" s="476">
        <v>352000</v>
      </c>
      <c r="H146" s="476">
        <f t="shared" si="25"/>
        <v>130548000</v>
      </c>
      <c r="I146" s="476">
        <f t="shared" si="26"/>
        <v>104438400</v>
      </c>
      <c r="J146" s="476">
        <v>0</v>
      </c>
      <c r="K146" s="476">
        <f t="shared" ref="K146:K152" si="27">H146+J146</f>
        <v>130548000</v>
      </c>
      <c r="L146" s="476">
        <f t="shared" ref="L146:L152" si="28">I146+J146</f>
        <v>104438400</v>
      </c>
      <c r="M146" s="479" t="s">
        <v>2867</v>
      </c>
    </row>
    <row r="147" spans="1:13" ht="47.25" x14ac:dyDescent="0.25">
      <c r="A147" s="480">
        <v>3</v>
      </c>
      <c r="B147" s="473" t="s">
        <v>2538</v>
      </c>
      <c r="C147" s="14" t="s">
        <v>1457</v>
      </c>
      <c r="D147" s="474">
        <v>94.5</v>
      </c>
      <c r="E147" s="475">
        <v>47.3</v>
      </c>
      <c r="F147" s="476">
        <v>440000</v>
      </c>
      <c r="G147" s="476">
        <v>352000</v>
      </c>
      <c r="H147" s="476">
        <f t="shared" si="25"/>
        <v>41580000</v>
      </c>
      <c r="I147" s="476">
        <f t="shared" si="26"/>
        <v>33264000</v>
      </c>
      <c r="J147" s="476">
        <v>0</v>
      </c>
      <c r="K147" s="476">
        <f t="shared" si="27"/>
        <v>41580000</v>
      </c>
      <c r="L147" s="476">
        <f t="shared" si="28"/>
        <v>33264000</v>
      </c>
      <c r="M147" s="479" t="s">
        <v>2867</v>
      </c>
    </row>
    <row r="148" spans="1:13" ht="47.25" x14ac:dyDescent="0.25">
      <c r="A148" s="480">
        <v>4</v>
      </c>
      <c r="B148" s="473" t="s">
        <v>3169</v>
      </c>
      <c r="C148" s="14" t="s">
        <v>1396</v>
      </c>
      <c r="D148" s="474">
        <v>2281</v>
      </c>
      <c r="E148" s="475">
        <v>868.8</v>
      </c>
      <c r="F148" s="476">
        <v>320000</v>
      </c>
      <c r="G148" s="476">
        <v>256000</v>
      </c>
      <c r="H148" s="476">
        <f t="shared" si="25"/>
        <v>729920000</v>
      </c>
      <c r="I148" s="476">
        <f t="shared" si="26"/>
        <v>583936000</v>
      </c>
      <c r="J148" s="476">
        <v>154162000</v>
      </c>
      <c r="K148" s="476">
        <f t="shared" si="27"/>
        <v>884082000</v>
      </c>
      <c r="L148" s="476">
        <f t="shared" si="28"/>
        <v>738098000</v>
      </c>
      <c r="M148" s="479" t="s">
        <v>2868</v>
      </c>
    </row>
    <row r="149" spans="1:13" ht="63" x14ac:dyDescent="0.25">
      <c r="A149" s="480">
        <v>5</v>
      </c>
      <c r="B149" s="473" t="s">
        <v>3170</v>
      </c>
      <c r="C149" s="14" t="s">
        <v>2539</v>
      </c>
      <c r="D149" s="474">
        <v>232</v>
      </c>
      <c r="E149" s="475">
        <v>175</v>
      </c>
      <c r="F149" s="476">
        <v>5880000</v>
      </c>
      <c r="G149" s="476">
        <v>4704000</v>
      </c>
      <c r="H149" s="476">
        <f t="shared" si="25"/>
        <v>1364160000</v>
      </c>
      <c r="I149" s="476">
        <f t="shared" si="26"/>
        <v>1091328000</v>
      </c>
      <c r="J149" s="476">
        <v>0</v>
      </c>
      <c r="K149" s="476">
        <f t="shared" si="27"/>
        <v>1364160000</v>
      </c>
      <c r="L149" s="476">
        <f t="shared" si="28"/>
        <v>1091328000</v>
      </c>
      <c r="M149" s="479" t="s">
        <v>6490</v>
      </c>
    </row>
    <row r="150" spans="1:13" ht="31.5" x14ac:dyDescent="0.25">
      <c r="A150" s="480">
        <v>6</v>
      </c>
      <c r="B150" s="473" t="s">
        <v>1458</v>
      </c>
      <c r="C150" s="14" t="s">
        <v>1457</v>
      </c>
      <c r="D150" s="474">
        <v>285</v>
      </c>
      <c r="E150" s="476">
        <v>0</v>
      </c>
      <c r="F150" s="16">
        <v>720000</v>
      </c>
      <c r="G150" s="476">
        <v>576000</v>
      </c>
      <c r="H150" s="476">
        <f t="shared" ref="H150" si="29">D150*F150</f>
        <v>205200000</v>
      </c>
      <c r="I150" s="476">
        <f t="shared" ref="I150" si="30">D150*G150</f>
        <v>164160000</v>
      </c>
      <c r="J150" s="476"/>
      <c r="K150" s="476">
        <f t="shared" ref="K150" si="31">H150+J150</f>
        <v>205200000</v>
      </c>
      <c r="L150" s="476">
        <f t="shared" ref="L150" si="32">I150+J150</f>
        <v>164160000</v>
      </c>
      <c r="M150" s="479" t="s">
        <v>6491</v>
      </c>
    </row>
    <row r="151" spans="1:13" ht="47.25" x14ac:dyDescent="0.25">
      <c r="A151" s="480">
        <v>7</v>
      </c>
      <c r="B151" s="473" t="s">
        <v>2540</v>
      </c>
      <c r="C151" s="14" t="s">
        <v>3193</v>
      </c>
      <c r="D151" s="474">
        <v>545.9</v>
      </c>
      <c r="E151" s="475">
        <v>370</v>
      </c>
      <c r="F151" s="476">
        <v>2500000</v>
      </c>
      <c r="G151" s="476">
        <v>2000000</v>
      </c>
      <c r="H151" s="476">
        <f t="shared" si="25"/>
        <v>1364750000</v>
      </c>
      <c r="I151" s="476">
        <f t="shared" si="26"/>
        <v>1091800000</v>
      </c>
      <c r="J151" s="476">
        <v>855288000</v>
      </c>
      <c r="K151" s="476">
        <f t="shared" si="27"/>
        <v>2220038000</v>
      </c>
      <c r="L151" s="476">
        <f t="shared" si="28"/>
        <v>1947088000</v>
      </c>
      <c r="M151" s="479" t="s">
        <v>2869</v>
      </c>
    </row>
    <row r="152" spans="1:13" ht="47.25" x14ac:dyDescent="0.25">
      <c r="A152" s="480">
        <v>8</v>
      </c>
      <c r="B152" s="473" t="s">
        <v>3171</v>
      </c>
      <c r="C152" s="14" t="s">
        <v>214</v>
      </c>
      <c r="D152" s="474">
        <v>400</v>
      </c>
      <c r="E152" s="475"/>
      <c r="F152" s="476">
        <v>3500000</v>
      </c>
      <c r="G152" s="476">
        <v>2800000</v>
      </c>
      <c r="H152" s="476">
        <f t="shared" si="25"/>
        <v>1400000000</v>
      </c>
      <c r="I152" s="476">
        <f t="shared" si="26"/>
        <v>1120000000</v>
      </c>
      <c r="J152" s="476">
        <v>0</v>
      </c>
      <c r="K152" s="476">
        <f t="shared" si="27"/>
        <v>1400000000</v>
      </c>
      <c r="L152" s="476">
        <f t="shared" si="28"/>
        <v>1120000000</v>
      </c>
      <c r="M152" s="479" t="s">
        <v>2870</v>
      </c>
    </row>
    <row r="153" spans="1:13" x14ac:dyDescent="0.25">
      <c r="A153" s="386"/>
      <c r="B153" s="380" t="s">
        <v>583</v>
      </c>
      <c r="C153" s="385"/>
      <c r="D153" s="381"/>
      <c r="E153" s="382"/>
      <c r="F153" s="383"/>
      <c r="G153" s="384"/>
      <c r="H153" s="384"/>
      <c r="I153" s="384"/>
      <c r="J153" s="384"/>
      <c r="K153" s="384"/>
      <c r="L153" s="384"/>
      <c r="M153" s="385"/>
    </row>
    <row r="154" spans="1:13" ht="47.25" x14ac:dyDescent="0.25">
      <c r="A154" s="472">
        <v>1</v>
      </c>
      <c r="B154" s="473" t="s">
        <v>3202</v>
      </c>
      <c r="C154" s="14" t="s">
        <v>586</v>
      </c>
      <c r="D154" s="474">
        <v>204.3</v>
      </c>
      <c r="E154" s="475">
        <v>232</v>
      </c>
      <c r="F154" s="476">
        <v>6840000</v>
      </c>
      <c r="G154" s="476">
        <v>5472000</v>
      </c>
      <c r="H154" s="476">
        <f t="shared" ref="H154:H176" si="33">D154*F154</f>
        <v>1397412000</v>
      </c>
      <c r="I154" s="476">
        <f t="shared" ref="I154:I176" si="34">D154*G154</f>
        <v>1117929600</v>
      </c>
      <c r="J154" s="476">
        <v>0</v>
      </c>
      <c r="K154" s="476">
        <f t="shared" ref="K154:K176" si="35">H154+J154</f>
        <v>1397412000</v>
      </c>
      <c r="L154" s="476">
        <f t="shared" ref="L154:L176" si="36">I154+J154</f>
        <v>1117929600</v>
      </c>
      <c r="M154" s="479" t="s">
        <v>672</v>
      </c>
    </row>
    <row r="155" spans="1:13" ht="47.25" x14ac:dyDescent="0.25">
      <c r="A155" s="472">
        <v>2</v>
      </c>
      <c r="B155" s="473" t="s">
        <v>588</v>
      </c>
      <c r="C155" s="14" t="s">
        <v>86</v>
      </c>
      <c r="D155" s="474">
        <v>561.5</v>
      </c>
      <c r="E155" s="475">
        <v>148.5</v>
      </c>
      <c r="F155" s="476">
        <v>4020000</v>
      </c>
      <c r="G155" s="476">
        <v>3216000</v>
      </c>
      <c r="H155" s="476">
        <f t="shared" si="33"/>
        <v>2257230000</v>
      </c>
      <c r="I155" s="476">
        <f t="shared" si="34"/>
        <v>1805784000</v>
      </c>
      <c r="J155" s="476">
        <v>0</v>
      </c>
      <c r="K155" s="476">
        <f t="shared" si="35"/>
        <v>2257230000</v>
      </c>
      <c r="L155" s="476">
        <f t="shared" si="36"/>
        <v>1805784000</v>
      </c>
      <c r="M155" s="479" t="s">
        <v>6122</v>
      </c>
    </row>
    <row r="156" spans="1:13" ht="31.5" x14ac:dyDescent="0.25">
      <c r="A156" s="472">
        <v>3</v>
      </c>
      <c r="B156" s="473" t="s">
        <v>3204</v>
      </c>
      <c r="C156" s="14" t="s">
        <v>86</v>
      </c>
      <c r="D156" s="474">
        <v>548.20000000000005</v>
      </c>
      <c r="E156" s="475">
        <v>480</v>
      </c>
      <c r="F156" s="476">
        <v>4800000</v>
      </c>
      <c r="G156" s="476">
        <v>3840000</v>
      </c>
      <c r="H156" s="476">
        <f t="shared" si="33"/>
        <v>2631360000</v>
      </c>
      <c r="I156" s="476">
        <f t="shared" si="34"/>
        <v>2105088000.0000002</v>
      </c>
      <c r="J156" s="476">
        <v>0</v>
      </c>
      <c r="K156" s="476">
        <f t="shared" si="35"/>
        <v>2631360000</v>
      </c>
      <c r="L156" s="476">
        <f t="shared" si="36"/>
        <v>2105088000.0000002</v>
      </c>
      <c r="M156" s="479" t="s">
        <v>6189</v>
      </c>
    </row>
    <row r="157" spans="1:13" ht="47.25" x14ac:dyDescent="0.25">
      <c r="A157" s="472">
        <v>4</v>
      </c>
      <c r="B157" s="473" t="s">
        <v>3205</v>
      </c>
      <c r="C157" s="14" t="s">
        <v>586</v>
      </c>
      <c r="D157" s="474">
        <v>266.60000000000002</v>
      </c>
      <c r="E157" s="475">
        <v>70</v>
      </c>
      <c r="F157" s="476">
        <v>9500000</v>
      </c>
      <c r="G157" s="476">
        <v>7600000</v>
      </c>
      <c r="H157" s="476">
        <f t="shared" si="33"/>
        <v>2532700000</v>
      </c>
      <c r="I157" s="476">
        <f t="shared" si="34"/>
        <v>2026160000.0000002</v>
      </c>
      <c r="J157" s="476">
        <v>0</v>
      </c>
      <c r="K157" s="476">
        <f t="shared" si="35"/>
        <v>2532700000</v>
      </c>
      <c r="L157" s="476">
        <f t="shared" si="36"/>
        <v>2026160000.0000002</v>
      </c>
      <c r="M157" s="479" t="s">
        <v>6123</v>
      </c>
    </row>
    <row r="158" spans="1:13" ht="47.25" x14ac:dyDescent="0.25">
      <c r="A158" s="472">
        <v>5</v>
      </c>
      <c r="B158" s="473" t="s">
        <v>593</v>
      </c>
      <c r="C158" s="14" t="s">
        <v>263</v>
      </c>
      <c r="D158" s="474">
        <v>179.3</v>
      </c>
      <c r="E158" s="475">
        <v>34.799999999999997</v>
      </c>
      <c r="F158" s="476">
        <v>9500000</v>
      </c>
      <c r="G158" s="476">
        <v>7600000</v>
      </c>
      <c r="H158" s="476">
        <f t="shared" si="33"/>
        <v>1703350000</v>
      </c>
      <c r="I158" s="476">
        <f t="shared" si="34"/>
        <v>1362680000</v>
      </c>
      <c r="J158" s="476">
        <v>0</v>
      </c>
      <c r="K158" s="476">
        <f t="shared" si="35"/>
        <v>1703350000</v>
      </c>
      <c r="L158" s="476">
        <f t="shared" si="36"/>
        <v>1362680000</v>
      </c>
      <c r="M158" s="479" t="s">
        <v>6123</v>
      </c>
    </row>
    <row r="159" spans="1:13" ht="47.25" x14ac:dyDescent="0.25">
      <c r="A159" s="472">
        <v>6</v>
      </c>
      <c r="B159" s="473" t="s">
        <v>3206</v>
      </c>
      <c r="C159" s="14" t="s">
        <v>586</v>
      </c>
      <c r="D159" s="474">
        <v>214</v>
      </c>
      <c r="E159" s="475">
        <v>189</v>
      </c>
      <c r="F159" s="476">
        <v>11400000</v>
      </c>
      <c r="G159" s="476">
        <v>9120000</v>
      </c>
      <c r="H159" s="476">
        <f t="shared" si="33"/>
        <v>2439600000</v>
      </c>
      <c r="I159" s="476">
        <f t="shared" si="34"/>
        <v>1951680000</v>
      </c>
      <c r="J159" s="476">
        <v>0</v>
      </c>
      <c r="K159" s="476">
        <f t="shared" si="35"/>
        <v>2439600000</v>
      </c>
      <c r="L159" s="476">
        <f t="shared" si="36"/>
        <v>1951680000</v>
      </c>
      <c r="M159" s="479" t="s">
        <v>6123</v>
      </c>
    </row>
    <row r="160" spans="1:13" ht="31.5" x14ac:dyDescent="0.25">
      <c r="A160" s="472">
        <v>7</v>
      </c>
      <c r="B160" s="473" t="s">
        <v>3247</v>
      </c>
      <c r="C160" s="14" t="s">
        <v>597</v>
      </c>
      <c r="D160" s="474">
        <v>868</v>
      </c>
      <c r="E160" s="475">
        <v>279.89999999999998</v>
      </c>
      <c r="F160" s="476">
        <v>510000</v>
      </c>
      <c r="G160" s="476">
        <v>408000</v>
      </c>
      <c r="H160" s="476">
        <f t="shared" si="33"/>
        <v>442680000</v>
      </c>
      <c r="I160" s="476">
        <f t="shared" si="34"/>
        <v>354144000</v>
      </c>
      <c r="J160" s="476">
        <v>0</v>
      </c>
      <c r="K160" s="476">
        <f t="shared" si="35"/>
        <v>442680000</v>
      </c>
      <c r="L160" s="476">
        <f t="shared" si="36"/>
        <v>354144000</v>
      </c>
      <c r="M160" s="479" t="s">
        <v>2392</v>
      </c>
    </row>
    <row r="161" spans="1:13" ht="31.5" x14ac:dyDescent="0.25">
      <c r="A161" s="472">
        <v>8</v>
      </c>
      <c r="B161" s="473" t="s">
        <v>599</v>
      </c>
      <c r="C161" s="14" t="s">
        <v>600</v>
      </c>
      <c r="D161" s="474">
        <v>6506.7</v>
      </c>
      <c r="E161" s="475">
        <v>715</v>
      </c>
      <c r="F161" s="476">
        <v>460000</v>
      </c>
      <c r="G161" s="476">
        <v>368000</v>
      </c>
      <c r="H161" s="476">
        <f t="shared" si="33"/>
        <v>2993082000</v>
      </c>
      <c r="I161" s="476">
        <f t="shared" si="34"/>
        <v>2394465600</v>
      </c>
      <c r="J161" s="476">
        <v>0</v>
      </c>
      <c r="K161" s="476">
        <f t="shared" si="35"/>
        <v>2993082000</v>
      </c>
      <c r="L161" s="476">
        <f t="shared" si="36"/>
        <v>2394465600</v>
      </c>
      <c r="M161" s="479" t="s">
        <v>2394</v>
      </c>
    </row>
    <row r="162" spans="1:13" ht="31.5" x14ac:dyDescent="0.25">
      <c r="A162" s="472">
        <v>9</v>
      </c>
      <c r="B162" s="473" t="s">
        <v>3207</v>
      </c>
      <c r="C162" s="14" t="s">
        <v>602</v>
      </c>
      <c r="D162" s="474">
        <v>3270.5</v>
      </c>
      <c r="E162" s="475">
        <v>949.6</v>
      </c>
      <c r="F162" s="476">
        <v>170000</v>
      </c>
      <c r="G162" s="476">
        <v>136000</v>
      </c>
      <c r="H162" s="476">
        <f t="shared" si="33"/>
        <v>555985000</v>
      </c>
      <c r="I162" s="476">
        <f t="shared" si="34"/>
        <v>444788000</v>
      </c>
      <c r="J162" s="476">
        <v>0</v>
      </c>
      <c r="K162" s="476">
        <f t="shared" si="35"/>
        <v>555985000</v>
      </c>
      <c r="L162" s="476">
        <f t="shared" si="36"/>
        <v>444788000</v>
      </c>
      <c r="M162" s="479" t="s">
        <v>6190</v>
      </c>
    </row>
    <row r="163" spans="1:13" ht="31.5" x14ac:dyDescent="0.25">
      <c r="A163" s="472">
        <v>10</v>
      </c>
      <c r="B163" s="473" t="s">
        <v>3208</v>
      </c>
      <c r="C163" s="14" t="s">
        <v>604</v>
      </c>
      <c r="D163" s="474">
        <v>2927</v>
      </c>
      <c r="E163" s="475">
        <v>1274.9000000000001</v>
      </c>
      <c r="F163" s="476">
        <v>550000</v>
      </c>
      <c r="G163" s="476">
        <v>440000</v>
      </c>
      <c r="H163" s="476">
        <f t="shared" si="33"/>
        <v>1609850000</v>
      </c>
      <c r="I163" s="476">
        <f t="shared" si="34"/>
        <v>1287880000</v>
      </c>
      <c r="J163" s="476">
        <v>0</v>
      </c>
      <c r="K163" s="476">
        <f t="shared" si="35"/>
        <v>1609850000</v>
      </c>
      <c r="L163" s="476">
        <f t="shared" si="36"/>
        <v>1287880000</v>
      </c>
      <c r="M163" s="479" t="s">
        <v>6124</v>
      </c>
    </row>
    <row r="164" spans="1:13" ht="47.25" x14ac:dyDescent="0.25">
      <c r="A164" s="472">
        <v>11</v>
      </c>
      <c r="B164" s="473" t="s">
        <v>3209</v>
      </c>
      <c r="C164" s="14" t="s">
        <v>619</v>
      </c>
      <c r="D164" s="474">
        <v>104</v>
      </c>
      <c r="E164" s="475">
        <v>0</v>
      </c>
      <c r="F164" s="476">
        <v>440000</v>
      </c>
      <c r="G164" s="476">
        <v>352000</v>
      </c>
      <c r="H164" s="476">
        <f t="shared" si="33"/>
        <v>45760000</v>
      </c>
      <c r="I164" s="476">
        <f t="shared" si="34"/>
        <v>36608000</v>
      </c>
      <c r="J164" s="476">
        <v>0</v>
      </c>
      <c r="K164" s="476">
        <f t="shared" si="35"/>
        <v>45760000</v>
      </c>
      <c r="L164" s="476">
        <f t="shared" si="36"/>
        <v>36608000</v>
      </c>
      <c r="M164" s="479" t="s">
        <v>6123</v>
      </c>
    </row>
    <row r="165" spans="1:13" ht="47.25" x14ac:dyDescent="0.25">
      <c r="A165" s="472">
        <v>12</v>
      </c>
      <c r="B165" s="473" t="s">
        <v>3210</v>
      </c>
      <c r="C165" s="14" t="s">
        <v>604</v>
      </c>
      <c r="D165" s="474">
        <v>131</v>
      </c>
      <c r="E165" s="475">
        <v>46</v>
      </c>
      <c r="F165" s="476">
        <v>550000</v>
      </c>
      <c r="G165" s="476">
        <v>440000</v>
      </c>
      <c r="H165" s="476">
        <f t="shared" si="33"/>
        <v>72050000</v>
      </c>
      <c r="I165" s="476">
        <f t="shared" si="34"/>
        <v>57640000</v>
      </c>
      <c r="J165" s="476">
        <v>0</v>
      </c>
      <c r="K165" s="476">
        <f t="shared" si="35"/>
        <v>72050000</v>
      </c>
      <c r="L165" s="476">
        <f t="shared" si="36"/>
        <v>57640000</v>
      </c>
      <c r="M165" s="479" t="s">
        <v>6123</v>
      </c>
    </row>
    <row r="166" spans="1:13" ht="31.5" x14ac:dyDescent="0.25">
      <c r="A166" s="472">
        <v>13</v>
      </c>
      <c r="B166" s="473" t="s">
        <v>3211</v>
      </c>
      <c r="C166" s="14" t="s">
        <v>623</v>
      </c>
      <c r="D166" s="474">
        <v>188.1</v>
      </c>
      <c r="E166" s="475">
        <v>40</v>
      </c>
      <c r="F166" s="476">
        <v>460000</v>
      </c>
      <c r="G166" s="476">
        <v>368000</v>
      </c>
      <c r="H166" s="476">
        <f t="shared" si="33"/>
        <v>86526000</v>
      </c>
      <c r="I166" s="476">
        <f t="shared" si="34"/>
        <v>69220800</v>
      </c>
      <c r="J166" s="476">
        <v>0</v>
      </c>
      <c r="K166" s="476">
        <f t="shared" si="35"/>
        <v>86526000</v>
      </c>
      <c r="L166" s="476">
        <f t="shared" si="36"/>
        <v>69220800</v>
      </c>
      <c r="M166" s="479" t="s">
        <v>6191</v>
      </c>
    </row>
    <row r="167" spans="1:13" ht="31.5" x14ac:dyDescent="0.25">
      <c r="A167" s="472">
        <v>14</v>
      </c>
      <c r="B167" s="473" t="s">
        <v>3212</v>
      </c>
      <c r="C167" s="14" t="s">
        <v>626</v>
      </c>
      <c r="D167" s="474">
        <v>198.5</v>
      </c>
      <c r="E167" s="475">
        <v>40</v>
      </c>
      <c r="F167" s="476">
        <v>170000</v>
      </c>
      <c r="G167" s="476">
        <v>136000</v>
      </c>
      <c r="H167" s="476">
        <f t="shared" si="33"/>
        <v>33745000</v>
      </c>
      <c r="I167" s="476">
        <f t="shared" si="34"/>
        <v>26996000</v>
      </c>
      <c r="J167" s="476">
        <v>0</v>
      </c>
      <c r="K167" s="476">
        <f t="shared" si="35"/>
        <v>33745000</v>
      </c>
      <c r="L167" s="476">
        <f t="shared" si="36"/>
        <v>26996000</v>
      </c>
      <c r="M167" s="479" t="s">
        <v>627</v>
      </c>
    </row>
    <row r="168" spans="1:13" ht="31.5" x14ac:dyDescent="0.25">
      <c r="A168" s="472">
        <v>15</v>
      </c>
      <c r="B168" s="473" t="s">
        <v>636</v>
      </c>
      <c r="C168" s="14" t="s">
        <v>637</v>
      </c>
      <c r="D168" s="474">
        <v>298</v>
      </c>
      <c r="E168" s="475">
        <v>82</v>
      </c>
      <c r="F168" s="476">
        <v>170000</v>
      </c>
      <c r="G168" s="476">
        <v>136000</v>
      </c>
      <c r="H168" s="476">
        <f t="shared" si="33"/>
        <v>50660000</v>
      </c>
      <c r="I168" s="476">
        <f t="shared" si="34"/>
        <v>40528000</v>
      </c>
      <c r="J168" s="476">
        <v>0</v>
      </c>
      <c r="K168" s="476">
        <f t="shared" si="35"/>
        <v>50660000</v>
      </c>
      <c r="L168" s="476">
        <f t="shared" si="36"/>
        <v>40528000</v>
      </c>
      <c r="M168" s="479" t="s">
        <v>638</v>
      </c>
    </row>
    <row r="169" spans="1:13" ht="47.25" x14ac:dyDescent="0.25">
      <c r="A169" s="472">
        <v>16</v>
      </c>
      <c r="B169" s="473" t="s">
        <v>3213</v>
      </c>
      <c r="C169" s="14" t="s">
        <v>640</v>
      </c>
      <c r="D169" s="474">
        <v>374</v>
      </c>
      <c r="E169" s="475">
        <v>50</v>
      </c>
      <c r="F169" s="476">
        <v>220000</v>
      </c>
      <c r="G169" s="476">
        <v>176000</v>
      </c>
      <c r="H169" s="476">
        <f t="shared" si="33"/>
        <v>82280000</v>
      </c>
      <c r="I169" s="476">
        <f t="shared" si="34"/>
        <v>65824000</v>
      </c>
      <c r="J169" s="476">
        <v>0</v>
      </c>
      <c r="K169" s="476">
        <f t="shared" si="35"/>
        <v>82280000</v>
      </c>
      <c r="L169" s="476">
        <f t="shared" si="36"/>
        <v>65824000</v>
      </c>
      <c r="M169" s="479" t="s">
        <v>641</v>
      </c>
    </row>
    <row r="170" spans="1:13" ht="31.5" x14ac:dyDescent="0.25">
      <c r="A170" s="472">
        <v>17</v>
      </c>
      <c r="B170" s="473" t="s">
        <v>646</v>
      </c>
      <c r="C170" s="14" t="s">
        <v>647</v>
      </c>
      <c r="D170" s="474">
        <v>668.5</v>
      </c>
      <c r="E170" s="475">
        <v>118</v>
      </c>
      <c r="F170" s="476">
        <v>220000</v>
      </c>
      <c r="G170" s="476">
        <v>176000</v>
      </c>
      <c r="H170" s="476">
        <f t="shared" si="33"/>
        <v>147070000</v>
      </c>
      <c r="I170" s="476">
        <f t="shared" si="34"/>
        <v>117656000</v>
      </c>
      <c r="J170" s="476">
        <v>0</v>
      </c>
      <c r="K170" s="476">
        <f t="shared" si="35"/>
        <v>147070000</v>
      </c>
      <c r="L170" s="476">
        <f t="shared" si="36"/>
        <v>117656000</v>
      </c>
      <c r="M170" s="479" t="s">
        <v>6192</v>
      </c>
    </row>
    <row r="171" spans="1:13" ht="31.5" x14ac:dyDescent="0.25">
      <c r="A171" s="472">
        <v>18</v>
      </c>
      <c r="B171" s="473" t="s">
        <v>649</v>
      </c>
      <c r="C171" s="14" t="s">
        <v>650</v>
      </c>
      <c r="D171" s="474">
        <v>536.9</v>
      </c>
      <c r="E171" s="475">
        <v>124</v>
      </c>
      <c r="F171" s="476">
        <v>170000</v>
      </c>
      <c r="G171" s="476">
        <v>136000</v>
      </c>
      <c r="H171" s="476">
        <f t="shared" si="33"/>
        <v>91273000</v>
      </c>
      <c r="I171" s="476">
        <f t="shared" si="34"/>
        <v>73018400</v>
      </c>
      <c r="J171" s="476">
        <v>0</v>
      </c>
      <c r="K171" s="476">
        <f t="shared" si="35"/>
        <v>91273000</v>
      </c>
      <c r="L171" s="476">
        <f t="shared" si="36"/>
        <v>73018400</v>
      </c>
      <c r="M171" s="479" t="s">
        <v>651</v>
      </c>
    </row>
    <row r="172" spans="1:13" ht="31.5" x14ac:dyDescent="0.25">
      <c r="A172" s="472">
        <v>19</v>
      </c>
      <c r="B172" s="473" t="s">
        <v>652</v>
      </c>
      <c r="C172" s="14" t="s">
        <v>653</v>
      </c>
      <c r="D172" s="474">
        <v>400</v>
      </c>
      <c r="E172" s="475">
        <v>80</v>
      </c>
      <c r="F172" s="476">
        <v>220000</v>
      </c>
      <c r="G172" s="476">
        <v>176000</v>
      </c>
      <c r="H172" s="476">
        <f t="shared" si="33"/>
        <v>88000000</v>
      </c>
      <c r="I172" s="476">
        <f t="shared" si="34"/>
        <v>70400000</v>
      </c>
      <c r="J172" s="476">
        <v>0</v>
      </c>
      <c r="K172" s="476">
        <f t="shared" si="35"/>
        <v>88000000</v>
      </c>
      <c r="L172" s="476">
        <f t="shared" si="36"/>
        <v>70400000</v>
      </c>
      <c r="M172" s="479" t="s">
        <v>654</v>
      </c>
    </row>
    <row r="173" spans="1:13" ht="31.5" x14ac:dyDescent="0.25">
      <c r="A173" s="472">
        <v>20</v>
      </c>
      <c r="B173" s="473" t="s">
        <v>655</v>
      </c>
      <c r="C173" s="14" t="s">
        <v>656</v>
      </c>
      <c r="D173" s="474">
        <v>538.1</v>
      </c>
      <c r="E173" s="475"/>
      <c r="F173" s="476">
        <v>440000</v>
      </c>
      <c r="G173" s="476">
        <v>352000</v>
      </c>
      <c r="H173" s="476">
        <f t="shared" si="33"/>
        <v>236764000</v>
      </c>
      <c r="I173" s="476">
        <f t="shared" si="34"/>
        <v>189411200</v>
      </c>
      <c r="J173" s="476">
        <v>0</v>
      </c>
      <c r="K173" s="476">
        <f t="shared" si="35"/>
        <v>236764000</v>
      </c>
      <c r="L173" s="476">
        <f t="shared" si="36"/>
        <v>189411200</v>
      </c>
      <c r="M173" s="479" t="s">
        <v>6193</v>
      </c>
    </row>
    <row r="174" spans="1:13" ht="47.25" x14ac:dyDescent="0.25">
      <c r="A174" s="472">
        <v>21</v>
      </c>
      <c r="B174" s="473" t="s">
        <v>665</v>
      </c>
      <c r="C174" s="14" t="s">
        <v>263</v>
      </c>
      <c r="D174" s="474">
        <v>226.7</v>
      </c>
      <c r="E174" s="475">
        <v>130.9</v>
      </c>
      <c r="F174" s="476">
        <v>7300000</v>
      </c>
      <c r="G174" s="476">
        <v>5840000</v>
      </c>
      <c r="H174" s="476">
        <f t="shared" si="33"/>
        <v>1654910000</v>
      </c>
      <c r="I174" s="476">
        <f t="shared" si="34"/>
        <v>1323928000</v>
      </c>
      <c r="J174" s="476">
        <v>0</v>
      </c>
      <c r="K174" s="476">
        <f t="shared" si="35"/>
        <v>1654910000</v>
      </c>
      <c r="L174" s="476">
        <f t="shared" si="36"/>
        <v>1323928000</v>
      </c>
      <c r="M174" s="479" t="s">
        <v>6123</v>
      </c>
    </row>
    <row r="175" spans="1:13" ht="47.25" x14ac:dyDescent="0.25">
      <c r="A175" s="472">
        <v>22</v>
      </c>
      <c r="B175" s="473" t="s">
        <v>3214</v>
      </c>
      <c r="C175" s="14" t="s">
        <v>668</v>
      </c>
      <c r="D175" s="474">
        <v>2887.1</v>
      </c>
      <c r="E175" s="475">
        <v>76</v>
      </c>
      <c r="F175" s="476">
        <v>1900000</v>
      </c>
      <c r="G175" s="476">
        <v>1520000</v>
      </c>
      <c r="H175" s="476">
        <f t="shared" si="33"/>
        <v>5485490000</v>
      </c>
      <c r="I175" s="476">
        <f t="shared" si="34"/>
        <v>4388392000</v>
      </c>
      <c r="J175" s="476">
        <v>0</v>
      </c>
      <c r="K175" s="476">
        <f t="shared" si="35"/>
        <v>5485490000</v>
      </c>
      <c r="L175" s="476">
        <f t="shared" si="36"/>
        <v>4388392000</v>
      </c>
      <c r="M175" s="479" t="s">
        <v>6123</v>
      </c>
    </row>
    <row r="176" spans="1:13" ht="31.5" x14ac:dyDescent="0.25">
      <c r="A176" s="472">
        <v>23</v>
      </c>
      <c r="B176" s="473" t="s">
        <v>671</v>
      </c>
      <c r="C176" s="14" t="s">
        <v>600</v>
      </c>
      <c r="D176" s="474"/>
      <c r="E176" s="475">
        <v>495</v>
      </c>
      <c r="F176" s="476">
        <v>460000</v>
      </c>
      <c r="G176" s="476">
        <v>368000</v>
      </c>
      <c r="H176" s="476">
        <f t="shared" si="33"/>
        <v>0</v>
      </c>
      <c r="I176" s="476">
        <f t="shared" si="34"/>
        <v>0</v>
      </c>
      <c r="J176" s="476">
        <v>0</v>
      </c>
      <c r="K176" s="476">
        <f t="shared" si="35"/>
        <v>0</v>
      </c>
      <c r="L176" s="476">
        <f t="shared" si="36"/>
        <v>0</v>
      </c>
      <c r="M176" s="479" t="s">
        <v>6194</v>
      </c>
    </row>
    <row r="177" spans="1:13" ht="31.5" x14ac:dyDescent="0.25">
      <c r="A177" s="472">
        <v>24</v>
      </c>
      <c r="B177" s="473" t="s">
        <v>3208</v>
      </c>
      <c r="C177" s="14" t="s">
        <v>668</v>
      </c>
      <c r="D177" s="474">
        <v>367</v>
      </c>
      <c r="E177" s="475">
        <v>183.8</v>
      </c>
      <c r="F177" s="476">
        <v>2000000</v>
      </c>
      <c r="G177" s="476">
        <v>1600000</v>
      </c>
      <c r="H177" s="476">
        <f t="shared" ref="H177" si="37">D177*F177</f>
        <v>734000000</v>
      </c>
      <c r="I177" s="476">
        <f t="shared" ref="I177" si="38">D177*G177</f>
        <v>587200000</v>
      </c>
      <c r="J177" s="476">
        <v>0</v>
      </c>
      <c r="K177" s="476">
        <f t="shared" ref="K177" si="39">H177+J177</f>
        <v>734000000</v>
      </c>
      <c r="L177" s="476">
        <f t="shared" ref="L177" si="40">I177+J177</f>
        <v>587200000</v>
      </c>
      <c r="M177" s="479" t="s">
        <v>6488</v>
      </c>
    </row>
    <row r="178" spans="1:13" x14ac:dyDescent="0.25">
      <c r="A178" s="386"/>
      <c r="B178" s="380" t="s">
        <v>1467</v>
      </c>
      <c r="C178" s="385"/>
      <c r="D178" s="381"/>
      <c r="E178" s="382"/>
      <c r="F178" s="383"/>
      <c r="G178" s="384"/>
      <c r="H178" s="384"/>
      <c r="I178" s="384"/>
      <c r="J178" s="384"/>
      <c r="K178" s="384"/>
      <c r="L178" s="384"/>
      <c r="M178" s="385"/>
    </row>
    <row r="179" spans="1:13" ht="31.5" x14ac:dyDescent="0.25">
      <c r="A179" s="480">
        <v>1</v>
      </c>
      <c r="B179" s="473" t="s">
        <v>3098</v>
      </c>
      <c r="C179" s="14" t="s">
        <v>1470</v>
      </c>
      <c r="D179" s="474">
        <v>362</v>
      </c>
      <c r="E179" s="475">
        <f>128+34</f>
        <v>162</v>
      </c>
      <c r="F179" s="476">
        <v>420000</v>
      </c>
      <c r="G179" s="476">
        <v>336000</v>
      </c>
      <c r="H179" s="476">
        <f t="shared" ref="H179:H190" si="41">D179*F179</f>
        <v>152040000</v>
      </c>
      <c r="I179" s="476">
        <f t="shared" ref="I179:I190" si="42">D179*G179</f>
        <v>121632000</v>
      </c>
      <c r="J179" s="476">
        <v>0</v>
      </c>
      <c r="K179" s="476">
        <f>H179+J179</f>
        <v>152040000</v>
      </c>
      <c r="L179" s="476">
        <f>I179+J179</f>
        <v>121632000</v>
      </c>
      <c r="M179" s="479" t="s">
        <v>3301</v>
      </c>
    </row>
    <row r="180" spans="1:13" ht="31.5" x14ac:dyDescent="0.25">
      <c r="A180" s="480">
        <v>2</v>
      </c>
      <c r="B180" s="473" t="s">
        <v>3215</v>
      </c>
      <c r="C180" s="14" t="s">
        <v>1478</v>
      </c>
      <c r="D180" s="474">
        <v>1100</v>
      </c>
      <c r="E180" s="475">
        <v>302</v>
      </c>
      <c r="F180" s="476">
        <v>410000</v>
      </c>
      <c r="G180" s="476">
        <v>328000</v>
      </c>
      <c r="H180" s="476">
        <f t="shared" si="41"/>
        <v>451000000</v>
      </c>
      <c r="I180" s="476">
        <f t="shared" si="42"/>
        <v>360800000</v>
      </c>
      <c r="J180" s="476">
        <v>0</v>
      </c>
      <c r="K180" s="476">
        <f t="shared" ref="K180:K190" si="43">H180+J180</f>
        <v>451000000</v>
      </c>
      <c r="L180" s="476">
        <f t="shared" ref="L180:L190" si="44">I180+J180</f>
        <v>360800000</v>
      </c>
      <c r="M180" s="479" t="s">
        <v>3302</v>
      </c>
    </row>
    <row r="181" spans="1:13" ht="31.5" x14ac:dyDescent="0.25">
      <c r="A181" s="480">
        <v>3</v>
      </c>
      <c r="B181" s="473" t="s">
        <v>1481</v>
      </c>
      <c r="C181" s="14" t="s">
        <v>1482</v>
      </c>
      <c r="D181" s="474">
        <v>1013</v>
      </c>
      <c r="E181" s="475">
        <v>725</v>
      </c>
      <c r="F181" s="476">
        <v>460000</v>
      </c>
      <c r="G181" s="476">
        <v>368000</v>
      </c>
      <c r="H181" s="476">
        <f t="shared" si="41"/>
        <v>465980000</v>
      </c>
      <c r="I181" s="476">
        <f t="shared" si="42"/>
        <v>372784000</v>
      </c>
      <c r="J181" s="476">
        <v>0</v>
      </c>
      <c r="K181" s="476">
        <f t="shared" si="43"/>
        <v>465980000</v>
      </c>
      <c r="L181" s="476">
        <f t="shared" si="44"/>
        <v>372784000</v>
      </c>
      <c r="M181" s="479" t="s">
        <v>3302</v>
      </c>
    </row>
    <row r="182" spans="1:13" ht="31.5" x14ac:dyDescent="0.25">
      <c r="A182" s="480">
        <v>4</v>
      </c>
      <c r="B182" s="473" t="s">
        <v>1483</v>
      </c>
      <c r="C182" s="14" t="s">
        <v>1484</v>
      </c>
      <c r="D182" s="474">
        <v>500</v>
      </c>
      <c r="E182" s="475">
        <v>74</v>
      </c>
      <c r="F182" s="476">
        <v>170000</v>
      </c>
      <c r="G182" s="476">
        <v>136000</v>
      </c>
      <c r="H182" s="476">
        <f t="shared" si="41"/>
        <v>85000000</v>
      </c>
      <c r="I182" s="476">
        <f t="shared" si="42"/>
        <v>68000000</v>
      </c>
      <c r="J182" s="476">
        <v>0</v>
      </c>
      <c r="K182" s="476">
        <f t="shared" si="43"/>
        <v>85000000</v>
      </c>
      <c r="L182" s="476">
        <f t="shared" si="44"/>
        <v>68000000</v>
      </c>
      <c r="M182" s="479" t="s">
        <v>3302</v>
      </c>
    </row>
    <row r="183" spans="1:13" ht="31.5" x14ac:dyDescent="0.25">
      <c r="A183" s="480">
        <v>5</v>
      </c>
      <c r="B183" s="473" t="s">
        <v>1485</v>
      </c>
      <c r="C183" s="14" t="s">
        <v>1484</v>
      </c>
      <c r="D183" s="474">
        <v>1171</v>
      </c>
      <c r="E183" s="475">
        <v>353.4</v>
      </c>
      <c r="F183" s="476">
        <v>170000</v>
      </c>
      <c r="G183" s="476">
        <v>136000</v>
      </c>
      <c r="H183" s="476">
        <f t="shared" si="41"/>
        <v>199070000</v>
      </c>
      <c r="I183" s="476">
        <f t="shared" si="42"/>
        <v>159256000</v>
      </c>
      <c r="J183" s="476">
        <v>0</v>
      </c>
      <c r="K183" s="476">
        <f t="shared" si="43"/>
        <v>199070000</v>
      </c>
      <c r="L183" s="476">
        <f t="shared" si="44"/>
        <v>159256000</v>
      </c>
      <c r="M183" s="479" t="s">
        <v>3302</v>
      </c>
    </row>
    <row r="184" spans="1:13" ht="31.5" x14ac:dyDescent="0.25">
      <c r="A184" s="480">
        <v>6</v>
      </c>
      <c r="B184" s="473" t="s">
        <v>1486</v>
      </c>
      <c r="C184" s="14" t="s">
        <v>1487</v>
      </c>
      <c r="D184" s="474">
        <v>308</v>
      </c>
      <c r="E184" s="475"/>
      <c r="F184" s="476">
        <v>246000</v>
      </c>
      <c r="G184" s="476">
        <v>196800</v>
      </c>
      <c r="H184" s="476">
        <f t="shared" si="41"/>
        <v>75768000</v>
      </c>
      <c r="I184" s="476">
        <f t="shared" si="42"/>
        <v>60614400</v>
      </c>
      <c r="J184" s="476">
        <v>0</v>
      </c>
      <c r="K184" s="476">
        <f t="shared" si="43"/>
        <v>75768000</v>
      </c>
      <c r="L184" s="476">
        <f t="shared" si="44"/>
        <v>60614400</v>
      </c>
      <c r="M184" s="479" t="s">
        <v>3302</v>
      </c>
    </row>
    <row r="185" spans="1:13" ht="31.5" x14ac:dyDescent="0.25">
      <c r="A185" s="480">
        <v>7</v>
      </c>
      <c r="B185" s="473" t="s">
        <v>2553</v>
      </c>
      <c r="C185" s="14" t="s">
        <v>1477</v>
      </c>
      <c r="D185" s="474">
        <v>264</v>
      </c>
      <c r="E185" s="475">
        <v>36.200000000000003</v>
      </c>
      <c r="F185" s="476">
        <v>410000</v>
      </c>
      <c r="G185" s="476">
        <v>328000</v>
      </c>
      <c r="H185" s="476">
        <f t="shared" si="41"/>
        <v>108240000</v>
      </c>
      <c r="I185" s="476">
        <f t="shared" si="42"/>
        <v>86592000</v>
      </c>
      <c r="J185" s="476">
        <v>0</v>
      </c>
      <c r="K185" s="476">
        <f t="shared" si="43"/>
        <v>108240000</v>
      </c>
      <c r="L185" s="476">
        <f t="shared" si="44"/>
        <v>86592000</v>
      </c>
      <c r="M185" s="479" t="s">
        <v>3302</v>
      </c>
    </row>
    <row r="186" spans="1:13" ht="31.5" x14ac:dyDescent="0.25">
      <c r="A186" s="480">
        <v>8</v>
      </c>
      <c r="B186" s="473" t="s">
        <v>1498</v>
      </c>
      <c r="C186" s="14" t="s">
        <v>1499</v>
      </c>
      <c r="D186" s="474">
        <v>256.60000000000002</v>
      </c>
      <c r="E186" s="475">
        <v>145.30000000000001</v>
      </c>
      <c r="F186" s="476">
        <v>252000</v>
      </c>
      <c r="G186" s="476">
        <v>201600</v>
      </c>
      <c r="H186" s="476">
        <f t="shared" si="41"/>
        <v>64663200.000000007</v>
      </c>
      <c r="I186" s="476">
        <f t="shared" si="42"/>
        <v>51730560.000000007</v>
      </c>
      <c r="J186" s="476">
        <v>0</v>
      </c>
      <c r="K186" s="476">
        <f t="shared" si="43"/>
        <v>64663200.000000007</v>
      </c>
      <c r="L186" s="476">
        <f t="shared" si="44"/>
        <v>51730560.000000007</v>
      </c>
      <c r="M186" s="479" t="s">
        <v>3302</v>
      </c>
    </row>
    <row r="187" spans="1:13" ht="31.5" x14ac:dyDescent="0.25">
      <c r="A187" s="480">
        <v>9</v>
      </c>
      <c r="B187" s="473" t="s">
        <v>2558</v>
      </c>
      <c r="C187" s="14" t="s">
        <v>1501</v>
      </c>
      <c r="D187" s="474">
        <v>765.3</v>
      </c>
      <c r="E187" s="475">
        <v>269.3</v>
      </c>
      <c r="F187" s="476">
        <v>420000</v>
      </c>
      <c r="G187" s="476">
        <v>336000</v>
      </c>
      <c r="H187" s="476">
        <f t="shared" si="41"/>
        <v>321426000</v>
      </c>
      <c r="I187" s="476">
        <f t="shared" si="42"/>
        <v>257140799.99999997</v>
      </c>
      <c r="J187" s="476">
        <v>0</v>
      </c>
      <c r="K187" s="476">
        <f t="shared" si="43"/>
        <v>321426000</v>
      </c>
      <c r="L187" s="476">
        <f t="shared" si="44"/>
        <v>257140799.99999997</v>
      </c>
      <c r="M187" s="479" t="s">
        <v>3302</v>
      </c>
    </row>
    <row r="188" spans="1:13" ht="31.5" x14ac:dyDescent="0.25">
      <c r="A188" s="480">
        <v>10</v>
      </c>
      <c r="B188" s="473" t="s">
        <v>1502</v>
      </c>
      <c r="C188" s="14" t="s">
        <v>1503</v>
      </c>
      <c r="D188" s="474">
        <v>443</v>
      </c>
      <c r="E188" s="475">
        <v>145</v>
      </c>
      <c r="F188" s="476">
        <v>510000</v>
      </c>
      <c r="G188" s="476">
        <v>408000</v>
      </c>
      <c r="H188" s="476">
        <f t="shared" si="41"/>
        <v>225930000</v>
      </c>
      <c r="I188" s="476">
        <f t="shared" si="42"/>
        <v>180744000</v>
      </c>
      <c r="J188" s="476">
        <v>0</v>
      </c>
      <c r="K188" s="476">
        <f t="shared" si="43"/>
        <v>225930000</v>
      </c>
      <c r="L188" s="476">
        <f t="shared" si="44"/>
        <v>180744000</v>
      </c>
      <c r="M188" s="479" t="s">
        <v>3302</v>
      </c>
    </row>
    <row r="189" spans="1:13" ht="47.25" x14ac:dyDescent="0.25">
      <c r="A189" s="480">
        <v>11</v>
      </c>
      <c r="B189" s="473" t="s">
        <v>2561</v>
      </c>
      <c r="C189" s="14" t="s">
        <v>1509</v>
      </c>
      <c r="D189" s="474">
        <v>826</v>
      </c>
      <c r="E189" s="475">
        <v>216</v>
      </c>
      <c r="F189" s="476">
        <v>220000</v>
      </c>
      <c r="G189" s="476">
        <v>176000</v>
      </c>
      <c r="H189" s="476">
        <f t="shared" si="41"/>
        <v>181720000</v>
      </c>
      <c r="I189" s="476">
        <f t="shared" si="42"/>
        <v>145376000</v>
      </c>
      <c r="J189" s="476">
        <v>0</v>
      </c>
      <c r="K189" s="476">
        <f t="shared" si="43"/>
        <v>181720000</v>
      </c>
      <c r="L189" s="476">
        <f t="shared" si="44"/>
        <v>145376000</v>
      </c>
      <c r="M189" s="479" t="s">
        <v>6195</v>
      </c>
    </row>
    <row r="190" spans="1:13" ht="47.25" x14ac:dyDescent="0.25">
      <c r="A190" s="480">
        <v>12</v>
      </c>
      <c r="B190" s="473" t="s">
        <v>2564</v>
      </c>
      <c r="C190" s="14" t="s">
        <v>2565</v>
      </c>
      <c r="D190" s="474">
        <v>102</v>
      </c>
      <c r="E190" s="475">
        <v>30</v>
      </c>
      <c r="F190" s="476">
        <v>220000</v>
      </c>
      <c r="G190" s="476">
        <v>176000</v>
      </c>
      <c r="H190" s="476">
        <f t="shared" si="41"/>
        <v>22440000</v>
      </c>
      <c r="I190" s="476">
        <f t="shared" si="42"/>
        <v>17952000</v>
      </c>
      <c r="J190" s="476">
        <v>0</v>
      </c>
      <c r="K190" s="476">
        <f t="shared" si="43"/>
        <v>22440000</v>
      </c>
      <c r="L190" s="476">
        <f t="shared" si="44"/>
        <v>17952000</v>
      </c>
      <c r="M190" s="479" t="s">
        <v>3302</v>
      </c>
    </row>
    <row r="191" spans="1:13" x14ac:dyDescent="0.25">
      <c r="A191" s="386"/>
      <c r="B191" s="380" t="s">
        <v>1524</v>
      </c>
      <c r="C191" s="385"/>
      <c r="D191" s="381"/>
      <c r="E191" s="382"/>
      <c r="F191" s="383"/>
      <c r="G191" s="384"/>
      <c r="H191" s="384"/>
      <c r="I191" s="384"/>
      <c r="J191" s="384"/>
      <c r="K191" s="384"/>
      <c r="L191" s="384"/>
      <c r="M191" s="385"/>
    </row>
    <row r="192" spans="1:13" ht="31.5" x14ac:dyDescent="0.25">
      <c r="A192" s="472">
        <v>1</v>
      </c>
      <c r="B192" s="473" t="s">
        <v>1534</v>
      </c>
      <c r="C192" s="14" t="s">
        <v>1535</v>
      </c>
      <c r="D192" s="474">
        <v>2373</v>
      </c>
      <c r="E192" s="475">
        <v>740</v>
      </c>
      <c r="F192" s="476">
        <v>170000</v>
      </c>
      <c r="G192" s="476">
        <v>136000</v>
      </c>
      <c r="H192" s="476">
        <f t="shared" ref="H192:H209" si="45">D192*F192</f>
        <v>403410000</v>
      </c>
      <c r="I192" s="476">
        <f t="shared" ref="I192:I209" si="46">D192*G192</f>
        <v>322728000</v>
      </c>
      <c r="J192" s="476">
        <v>2456150000</v>
      </c>
      <c r="K192" s="476">
        <f>H192+J192</f>
        <v>2859560000</v>
      </c>
      <c r="L192" s="476">
        <f>I192+J192</f>
        <v>2778878000</v>
      </c>
      <c r="M192" s="479" t="s">
        <v>3101</v>
      </c>
    </row>
    <row r="193" spans="1:13" ht="31.5" x14ac:dyDescent="0.25">
      <c r="A193" s="472">
        <v>2</v>
      </c>
      <c r="B193" s="473" t="s">
        <v>2822</v>
      </c>
      <c r="C193" s="14" t="s">
        <v>1535</v>
      </c>
      <c r="D193" s="474">
        <v>532</v>
      </c>
      <c r="E193" s="475">
        <v>128.5</v>
      </c>
      <c r="F193" s="476">
        <v>470000</v>
      </c>
      <c r="G193" s="476">
        <v>376000</v>
      </c>
      <c r="H193" s="476">
        <f t="shared" si="45"/>
        <v>250040000</v>
      </c>
      <c r="I193" s="476">
        <f t="shared" si="46"/>
        <v>200032000</v>
      </c>
      <c r="J193" s="476">
        <v>0</v>
      </c>
      <c r="K193" s="476">
        <f t="shared" ref="K193:K209" si="47">H193+J193</f>
        <v>250040000</v>
      </c>
      <c r="L193" s="476">
        <f t="shared" ref="L193:L209" si="48">I193+J193</f>
        <v>200032000</v>
      </c>
      <c r="M193" s="479" t="s">
        <v>3101</v>
      </c>
    </row>
    <row r="194" spans="1:13" ht="31.5" x14ac:dyDescent="0.25">
      <c r="A194" s="472">
        <v>3</v>
      </c>
      <c r="B194" s="473" t="s">
        <v>1531</v>
      </c>
      <c r="C194" s="14" t="s">
        <v>1532</v>
      </c>
      <c r="D194" s="474">
        <v>2134</v>
      </c>
      <c r="E194" s="475">
        <v>680</v>
      </c>
      <c r="F194" s="476">
        <v>170000</v>
      </c>
      <c r="G194" s="476">
        <v>136000</v>
      </c>
      <c r="H194" s="476">
        <f t="shared" si="45"/>
        <v>362780000</v>
      </c>
      <c r="I194" s="476">
        <f t="shared" si="46"/>
        <v>290224000</v>
      </c>
      <c r="J194" s="476">
        <v>3163140000</v>
      </c>
      <c r="K194" s="476">
        <f t="shared" si="47"/>
        <v>3525920000</v>
      </c>
      <c r="L194" s="476">
        <f t="shared" si="48"/>
        <v>3453364000</v>
      </c>
      <c r="M194" s="479" t="s">
        <v>3101</v>
      </c>
    </row>
    <row r="195" spans="1:13" ht="31.5" x14ac:dyDescent="0.25">
      <c r="A195" s="472">
        <v>4</v>
      </c>
      <c r="B195" s="473" t="s">
        <v>1533</v>
      </c>
      <c r="C195" s="14" t="s">
        <v>1532</v>
      </c>
      <c r="D195" s="474">
        <v>493.9</v>
      </c>
      <c r="E195" s="475">
        <v>180</v>
      </c>
      <c r="F195" s="476">
        <v>170000</v>
      </c>
      <c r="G195" s="476">
        <v>136000</v>
      </c>
      <c r="H195" s="476">
        <f t="shared" si="45"/>
        <v>83963000</v>
      </c>
      <c r="I195" s="476">
        <f t="shared" si="46"/>
        <v>67170400</v>
      </c>
      <c r="J195" s="476">
        <v>309256000</v>
      </c>
      <c r="K195" s="476">
        <f t="shared" si="47"/>
        <v>393219000</v>
      </c>
      <c r="L195" s="476">
        <f t="shared" si="48"/>
        <v>376426400</v>
      </c>
      <c r="M195" s="479" t="s">
        <v>3101</v>
      </c>
    </row>
    <row r="196" spans="1:13" ht="31.5" x14ac:dyDescent="0.25">
      <c r="A196" s="472">
        <v>5</v>
      </c>
      <c r="B196" s="473" t="s">
        <v>1545</v>
      </c>
      <c r="C196" s="14" t="s">
        <v>1546</v>
      </c>
      <c r="D196" s="474">
        <v>360</v>
      </c>
      <c r="E196" s="475">
        <v>0</v>
      </c>
      <c r="F196" s="476">
        <v>170000</v>
      </c>
      <c r="G196" s="476">
        <v>136000</v>
      </c>
      <c r="H196" s="476">
        <f t="shared" si="45"/>
        <v>61200000</v>
      </c>
      <c r="I196" s="476">
        <f t="shared" si="46"/>
        <v>48960000</v>
      </c>
      <c r="J196" s="476">
        <v>0</v>
      </c>
      <c r="K196" s="476">
        <f t="shared" si="47"/>
        <v>61200000</v>
      </c>
      <c r="L196" s="476">
        <f t="shared" si="48"/>
        <v>48960000</v>
      </c>
      <c r="M196" s="479" t="s">
        <v>3101</v>
      </c>
    </row>
    <row r="197" spans="1:13" ht="31.5" x14ac:dyDescent="0.25">
      <c r="A197" s="472">
        <v>6</v>
      </c>
      <c r="B197" s="473" t="s">
        <v>2574</v>
      </c>
      <c r="C197" s="14" t="s">
        <v>1544</v>
      </c>
      <c r="D197" s="474">
        <v>820</v>
      </c>
      <c r="E197" s="475">
        <v>170</v>
      </c>
      <c r="F197" s="476">
        <v>170000</v>
      </c>
      <c r="G197" s="476">
        <v>136000</v>
      </c>
      <c r="H197" s="476">
        <f t="shared" si="45"/>
        <v>139400000</v>
      </c>
      <c r="I197" s="476">
        <f t="shared" si="46"/>
        <v>111520000</v>
      </c>
      <c r="J197" s="476">
        <v>0</v>
      </c>
      <c r="K197" s="476">
        <f t="shared" si="47"/>
        <v>139400000</v>
      </c>
      <c r="L197" s="476">
        <f t="shared" si="48"/>
        <v>111520000</v>
      </c>
      <c r="M197" s="479" t="s">
        <v>3101</v>
      </c>
    </row>
    <row r="198" spans="1:13" ht="31.5" x14ac:dyDescent="0.25">
      <c r="A198" s="472">
        <v>7</v>
      </c>
      <c r="B198" s="473" t="s">
        <v>1547</v>
      </c>
      <c r="C198" s="14" t="s">
        <v>1548</v>
      </c>
      <c r="D198" s="474">
        <v>542.79999999999995</v>
      </c>
      <c r="E198" s="475">
        <v>210</v>
      </c>
      <c r="F198" s="476">
        <v>170000</v>
      </c>
      <c r="G198" s="476">
        <v>136000</v>
      </c>
      <c r="H198" s="476">
        <f t="shared" si="45"/>
        <v>92275999.999999985</v>
      </c>
      <c r="I198" s="476">
        <f t="shared" si="46"/>
        <v>73820800</v>
      </c>
      <c r="J198" s="476">
        <v>0</v>
      </c>
      <c r="K198" s="476">
        <f t="shared" si="47"/>
        <v>92275999.999999985</v>
      </c>
      <c r="L198" s="476">
        <f t="shared" si="48"/>
        <v>73820800</v>
      </c>
      <c r="M198" s="479" t="s">
        <v>3101</v>
      </c>
    </row>
    <row r="199" spans="1:13" ht="31.5" x14ac:dyDescent="0.25">
      <c r="A199" s="472">
        <v>8</v>
      </c>
      <c r="B199" s="473" t="s">
        <v>1552</v>
      </c>
      <c r="C199" s="14" t="s">
        <v>1553</v>
      </c>
      <c r="D199" s="474">
        <v>931</v>
      </c>
      <c r="E199" s="475">
        <v>180</v>
      </c>
      <c r="F199" s="476">
        <v>170000</v>
      </c>
      <c r="G199" s="476">
        <v>136000</v>
      </c>
      <c r="H199" s="476">
        <f t="shared" si="45"/>
        <v>158270000</v>
      </c>
      <c r="I199" s="476">
        <f t="shared" si="46"/>
        <v>126616000</v>
      </c>
      <c r="J199" s="476">
        <v>0</v>
      </c>
      <c r="K199" s="476">
        <f t="shared" si="47"/>
        <v>158270000</v>
      </c>
      <c r="L199" s="476">
        <f t="shared" si="48"/>
        <v>126616000</v>
      </c>
      <c r="M199" s="479" t="s">
        <v>3101</v>
      </c>
    </row>
    <row r="200" spans="1:13" ht="31.5" x14ac:dyDescent="0.25">
      <c r="A200" s="472">
        <v>9</v>
      </c>
      <c r="B200" s="473" t="s">
        <v>1554</v>
      </c>
      <c r="C200" s="14" t="s">
        <v>1555</v>
      </c>
      <c r="D200" s="474">
        <v>600</v>
      </c>
      <c r="E200" s="475">
        <v>124</v>
      </c>
      <c r="F200" s="476">
        <v>170000</v>
      </c>
      <c r="G200" s="476">
        <v>136000</v>
      </c>
      <c r="H200" s="476">
        <f t="shared" si="45"/>
        <v>102000000</v>
      </c>
      <c r="I200" s="476">
        <f t="shared" si="46"/>
        <v>81600000</v>
      </c>
      <c r="J200" s="476">
        <v>0</v>
      </c>
      <c r="K200" s="476">
        <f t="shared" si="47"/>
        <v>102000000</v>
      </c>
      <c r="L200" s="476">
        <f t="shared" si="48"/>
        <v>81600000</v>
      </c>
      <c r="M200" s="479" t="s">
        <v>3101</v>
      </c>
    </row>
    <row r="201" spans="1:13" ht="31.5" x14ac:dyDescent="0.25">
      <c r="A201" s="472">
        <v>10</v>
      </c>
      <c r="B201" s="473" t="s">
        <v>1558</v>
      </c>
      <c r="C201" s="14" t="s">
        <v>1559</v>
      </c>
      <c r="D201" s="474">
        <v>1553</v>
      </c>
      <c r="E201" s="475">
        <v>346</v>
      </c>
      <c r="F201" s="476">
        <v>350000</v>
      </c>
      <c r="G201" s="476">
        <v>280000</v>
      </c>
      <c r="H201" s="476">
        <f t="shared" si="45"/>
        <v>543550000</v>
      </c>
      <c r="I201" s="476">
        <f t="shared" si="46"/>
        <v>434840000</v>
      </c>
      <c r="J201" s="476">
        <v>0</v>
      </c>
      <c r="K201" s="476">
        <f t="shared" si="47"/>
        <v>543550000</v>
      </c>
      <c r="L201" s="476">
        <f t="shared" si="48"/>
        <v>434840000</v>
      </c>
      <c r="M201" s="479" t="s">
        <v>3101</v>
      </c>
    </row>
    <row r="202" spans="1:13" ht="31.5" x14ac:dyDescent="0.25">
      <c r="A202" s="472">
        <v>11</v>
      </c>
      <c r="B202" s="473" t="s">
        <v>1560</v>
      </c>
      <c r="C202" s="14" t="s">
        <v>1561</v>
      </c>
      <c r="D202" s="474">
        <v>232</v>
      </c>
      <c r="E202" s="475">
        <v>85</v>
      </c>
      <c r="F202" s="476">
        <v>350000</v>
      </c>
      <c r="G202" s="476">
        <v>280000</v>
      </c>
      <c r="H202" s="476">
        <f t="shared" si="45"/>
        <v>81200000</v>
      </c>
      <c r="I202" s="476">
        <f t="shared" si="46"/>
        <v>64960000</v>
      </c>
      <c r="J202" s="476">
        <v>0</v>
      </c>
      <c r="K202" s="476">
        <f t="shared" si="47"/>
        <v>81200000</v>
      </c>
      <c r="L202" s="476">
        <f t="shared" si="48"/>
        <v>64960000</v>
      </c>
      <c r="M202" s="479" t="s">
        <v>3101</v>
      </c>
    </row>
    <row r="203" spans="1:13" ht="31.5" x14ac:dyDescent="0.25">
      <c r="A203" s="472">
        <v>12</v>
      </c>
      <c r="B203" s="473" t="s">
        <v>1565</v>
      </c>
      <c r="C203" s="14" t="s">
        <v>1566</v>
      </c>
      <c r="D203" s="474">
        <v>657.4</v>
      </c>
      <c r="E203" s="475">
        <v>240</v>
      </c>
      <c r="F203" s="476">
        <v>350000</v>
      </c>
      <c r="G203" s="476">
        <v>280000</v>
      </c>
      <c r="H203" s="476">
        <f t="shared" si="45"/>
        <v>230090000</v>
      </c>
      <c r="I203" s="476">
        <f t="shared" si="46"/>
        <v>184072000</v>
      </c>
      <c r="J203" s="476">
        <v>0</v>
      </c>
      <c r="K203" s="476">
        <f t="shared" si="47"/>
        <v>230090000</v>
      </c>
      <c r="L203" s="476">
        <f t="shared" si="48"/>
        <v>184072000</v>
      </c>
      <c r="M203" s="479" t="s">
        <v>3101</v>
      </c>
    </row>
    <row r="204" spans="1:13" ht="31.5" x14ac:dyDescent="0.25">
      <c r="A204" s="472">
        <v>13</v>
      </c>
      <c r="B204" s="473" t="s">
        <v>1567</v>
      </c>
      <c r="C204" s="14" t="s">
        <v>1568</v>
      </c>
      <c r="D204" s="474">
        <v>800</v>
      </c>
      <c r="E204" s="475">
        <v>260</v>
      </c>
      <c r="F204" s="476">
        <v>4050000</v>
      </c>
      <c r="G204" s="476">
        <v>3240000</v>
      </c>
      <c r="H204" s="476">
        <f t="shared" si="45"/>
        <v>3240000000</v>
      </c>
      <c r="I204" s="476">
        <f t="shared" si="46"/>
        <v>2592000000</v>
      </c>
      <c r="J204" s="476">
        <v>0</v>
      </c>
      <c r="K204" s="476">
        <f t="shared" si="47"/>
        <v>3240000000</v>
      </c>
      <c r="L204" s="476">
        <f t="shared" si="48"/>
        <v>2592000000</v>
      </c>
      <c r="M204" s="479" t="s">
        <v>3101</v>
      </c>
    </row>
    <row r="205" spans="1:13" ht="31.5" x14ac:dyDescent="0.25">
      <c r="A205" s="472">
        <v>14</v>
      </c>
      <c r="B205" s="473" t="s">
        <v>1569</v>
      </c>
      <c r="C205" s="14" t="s">
        <v>1570</v>
      </c>
      <c r="D205" s="474">
        <v>880</v>
      </c>
      <c r="E205" s="475">
        <v>240</v>
      </c>
      <c r="F205" s="476">
        <v>350000</v>
      </c>
      <c r="G205" s="476">
        <v>280000</v>
      </c>
      <c r="H205" s="476">
        <f t="shared" si="45"/>
        <v>308000000</v>
      </c>
      <c r="I205" s="476">
        <f t="shared" si="46"/>
        <v>246400000</v>
      </c>
      <c r="J205" s="476">
        <v>0</v>
      </c>
      <c r="K205" s="476">
        <f t="shared" si="47"/>
        <v>308000000</v>
      </c>
      <c r="L205" s="476">
        <f t="shared" si="48"/>
        <v>246400000</v>
      </c>
      <c r="M205" s="479" t="s">
        <v>3101</v>
      </c>
    </row>
    <row r="206" spans="1:13" ht="31.5" x14ac:dyDescent="0.25">
      <c r="A206" s="472">
        <v>15</v>
      </c>
      <c r="B206" s="473" t="s">
        <v>1571</v>
      </c>
      <c r="C206" s="14" t="s">
        <v>1572</v>
      </c>
      <c r="D206" s="474">
        <v>1100</v>
      </c>
      <c r="E206" s="475">
        <v>240</v>
      </c>
      <c r="F206" s="476">
        <v>465600</v>
      </c>
      <c r="G206" s="476">
        <v>372480</v>
      </c>
      <c r="H206" s="476">
        <f t="shared" si="45"/>
        <v>512160000</v>
      </c>
      <c r="I206" s="476">
        <f t="shared" si="46"/>
        <v>409728000</v>
      </c>
      <c r="J206" s="476">
        <v>0</v>
      </c>
      <c r="K206" s="476">
        <f t="shared" si="47"/>
        <v>512160000</v>
      </c>
      <c r="L206" s="476">
        <f t="shared" si="48"/>
        <v>409728000</v>
      </c>
      <c r="M206" s="479" t="s">
        <v>3101</v>
      </c>
    </row>
    <row r="207" spans="1:13" ht="31.5" x14ac:dyDescent="0.25">
      <c r="A207" s="472">
        <v>16</v>
      </c>
      <c r="B207" s="473" t="s">
        <v>1574</v>
      </c>
      <c r="C207" s="14" t="s">
        <v>2823</v>
      </c>
      <c r="D207" s="474">
        <v>426.5</v>
      </c>
      <c r="E207" s="475">
        <v>150</v>
      </c>
      <c r="F207" s="476">
        <v>220000</v>
      </c>
      <c r="G207" s="476">
        <v>176000</v>
      </c>
      <c r="H207" s="476">
        <f t="shared" si="45"/>
        <v>93830000</v>
      </c>
      <c r="I207" s="476">
        <f t="shared" si="46"/>
        <v>75064000</v>
      </c>
      <c r="J207" s="476">
        <v>0</v>
      </c>
      <c r="K207" s="476">
        <f t="shared" si="47"/>
        <v>93830000</v>
      </c>
      <c r="L207" s="476">
        <f t="shared" si="48"/>
        <v>75064000</v>
      </c>
      <c r="M207" s="479" t="s">
        <v>3101</v>
      </c>
    </row>
    <row r="208" spans="1:13" ht="31.5" x14ac:dyDescent="0.25">
      <c r="A208" s="472">
        <v>17</v>
      </c>
      <c r="B208" s="473" t="s">
        <v>1576</v>
      </c>
      <c r="C208" s="14" t="s">
        <v>1577</v>
      </c>
      <c r="D208" s="474">
        <v>400</v>
      </c>
      <c r="E208" s="475">
        <v>200</v>
      </c>
      <c r="F208" s="476">
        <v>220000</v>
      </c>
      <c r="G208" s="476">
        <v>176000</v>
      </c>
      <c r="H208" s="476">
        <f t="shared" si="45"/>
        <v>88000000</v>
      </c>
      <c r="I208" s="476">
        <f t="shared" si="46"/>
        <v>70400000</v>
      </c>
      <c r="J208" s="476">
        <v>0</v>
      </c>
      <c r="K208" s="476">
        <f t="shared" si="47"/>
        <v>88000000</v>
      </c>
      <c r="L208" s="476">
        <f t="shared" si="48"/>
        <v>70400000</v>
      </c>
      <c r="M208" s="479" t="s">
        <v>3101</v>
      </c>
    </row>
    <row r="209" spans="1:13" ht="31.5" x14ac:dyDescent="0.25">
      <c r="A209" s="472">
        <v>18</v>
      </c>
      <c r="B209" s="473" t="s">
        <v>2594</v>
      </c>
      <c r="C209" s="14" t="s">
        <v>1596</v>
      </c>
      <c r="D209" s="474">
        <v>486.1</v>
      </c>
      <c r="E209" s="475">
        <v>146</v>
      </c>
      <c r="F209" s="476">
        <v>1680000</v>
      </c>
      <c r="G209" s="476">
        <v>1344000</v>
      </c>
      <c r="H209" s="476">
        <f t="shared" si="45"/>
        <v>816648000</v>
      </c>
      <c r="I209" s="476">
        <f t="shared" si="46"/>
        <v>653318400</v>
      </c>
      <c r="J209" s="476">
        <v>0</v>
      </c>
      <c r="K209" s="476">
        <f t="shared" si="47"/>
        <v>816648000</v>
      </c>
      <c r="L209" s="476">
        <f t="shared" si="48"/>
        <v>653318400</v>
      </c>
      <c r="M209" s="479" t="s">
        <v>3101</v>
      </c>
    </row>
    <row r="210" spans="1:13" x14ac:dyDescent="0.25">
      <c r="A210" s="386"/>
      <c r="B210" s="380" t="s">
        <v>1597</v>
      </c>
      <c r="C210" s="385"/>
      <c r="D210" s="381"/>
      <c r="E210" s="382"/>
      <c r="F210" s="383"/>
      <c r="G210" s="384"/>
      <c r="H210" s="384"/>
      <c r="I210" s="384"/>
      <c r="J210" s="384"/>
      <c r="K210" s="384"/>
      <c r="L210" s="384"/>
      <c r="M210" s="385"/>
    </row>
    <row r="211" spans="1:13" ht="31.5" x14ac:dyDescent="0.25">
      <c r="A211" s="480">
        <v>1</v>
      </c>
      <c r="B211" s="481" t="s">
        <v>2824</v>
      </c>
      <c r="C211" s="14" t="s">
        <v>1604</v>
      </c>
      <c r="D211" s="482">
        <v>998.9</v>
      </c>
      <c r="E211" s="483">
        <v>205</v>
      </c>
      <c r="F211" s="484">
        <v>170000</v>
      </c>
      <c r="G211" s="484">
        <v>136000</v>
      </c>
      <c r="H211" s="476">
        <f>D211*F211</f>
        <v>169813000</v>
      </c>
      <c r="I211" s="476">
        <f>D211*G211</f>
        <v>135850400</v>
      </c>
      <c r="J211" s="476">
        <v>569110080</v>
      </c>
      <c r="K211" s="476">
        <f>H211+J211</f>
        <v>738923080</v>
      </c>
      <c r="L211" s="476">
        <f>I211+J211</f>
        <v>704960480</v>
      </c>
      <c r="M211" s="14" t="s">
        <v>3102</v>
      </c>
    </row>
    <row r="212" spans="1:13" ht="31.5" x14ac:dyDescent="0.25">
      <c r="A212" s="472">
        <v>2</v>
      </c>
      <c r="B212" s="473" t="s">
        <v>1619</v>
      </c>
      <c r="C212" s="28" t="s">
        <v>3117</v>
      </c>
      <c r="D212" s="485">
        <v>104.7</v>
      </c>
      <c r="E212" s="475"/>
      <c r="F212" s="484">
        <v>170000</v>
      </c>
      <c r="G212" s="484">
        <v>136000</v>
      </c>
      <c r="H212" s="476">
        <f>D212*F212</f>
        <v>17799000</v>
      </c>
      <c r="I212" s="476">
        <f>D212*G212</f>
        <v>14239200</v>
      </c>
      <c r="J212" s="476">
        <v>0</v>
      </c>
      <c r="K212" s="476">
        <f>H212+J212</f>
        <v>17799000</v>
      </c>
      <c r="L212" s="476">
        <f>I212+J212</f>
        <v>14239200</v>
      </c>
      <c r="M212" s="14" t="s">
        <v>3102</v>
      </c>
    </row>
    <row r="213" spans="1:13" x14ac:dyDescent="0.25">
      <c r="A213" s="386"/>
      <c r="B213" s="380" t="s">
        <v>1660</v>
      </c>
      <c r="C213" s="385"/>
      <c r="D213" s="381"/>
      <c r="E213" s="382"/>
      <c r="F213" s="383"/>
      <c r="G213" s="384"/>
      <c r="H213" s="384"/>
      <c r="I213" s="384"/>
      <c r="J213" s="384"/>
      <c r="K213" s="384"/>
      <c r="L213" s="384"/>
      <c r="M213" s="385"/>
    </row>
    <row r="214" spans="1:13" ht="31.5" x14ac:dyDescent="0.25">
      <c r="A214" s="472">
        <v>1</v>
      </c>
      <c r="B214" s="486" t="s">
        <v>1675</v>
      </c>
      <c r="C214" s="14" t="s">
        <v>2603</v>
      </c>
      <c r="D214" s="474">
        <v>1000</v>
      </c>
      <c r="E214" s="475"/>
      <c r="F214" s="476">
        <v>170000</v>
      </c>
      <c r="G214" s="487">
        <v>136000</v>
      </c>
      <c r="H214" s="476">
        <f t="shared" ref="H214:H224" si="49">D214*F214</f>
        <v>170000000</v>
      </c>
      <c r="I214" s="476">
        <f t="shared" ref="I214:I224" si="50">D214*G214</f>
        <v>136000000</v>
      </c>
      <c r="J214" s="476">
        <v>0</v>
      </c>
      <c r="K214" s="476">
        <f>H214+J214</f>
        <v>170000000</v>
      </c>
      <c r="L214" s="476">
        <f>I214+J214</f>
        <v>136000000</v>
      </c>
      <c r="M214" s="14" t="s">
        <v>3103</v>
      </c>
    </row>
    <row r="215" spans="1:13" ht="31.5" x14ac:dyDescent="0.25">
      <c r="A215" s="472">
        <v>2</v>
      </c>
      <c r="B215" s="486" t="s">
        <v>3216</v>
      </c>
      <c r="C215" s="14" t="s">
        <v>2606</v>
      </c>
      <c r="D215" s="474">
        <v>750</v>
      </c>
      <c r="E215" s="475"/>
      <c r="F215" s="476">
        <v>170000</v>
      </c>
      <c r="G215" s="487">
        <v>136000</v>
      </c>
      <c r="H215" s="476">
        <f t="shared" si="49"/>
        <v>127500000</v>
      </c>
      <c r="I215" s="476">
        <f t="shared" si="50"/>
        <v>102000000</v>
      </c>
      <c r="J215" s="476">
        <v>0</v>
      </c>
      <c r="K215" s="476">
        <f t="shared" ref="K215:K224" si="51">H215+J215</f>
        <v>127500000</v>
      </c>
      <c r="L215" s="476">
        <f t="shared" ref="L215:L224" si="52">I215+J215</f>
        <v>102000000</v>
      </c>
      <c r="M215" s="14" t="s">
        <v>6198</v>
      </c>
    </row>
    <row r="216" spans="1:13" ht="31.5" x14ac:dyDescent="0.25">
      <c r="A216" s="472">
        <v>3</v>
      </c>
      <c r="B216" s="486" t="s">
        <v>1696</v>
      </c>
      <c r="C216" s="14" t="s">
        <v>2608</v>
      </c>
      <c r="D216" s="474">
        <v>2000</v>
      </c>
      <c r="E216" s="475">
        <v>492.6</v>
      </c>
      <c r="F216" s="476">
        <v>170000</v>
      </c>
      <c r="G216" s="487">
        <v>136000</v>
      </c>
      <c r="H216" s="476">
        <f t="shared" si="49"/>
        <v>340000000</v>
      </c>
      <c r="I216" s="476">
        <f t="shared" si="50"/>
        <v>272000000</v>
      </c>
      <c r="J216" s="476">
        <v>0</v>
      </c>
      <c r="K216" s="476">
        <f t="shared" si="51"/>
        <v>340000000</v>
      </c>
      <c r="L216" s="476">
        <f t="shared" si="52"/>
        <v>272000000</v>
      </c>
      <c r="M216" s="14" t="s">
        <v>3103</v>
      </c>
    </row>
    <row r="217" spans="1:13" ht="31.5" x14ac:dyDescent="0.25">
      <c r="A217" s="472">
        <v>4</v>
      </c>
      <c r="B217" s="486" t="s">
        <v>1698</v>
      </c>
      <c r="C217" s="14" t="s">
        <v>1699</v>
      </c>
      <c r="D217" s="474">
        <v>424.7</v>
      </c>
      <c r="E217" s="475">
        <v>90</v>
      </c>
      <c r="F217" s="476">
        <v>170000</v>
      </c>
      <c r="G217" s="487">
        <v>136000</v>
      </c>
      <c r="H217" s="476">
        <f t="shared" si="49"/>
        <v>72199000</v>
      </c>
      <c r="I217" s="476">
        <f t="shared" si="50"/>
        <v>57759200</v>
      </c>
      <c r="J217" s="476">
        <v>0</v>
      </c>
      <c r="K217" s="476">
        <f t="shared" si="51"/>
        <v>72199000</v>
      </c>
      <c r="L217" s="476">
        <f t="shared" si="52"/>
        <v>57759200</v>
      </c>
      <c r="M217" s="14" t="s">
        <v>6198</v>
      </c>
    </row>
    <row r="218" spans="1:13" ht="31.5" x14ac:dyDescent="0.25">
      <c r="A218" s="472">
        <v>5</v>
      </c>
      <c r="B218" s="486" t="s">
        <v>1693</v>
      </c>
      <c r="C218" s="14" t="s">
        <v>1694</v>
      </c>
      <c r="D218" s="474">
        <v>242.6</v>
      </c>
      <c r="E218" s="475">
        <v>46</v>
      </c>
      <c r="F218" s="476">
        <v>170000</v>
      </c>
      <c r="G218" s="487">
        <v>136000</v>
      </c>
      <c r="H218" s="476">
        <f t="shared" si="49"/>
        <v>41242000</v>
      </c>
      <c r="I218" s="476">
        <f t="shared" si="50"/>
        <v>32993600</v>
      </c>
      <c r="J218" s="476">
        <v>0</v>
      </c>
      <c r="K218" s="476">
        <f t="shared" si="51"/>
        <v>41242000</v>
      </c>
      <c r="L218" s="476">
        <f t="shared" si="52"/>
        <v>32993600</v>
      </c>
      <c r="M218" s="14" t="s">
        <v>6198</v>
      </c>
    </row>
    <row r="219" spans="1:13" ht="31.5" x14ac:dyDescent="0.25">
      <c r="A219" s="472">
        <v>6</v>
      </c>
      <c r="B219" s="486" t="s">
        <v>1710</v>
      </c>
      <c r="C219" s="14" t="s">
        <v>1703</v>
      </c>
      <c r="D219" s="474">
        <v>600</v>
      </c>
      <c r="E219" s="475"/>
      <c r="F219" s="476">
        <v>170000</v>
      </c>
      <c r="G219" s="487">
        <v>136000</v>
      </c>
      <c r="H219" s="476">
        <f t="shared" si="49"/>
        <v>102000000</v>
      </c>
      <c r="I219" s="476">
        <f t="shared" si="50"/>
        <v>81600000</v>
      </c>
      <c r="J219" s="476">
        <v>0</v>
      </c>
      <c r="K219" s="476">
        <f t="shared" si="51"/>
        <v>102000000</v>
      </c>
      <c r="L219" s="476">
        <f t="shared" si="52"/>
        <v>81600000</v>
      </c>
      <c r="M219" s="14" t="s">
        <v>3103</v>
      </c>
    </row>
    <row r="220" spans="1:13" ht="31.5" x14ac:dyDescent="0.25">
      <c r="A220" s="472">
        <v>7</v>
      </c>
      <c r="B220" s="486" t="s">
        <v>3100</v>
      </c>
      <c r="C220" s="14" t="s">
        <v>2825</v>
      </c>
      <c r="D220" s="474">
        <v>301</v>
      </c>
      <c r="E220" s="475">
        <v>116.7</v>
      </c>
      <c r="F220" s="476">
        <v>170000</v>
      </c>
      <c r="G220" s="487">
        <v>136000</v>
      </c>
      <c r="H220" s="476">
        <f t="shared" si="49"/>
        <v>51170000</v>
      </c>
      <c r="I220" s="476">
        <f t="shared" si="50"/>
        <v>40936000</v>
      </c>
      <c r="J220" s="476">
        <v>0</v>
      </c>
      <c r="K220" s="476">
        <f t="shared" si="51"/>
        <v>51170000</v>
      </c>
      <c r="L220" s="476">
        <f t="shared" si="52"/>
        <v>40936000</v>
      </c>
      <c r="M220" s="14" t="s">
        <v>3103</v>
      </c>
    </row>
    <row r="221" spans="1:13" ht="31.5" x14ac:dyDescent="0.25">
      <c r="A221" s="472">
        <v>8</v>
      </c>
      <c r="B221" s="486" t="s">
        <v>1711</v>
      </c>
      <c r="C221" s="14" t="s">
        <v>1703</v>
      </c>
      <c r="D221" s="474">
        <v>150</v>
      </c>
      <c r="E221" s="475"/>
      <c r="F221" s="476">
        <v>170000</v>
      </c>
      <c r="G221" s="487">
        <v>136000</v>
      </c>
      <c r="H221" s="476">
        <f t="shared" si="49"/>
        <v>25500000</v>
      </c>
      <c r="I221" s="476">
        <f t="shared" si="50"/>
        <v>20400000</v>
      </c>
      <c r="J221" s="476">
        <v>0</v>
      </c>
      <c r="K221" s="476">
        <f t="shared" si="51"/>
        <v>25500000</v>
      </c>
      <c r="L221" s="476">
        <f t="shared" si="52"/>
        <v>20400000</v>
      </c>
      <c r="M221" s="14" t="s">
        <v>6198</v>
      </c>
    </row>
    <row r="222" spans="1:13" ht="31.5" x14ac:dyDescent="0.25">
      <c r="A222" s="472">
        <v>9</v>
      </c>
      <c r="B222" s="486" t="s">
        <v>1712</v>
      </c>
      <c r="C222" s="14" t="s">
        <v>2615</v>
      </c>
      <c r="D222" s="474">
        <v>250</v>
      </c>
      <c r="E222" s="475"/>
      <c r="F222" s="476">
        <v>170000</v>
      </c>
      <c r="G222" s="487">
        <v>136000</v>
      </c>
      <c r="H222" s="476">
        <f t="shared" si="49"/>
        <v>42500000</v>
      </c>
      <c r="I222" s="476">
        <f t="shared" si="50"/>
        <v>34000000</v>
      </c>
      <c r="J222" s="476">
        <v>0</v>
      </c>
      <c r="K222" s="476">
        <f t="shared" si="51"/>
        <v>42500000</v>
      </c>
      <c r="L222" s="476">
        <f t="shared" si="52"/>
        <v>34000000</v>
      </c>
      <c r="M222" s="14" t="s">
        <v>3103</v>
      </c>
    </row>
    <row r="223" spans="1:13" ht="31.5" x14ac:dyDescent="0.25">
      <c r="A223" s="472">
        <v>10</v>
      </c>
      <c r="B223" s="486" t="s">
        <v>1714</v>
      </c>
      <c r="C223" s="14" t="s">
        <v>2617</v>
      </c>
      <c r="D223" s="474">
        <v>150</v>
      </c>
      <c r="E223" s="475">
        <v>120</v>
      </c>
      <c r="F223" s="476">
        <v>170000</v>
      </c>
      <c r="G223" s="487">
        <v>136000</v>
      </c>
      <c r="H223" s="476">
        <f t="shared" si="49"/>
        <v>25500000</v>
      </c>
      <c r="I223" s="476">
        <f t="shared" si="50"/>
        <v>20400000</v>
      </c>
      <c r="J223" s="476">
        <v>0</v>
      </c>
      <c r="K223" s="476">
        <f t="shared" si="51"/>
        <v>25500000</v>
      </c>
      <c r="L223" s="476">
        <f t="shared" si="52"/>
        <v>20400000</v>
      </c>
      <c r="M223" s="14" t="s">
        <v>3103</v>
      </c>
    </row>
    <row r="224" spans="1:13" ht="31.5" x14ac:dyDescent="0.25">
      <c r="A224" s="472">
        <v>11</v>
      </c>
      <c r="B224" s="486" t="s">
        <v>3217</v>
      </c>
      <c r="C224" s="14" t="s">
        <v>2619</v>
      </c>
      <c r="D224" s="474">
        <v>1050.0999999999999</v>
      </c>
      <c r="E224" s="475">
        <v>96</v>
      </c>
      <c r="F224" s="476">
        <v>170000</v>
      </c>
      <c r="G224" s="487">
        <v>136000</v>
      </c>
      <c r="H224" s="476">
        <f t="shared" si="49"/>
        <v>178516999.99999997</v>
      </c>
      <c r="I224" s="476">
        <f t="shared" si="50"/>
        <v>142813600</v>
      </c>
      <c r="J224" s="476">
        <v>0</v>
      </c>
      <c r="K224" s="476">
        <f t="shared" si="51"/>
        <v>178516999.99999997</v>
      </c>
      <c r="L224" s="476">
        <f t="shared" si="52"/>
        <v>142813600</v>
      </c>
      <c r="M224" s="14" t="s">
        <v>3103</v>
      </c>
    </row>
    <row r="225" spans="1:13" x14ac:dyDescent="0.25">
      <c r="A225" s="386"/>
      <c r="B225" s="380" t="s">
        <v>6249</v>
      </c>
      <c r="C225" s="385"/>
      <c r="D225" s="381"/>
      <c r="E225" s="382"/>
      <c r="F225" s="383"/>
      <c r="G225" s="384"/>
      <c r="H225" s="384"/>
      <c r="I225" s="384"/>
      <c r="J225" s="384"/>
      <c r="K225" s="384"/>
      <c r="L225" s="384"/>
      <c r="M225" s="385"/>
    </row>
    <row r="226" spans="1:13" ht="47.25" x14ac:dyDescent="0.25">
      <c r="A226" s="472">
        <v>1</v>
      </c>
      <c r="B226" s="473" t="s">
        <v>3218</v>
      </c>
      <c r="C226" s="14" t="s">
        <v>1724</v>
      </c>
      <c r="D226" s="474">
        <v>300</v>
      </c>
      <c r="E226" s="475">
        <v>222</v>
      </c>
      <c r="F226" s="476">
        <v>8640</v>
      </c>
      <c r="G226" s="476">
        <v>6912</v>
      </c>
      <c r="H226" s="476">
        <f t="shared" ref="H226:H235" si="53">D226*F226</f>
        <v>2592000</v>
      </c>
      <c r="I226" s="476">
        <f t="shared" ref="I226:I235" si="54">D226*G226</f>
        <v>2073600</v>
      </c>
      <c r="J226" s="476">
        <v>167729844</v>
      </c>
      <c r="K226" s="476">
        <f>H226+J226</f>
        <v>170321844</v>
      </c>
      <c r="L226" s="476">
        <f>I226+J226</f>
        <v>169803444</v>
      </c>
      <c r="M226" s="14" t="s">
        <v>3365</v>
      </c>
    </row>
    <row r="227" spans="1:13" ht="47.25" x14ac:dyDescent="0.25">
      <c r="A227" s="472">
        <v>2</v>
      </c>
      <c r="B227" s="473" t="s">
        <v>1729</v>
      </c>
      <c r="C227" s="14" t="s">
        <v>1728</v>
      </c>
      <c r="D227" s="474">
        <v>255</v>
      </c>
      <c r="E227" s="475">
        <v>208.1</v>
      </c>
      <c r="F227" s="476">
        <v>12960000</v>
      </c>
      <c r="G227" s="476">
        <v>6720000</v>
      </c>
      <c r="H227" s="476">
        <f t="shared" si="53"/>
        <v>3304800000</v>
      </c>
      <c r="I227" s="476">
        <f t="shared" si="54"/>
        <v>1713600000</v>
      </c>
      <c r="J227" s="476">
        <v>138000000</v>
      </c>
      <c r="K227" s="476">
        <f t="shared" ref="K227:K235" si="55">H227+J227</f>
        <v>3442800000</v>
      </c>
      <c r="L227" s="476">
        <f t="shared" ref="L227:L235" si="56">I227+J227</f>
        <v>1851600000</v>
      </c>
      <c r="M227" s="14" t="s">
        <v>3365</v>
      </c>
    </row>
    <row r="228" spans="1:13" ht="47.25" x14ac:dyDescent="0.25">
      <c r="A228" s="472">
        <v>3</v>
      </c>
      <c r="B228" s="473" t="s">
        <v>3072</v>
      </c>
      <c r="C228" s="14" t="s">
        <v>1731</v>
      </c>
      <c r="D228" s="474">
        <v>2743</v>
      </c>
      <c r="E228" s="477">
        <v>630</v>
      </c>
      <c r="F228" s="476">
        <v>1400000</v>
      </c>
      <c r="G228" s="476">
        <v>1120000</v>
      </c>
      <c r="H228" s="476">
        <f t="shared" si="53"/>
        <v>3840200000</v>
      </c>
      <c r="I228" s="476">
        <f t="shared" si="54"/>
        <v>3072160000</v>
      </c>
      <c r="J228" s="476">
        <v>3045662400</v>
      </c>
      <c r="K228" s="476">
        <f t="shared" si="55"/>
        <v>6885862400</v>
      </c>
      <c r="L228" s="476">
        <f t="shared" si="56"/>
        <v>6117822400</v>
      </c>
      <c r="M228" s="14" t="s">
        <v>1732</v>
      </c>
    </row>
    <row r="229" spans="1:13" ht="47.25" x14ac:dyDescent="0.25">
      <c r="A229" s="472">
        <v>4</v>
      </c>
      <c r="B229" s="473" t="s">
        <v>3073</v>
      </c>
      <c r="C229" s="14" t="s">
        <v>1768</v>
      </c>
      <c r="D229" s="474">
        <v>2660.1</v>
      </c>
      <c r="E229" s="477">
        <v>719</v>
      </c>
      <c r="F229" s="476">
        <v>3600000</v>
      </c>
      <c r="G229" s="476">
        <v>2880000</v>
      </c>
      <c r="H229" s="476">
        <f t="shared" si="53"/>
        <v>9576360000</v>
      </c>
      <c r="I229" s="476">
        <f t="shared" si="54"/>
        <v>7661088000</v>
      </c>
      <c r="J229" s="476">
        <v>1501808000</v>
      </c>
      <c r="K229" s="476">
        <f t="shared" si="55"/>
        <v>11078168000</v>
      </c>
      <c r="L229" s="476">
        <f t="shared" si="56"/>
        <v>9162896000</v>
      </c>
      <c r="M229" s="14" t="s">
        <v>1733</v>
      </c>
    </row>
    <row r="230" spans="1:13" ht="47.25" x14ac:dyDescent="0.25">
      <c r="A230" s="472">
        <v>5</v>
      </c>
      <c r="B230" s="473" t="s">
        <v>3074</v>
      </c>
      <c r="C230" s="14" t="s">
        <v>1734</v>
      </c>
      <c r="D230" s="474">
        <v>1832</v>
      </c>
      <c r="E230" s="477">
        <v>1112</v>
      </c>
      <c r="F230" s="476">
        <v>3600000</v>
      </c>
      <c r="G230" s="476">
        <v>2880000</v>
      </c>
      <c r="H230" s="476">
        <f t="shared" si="53"/>
        <v>6595200000</v>
      </c>
      <c r="I230" s="476">
        <f t="shared" si="54"/>
        <v>5276160000</v>
      </c>
      <c r="J230" s="476">
        <v>2814821441</v>
      </c>
      <c r="K230" s="476">
        <f t="shared" si="55"/>
        <v>9410021441</v>
      </c>
      <c r="L230" s="476">
        <f t="shared" si="56"/>
        <v>8090981441</v>
      </c>
      <c r="M230" s="14" t="s">
        <v>1735</v>
      </c>
    </row>
    <row r="231" spans="1:13" ht="31.5" x14ac:dyDescent="0.25">
      <c r="A231" s="472">
        <v>6</v>
      </c>
      <c r="B231" s="473" t="s">
        <v>2627</v>
      </c>
      <c r="C231" s="14" t="s">
        <v>1776</v>
      </c>
      <c r="D231" s="474">
        <v>200.4</v>
      </c>
      <c r="E231" s="475">
        <v>40</v>
      </c>
      <c r="F231" s="476">
        <v>3600000</v>
      </c>
      <c r="G231" s="476">
        <v>2880000</v>
      </c>
      <c r="H231" s="476">
        <f t="shared" si="53"/>
        <v>721440000</v>
      </c>
      <c r="I231" s="476">
        <f t="shared" si="54"/>
        <v>577152000</v>
      </c>
      <c r="J231" s="476">
        <v>0</v>
      </c>
      <c r="K231" s="476">
        <f t="shared" si="55"/>
        <v>721440000</v>
      </c>
      <c r="L231" s="476">
        <f t="shared" si="56"/>
        <v>577152000</v>
      </c>
      <c r="M231" s="14" t="s">
        <v>3358</v>
      </c>
    </row>
    <row r="232" spans="1:13" ht="47.25" x14ac:dyDescent="0.25">
      <c r="A232" s="472">
        <v>7</v>
      </c>
      <c r="B232" s="473" t="s">
        <v>3075</v>
      </c>
      <c r="C232" s="14" t="s">
        <v>1769</v>
      </c>
      <c r="D232" s="474">
        <v>252</v>
      </c>
      <c r="E232" s="475">
        <v>79.77</v>
      </c>
      <c r="F232" s="476">
        <v>3000000</v>
      </c>
      <c r="G232" s="476">
        <v>2400000</v>
      </c>
      <c r="H232" s="476">
        <f t="shared" si="53"/>
        <v>756000000</v>
      </c>
      <c r="I232" s="476">
        <f t="shared" si="54"/>
        <v>604800000</v>
      </c>
      <c r="J232" s="476">
        <v>0</v>
      </c>
      <c r="K232" s="476">
        <f t="shared" si="55"/>
        <v>756000000</v>
      </c>
      <c r="L232" s="476">
        <f t="shared" si="56"/>
        <v>604800000</v>
      </c>
      <c r="M232" s="14" t="s">
        <v>1732</v>
      </c>
    </row>
    <row r="233" spans="1:13" ht="47.25" x14ac:dyDescent="0.25">
      <c r="A233" s="472">
        <v>8</v>
      </c>
      <c r="B233" s="473" t="s">
        <v>3076</v>
      </c>
      <c r="C233" s="14" t="s">
        <v>2634</v>
      </c>
      <c r="D233" s="474">
        <v>302.89999999999998</v>
      </c>
      <c r="E233" s="475">
        <v>74.5</v>
      </c>
      <c r="F233" s="476">
        <v>16000000</v>
      </c>
      <c r="G233" s="476">
        <v>12800000</v>
      </c>
      <c r="H233" s="476">
        <f t="shared" si="53"/>
        <v>4846400000</v>
      </c>
      <c r="I233" s="476">
        <f t="shared" si="54"/>
        <v>3877119999.9999995</v>
      </c>
      <c r="J233" s="476">
        <v>256865800</v>
      </c>
      <c r="K233" s="476">
        <f t="shared" si="55"/>
        <v>5103265800</v>
      </c>
      <c r="L233" s="476">
        <f t="shared" si="56"/>
        <v>4133985799.9999995</v>
      </c>
      <c r="M233" s="14" t="s">
        <v>3359</v>
      </c>
    </row>
    <row r="234" spans="1:13" ht="47.25" x14ac:dyDescent="0.25">
      <c r="A234" s="472">
        <v>9</v>
      </c>
      <c r="B234" s="473" t="s">
        <v>3077</v>
      </c>
      <c r="C234" s="14" t="s">
        <v>3116</v>
      </c>
      <c r="D234" s="474">
        <v>1007.7</v>
      </c>
      <c r="E234" s="477">
        <v>0</v>
      </c>
      <c r="F234" s="476">
        <v>1100000</v>
      </c>
      <c r="G234" s="476">
        <v>1040000</v>
      </c>
      <c r="H234" s="476">
        <f t="shared" si="53"/>
        <v>1108470000</v>
      </c>
      <c r="I234" s="476">
        <f t="shared" si="54"/>
        <v>1048008000</v>
      </c>
      <c r="J234" s="476">
        <v>0</v>
      </c>
      <c r="K234" s="476">
        <f t="shared" si="55"/>
        <v>1108470000</v>
      </c>
      <c r="L234" s="476">
        <f t="shared" si="56"/>
        <v>1048008000</v>
      </c>
      <c r="M234" s="14" t="s">
        <v>1732</v>
      </c>
    </row>
    <row r="235" spans="1:13" ht="47.25" x14ac:dyDescent="0.25">
      <c r="A235" s="472">
        <v>10</v>
      </c>
      <c r="B235" s="473" t="s">
        <v>3331</v>
      </c>
      <c r="C235" s="14" t="s">
        <v>3115</v>
      </c>
      <c r="D235" s="474">
        <v>1093.8</v>
      </c>
      <c r="E235" s="477">
        <v>531</v>
      </c>
      <c r="F235" s="476">
        <v>2000000</v>
      </c>
      <c r="G235" s="476">
        <v>1600000</v>
      </c>
      <c r="H235" s="476">
        <f t="shared" si="53"/>
        <v>2187600000</v>
      </c>
      <c r="I235" s="476">
        <f t="shared" si="54"/>
        <v>1750080000</v>
      </c>
      <c r="J235" s="476">
        <v>256865800</v>
      </c>
      <c r="K235" s="476">
        <f t="shared" si="55"/>
        <v>2444465800</v>
      </c>
      <c r="L235" s="476">
        <f t="shared" si="56"/>
        <v>2006945800</v>
      </c>
      <c r="M235" s="14" t="s">
        <v>1762</v>
      </c>
    </row>
    <row r="236" spans="1:13" x14ac:dyDescent="0.25">
      <c r="A236" s="386"/>
      <c r="B236" s="380" t="s">
        <v>1832</v>
      </c>
      <c r="C236" s="385"/>
      <c r="D236" s="381"/>
      <c r="E236" s="382"/>
      <c r="F236" s="383"/>
      <c r="G236" s="384"/>
      <c r="H236" s="384"/>
      <c r="I236" s="384"/>
      <c r="J236" s="384"/>
      <c r="K236" s="384"/>
      <c r="L236" s="384"/>
      <c r="M236" s="385"/>
    </row>
    <row r="237" spans="1:13" ht="47.25" x14ac:dyDescent="0.25">
      <c r="A237" s="472">
        <v>1</v>
      </c>
      <c r="B237" s="473" t="s">
        <v>3078</v>
      </c>
      <c r="C237" s="14" t="s">
        <v>1830</v>
      </c>
      <c r="D237" s="474">
        <v>944</v>
      </c>
      <c r="E237" s="475">
        <v>596</v>
      </c>
      <c r="F237" s="476">
        <v>1100000</v>
      </c>
      <c r="G237" s="476">
        <v>880000</v>
      </c>
      <c r="H237" s="476">
        <f>D237*F237</f>
        <v>1038400000</v>
      </c>
      <c r="I237" s="476">
        <f>D237*G237</f>
        <v>830720000</v>
      </c>
      <c r="J237" s="476">
        <v>0</v>
      </c>
      <c r="K237" s="476">
        <f>H237+J237</f>
        <v>1038400000</v>
      </c>
      <c r="L237" s="476">
        <f>I237+J237</f>
        <v>830720000</v>
      </c>
      <c r="M237" s="14" t="s">
        <v>2640</v>
      </c>
    </row>
    <row r="238" spans="1:13" ht="47.25" x14ac:dyDescent="0.25">
      <c r="A238" s="472">
        <v>2</v>
      </c>
      <c r="B238" s="473" t="s">
        <v>2641</v>
      </c>
      <c r="C238" s="14" t="s">
        <v>2642</v>
      </c>
      <c r="D238" s="474">
        <v>100</v>
      </c>
      <c r="E238" s="475">
        <v>62.4</v>
      </c>
      <c r="F238" s="476">
        <v>760000</v>
      </c>
      <c r="G238" s="476">
        <v>608000</v>
      </c>
      <c r="H238" s="476">
        <f>D238*F238</f>
        <v>76000000</v>
      </c>
      <c r="I238" s="476">
        <f>D238*G238</f>
        <v>60800000</v>
      </c>
      <c r="J238" s="476">
        <v>0</v>
      </c>
      <c r="K238" s="476">
        <f>H238+J238</f>
        <v>76000000</v>
      </c>
      <c r="L238" s="476">
        <f>I238+J238</f>
        <v>60800000</v>
      </c>
      <c r="M238" s="14" t="s">
        <v>3360</v>
      </c>
    </row>
    <row r="239" spans="1:13" x14ac:dyDescent="0.25">
      <c r="A239" s="386"/>
      <c r="B239" s="380" t="s">
        <v>6250</v>
      </c>
      <c r="C239" s="385"/>
      <c r="D239" s="381"/>
      <c r="E239" s="382"/>
      <c r="F239" s="383"/>
      <c r="G239" s="384"/>
      <c r="H239" s="384"/>
      <c r="I239" s="384"/>
      <c r="J239" s="384"/>
      <c r="K239" s="384"/>
      <c r="L239" s="384"/>
      <c r="M239" s="385"/>
    </row>
    <row r="240" spans="1:13" ht="47.25" x14ac:dyDescent="0.25">
      <c r="A240" s="472">
        <v>1</v>
      </c>
      <c r="B240" s="473" t="s">
        <v>3084</v>
      </c>
      <c r="C240" s="14" t="s">
        <v>1854</v>
      </c>
      <c r="D240" s="474">
        <v>2620</v>
      </c>
      <c r="E240" s="477">
        <v>317.72000000000003</v>
      </c>
      <c r="F240" s="476">
        <v>560000</v>
      </c>
      <c r="G240" s="476">
        <v>448000</v>
      </c>
      <c r="H240" s="476">
        <f>D240*F240</f>
        <v>1467200000</v>
      </c>
      <c r="I240" s="476">
        <f>D240*G240</f>
        <v>1173760000</v>
      </c>
      <c r="J240" s="476">
        <v>0</v>
      </c>
      <c r="K240" s="476">
        <f>H240+J240</f>
        <v>1467200000</v>
      </c>
      <c r="L240" s="476">
        <f>I240+J240</f>
        <v>1173760000</v>
      </c>
      <c r="M240" s="14" t="s">
        <v>1855</v>
      </c>
    </row>
    <row r="241" spans="1:13" ht="47.25" x14ac:dyDescent="0.25">
      <c r="A241" s="472">
        <v>2</v>
      </c>
      <c r="B241" s="473" t="s">
        <v>3085</v>
      </c>
      <c r="C241" s="14" t="s">
        <v>1861</v>
      </c>
      <c r="D241" s="474">
        <v>400</v>
      </c>
      <c r="E241" s="475">
        <v>0</v>
      </c>
      <c r="F241" s="476">
        <v>560000</v>
      </c>
      <c r="G241" s="476">
        <v>448000</v>
      </c>
      <c r="H241" s="476">
        <f>D241*F241</f>
        <v>224000000</v>
      </c>
      <c r="I241" s="476">
        <f>D241*G241</f>
        <v>179200000</v>
      </c>
      <c r="J241" s="476">
        <v>0</v>
      </c>
      <c r="K241" s="476">
        <f>H241+J241</f>
        <v>224000000</v>
      </c>
      <c r="L241" s="476">
        <f>I241+J241</f>
        <v>179200000</v>
      </c>
      <c r="M241" s="14" t="s">
        <v>2650</v>
      </c>
    </row>
    <row r="242" spans="1:13" ht="31.5" x14ac:dyDescent="0.25">
      <c r="A242" s="472">
        <v>3</v>
      </c>
      <c r="B242" s="473" t="s">
        <v>3492</v>
      </c>
      <c r="C242" s="14" t="s">
        <v>3493</v>
      </c>
      <c r="D242" s="474">
        <v>536</v>
      </c>
      <c r="E242" s="475">
        <v>420</v>
      </c>
      <c r="F242" s="476">
        <v>1000000</v>
      </c>
      <c r="G242" s="476">
        <v>800000</v>
      </c>
      <c r="H242" s="476">
        <f>F242*D242</f>
        <v>536000000</v>
      </c>
      <c r="I242" s="476">
        <f>D242*G242</f>
        <v>428800000</v>
      </c>
      <c r="J242" s="476">
        <v>2895628510</v>
      </c>
      <c r="K242" s="476">
        <f>H242+J242</f>
        <v>3431628510</v>
      </c>
      <c r="L242" s="476">
        <f>I242+J242</f>
        <v>3324428510</v>
      </c>
      <c r="M242" s="14" t="s">
        <v>6486</v>
      </c>
    </row>
    <row r="243" spans="1:13" x14ac:dyDescent="0.25">
      <c r="A243" s="386"/>
      <c r="B243" s="380" t="s">
        <v>6311</v>
      </c>
      <c r="C243" s="385"/>
      <c r="D243" s="381"/>
      <c r="E243" s="382"/>
      <c r="F243" s="383"/>
      <c r="G243" s="384"/>
      <c r="H243" s="384"/>
      <c r="I243" s="384"/>
      <c r="J243" s="384"/>
      <c r="K243" s="384"/>
      <c r="L243" s="384"/>
      <c r="M243" s="385"/>
    </row>
    <row r="244" spans="1:13" ht="63" x14ac:dyDescent="0.25">
      <c r="A244" s="472">
        <v>1</v>
      </c>
      <c r="B244" s="473" t="s">
        <v>1889</v>
      </c>
      <c r="C244" s="14" t="s">
        <v>1890</v>
      </c>
      <c r="D244" s="474">
        <v>1493</v>
      </c>
      <c r="E244" s="477">
        <v>752</v>
      </c>
      <c r="F244" s="476">
        <v>1800000</v>
      </c>
      <c r="G244" s="476">
        <v>1440000</v>
      </c>
      <c r="H244" s="476">
        <f t="shared" ref="H244:H249" si="57">D244*F244</f>
        <v>2687400000</v>
      </c>
      <c r="I244" s="476">
        <f t="shared" ref="I244:I249" si="58">D244*G244</f>
        <v>2149920000</v>
      </c>
      <c r="J244" s="476">
        <v>1455690240</v>
      </c>
      <c r="K244" s="476">
        <f t="shared" ref="K244:K249" si="59">H244+J244</f>
        <v>4143090240</v>
      </c>
      <c r="L244" s="476">
        <f t="shared" ref="L244:L249" si="60">I244+J244</f>
        <v>3605610240</v>
      </c>
      <c r="M244" s="14" t="s">
        <v>2652</v>
      </c>
    </row>
    <row r="245" spans="1:13" ht="47.25" x14ac:dyDescent="0.25">
      <c r="A245" s="472">
        <v>2</v>
      </c>
      <c r="B245" s="473" t="s">
        <v>3086</v>
      </c>
      <c r="C245" s="14" t="s">
        <v>1906</v>
      </c>
      <c r="D245" s="488">
        <v>551.5</v>
      </c>
      <c r="E245" s="477">
        <v>71</v>
      </c>
      <c r="F245" s="476">
        <v>760000</v>
      </c>
      <c r="G245" s="476">
        <v>528000</v>
      </c>
      <c r="H245" s="476">
        <f t="shared" si="57"/>
        <v>419140000</v>
      </c>
      <c r="I245" s="476">
        <f t="shared" si="58"/>
        <v>291192000</v>
      </c>
      <c r="J245" s="476">
        <v>0</v>
      </c>
      <c r="K245" s="476">
        <f t="shared" si="59"/>
        <v>419140000</v>
      </c>
      <c r="L245" s="476">
        <f t="shared" si="60"/>
        <v>291192000</v>
      </c>
      <c r="M245" s="14" t="s">
        <v>1907</v>
      </c>
    </row>
    <row r="246" spans="1:13" ht="47.25" x14ac:dyDescent="0.25">
      <c r="A246" s="472">
        <v>3</v>
      </c>
      <c r="B246" s="473" t="s">
        <v>3087</v>
      </c>
      <c r="C246" s="14" t="s">
        <v>1909</v>
      </c>
      <c r="D246" s="474">
        <v>1013</v>
      </c>
      <c r="E246" s="477">
        <v>100</v>
      </c>
      <c r="F246" s="476">
        <v>660000</v>
      </c>
      <c r="G246" s="476">
        <v>608000</v>
      </c>
      <c r="H246" s="476">
        <f t="shared" si="57"/>
        <v>668580000</v>
      </c>
      <c r="I246" s="476">
        <f t="shared" si="58"/>
        <v>615904000</v>
      </c>
      <c r="J246" s="476">
        <v>0</v>
      </c>
      <c r="K246" s="476">
        <f t="shared" si="59"/>
        <v>668580000</v>
      </c>
      <c r="L246" s="476">
        <f t="shared" si="60"/>
        <v>615904000</v>
      </c>
      <c r="M246" s="14" t="s">
        <v>1907</v>
      </c>
    </row>
    <row r="247" spans="1:13" ht="47.25" x14ac:dyDescent="0.25">
      <c r="A247" s="472">
        <v>4</v>
      </c>
      <c r="B247" s="473" t="s">
        <v>3088</v>
      </c>
      <c r="C247" s="14" t="s">
        <v>1921</v>
      </c>
      <c r="D247" s="474">
        <v>150</v>
      </c>
      <c r="E247" s="475">
        <v>90</v>
      </c>
      <c r="F247" s="476">
        <v>660000</v>
      </c>
      <c r="G247" s="476">
        <v>608000</v>
      </c>
      <c r="H247" s="476">
        <f t="shared" si="57"/>
        <v>99000000</v>
      </c>
      <c r="I247" s="476">
        <f t="shared" si="58"/>
        <v>91200000</v>
      </c>
      <c r="J247" s="476">
        <v>0</v>
      </c>
      <c r="K247" s="476">
        <f t="shared" si="59"/>
        <v>99000000</v>
      </c>
      <c r="L247" s="476">
        <f t="shared" si="60"/>
        <v>91200000</v>
      </c>
      <c r="M247" s="14" t="s">
        <v>1907</v>
      </c>
    </row>
    <row r="248" spans="1:13" ht="47.25" x14ac:dyDescent="0.25">
      <c r="A248" s="472">
        <v>5</v>
      </c>
      <c r="B248" s="473" t="s">
        <v>3222</v>
      </c>
      <c r="C248" s="14" t="s">
        <v>1923</v>
      </c>
      <c r="D248" s="474">
        <v>5056</v>
      </c>
      <c r="E248" s="477">
        <v>100</v>
      </c>
      <c r="F248" s="476">
        <v>760000</v>
      </c>
      <c r="G248" s="476">
        <v>528000</v>
      </c>
      <c r="H248" s="476">
        <f t="shared" si="57"/>
        <v>3842560000</v>
      </c>
      <c r="I248" s="476">
        <f t="shared" si="58"/>
        <v>2669568000</v>
      </c>
      <c r="J248" s="476">
        <v>0</v>
      </c>
      <c r="K248" s="476">
        <f t="shared" si="59"/>
        <v>3842560000</v>
      </c>
      <c r="L248" s="476">
        <f t="shared" si="60"/>
        <v>2669568000</v>
      </c>
      <c r="M248" s="14" t="s">
        <v>1907</v>
      </c>
    </row>
    <row r="249" spans="1:13" ht="47.25" x14ac:dyDescent="0.25">
      <c r="A249" s="472">
        <v>6</v>
      </c>
      <c r="B249" s="473" t="s">
        <v>3089</v>
      </c>
      <c r="C249" s="14" t="s">
        <v>2657</v>
      </c>
      <c r="D249" s="488">
        <v>611.4</v>
      </c>
      <c r="E249" s="475">
        <v>219.8</v>
      </c>
      <c r="F249" s="476">
        <v>3000000</v>
      </c>
      <c r="G249" s="476">
        <v>2400000</v>
      </c>
      <c r="H249" s="476">
        <f t="shared" si="57"/>
        <v>1834200000</v>
      </c>
      <c r="I249" s="476">
        <f t="shared" si="58"/>
        <v>1467360000</v>
      </c>
      <c r="J249" s="476">
        <v>0</v>
      </c>
      <c r="K249" s="476">
        <f t="shared" si="59"/>
        <v>1834200000</v>
      </c>
      <c r="L249" s="476">
        <f t="shared" si="60"/>
        <v>1467360000</v>
      </c>
      <c r="M249" s="14" t="s">
        <v>3361</v>
      </c>
    </row>
    <row r="250" spans="1:13" x14ac:dyDescent="0.25">
      <c r="A250" s="386"/>
      <c r="B250" s="380" t="s">
        <v>6251</v>
      </c>
      <c r="C250" s="385"/>
      <c r="D250" s="381"/>
      <c r="E250" s="382"/>
      <c r="F250" s="383"/>
      <c r="G250" s="384"/>
      <c r="H250" s="384"/>
      <c r="I250" s="384"/>
      <c r="J250" s="384"/>
      <c r="K250" s="384"/>
      <c r="L250" s="384"/>
      <c r="M250" s="385"/>
    </row>
    <row r="251" spans="1:13" ht="47.25" x14ac:dyDescent="0.25">
      <c r="A251" s="472">
        <v>1</v>
      </c>
      <c r="B251" s="473" t="s">
        <v>3223</v>
      </c>
      <c r="C251" s="14" t="s">
        <v>1969</v>
      </c>
      <c r="D251" s="474">
        <v>1268.2</v>
      </c>
      <c r="E251" s="477">
        <v>307.2</v>
      </c>
      <c r="F251" s="476">
        <v>220000</v>
      </c>
      <c r="G251" s="476">
        <v>176000</v>
      </c>
      <c r="H251" s="476">
        <f>D251*F251</f>
        <v>279004000</v>
      </c>
      <c r="I251" s="476">
        <f>D251*G251</f>
        <v>223203200</v>
      </c>
      <c r="J251" s="476">
        <v>982389670</v>
      </c>
      <c r="K251" s="476">
        <f>H251+J251</f>
        <v>1261393670</v>
      </c>
      <c r="L251" s="476">
        <f>I251+J251</f>
        <v>1205592870</v>
      </c>
      <c r="M251" s="472" t="s">
        <v>3366</v>
      </c>
    </row>
    <row r="252" spans="1:13" x14ac:dyDescent="0.25">
      <c r="A252" s="386"/>
      <c r="B252" s="380" t="s">
        <v>6252</v>
      </c>
      <c r="C252" s="385"/>
      <c r="D252" s="381"/>
      <c r="E252" s="382"/>
      <c r="F252" s="383"/>
      <c r="G252" s="384"/>
      <c r="H252" s="384"/>
      <c r="I252" s="384"/>
      <c r="J252" s="384"/>
      <c r="K252" s="384"/>
      <c r="L252" s="384"/>
      <c r="M252" s="385"/>
    </row>
    <row r="253" spans="1:13" ht="63" x14ac:dyDescent="0.25">
      <c r="A253" s="472">
        <v>1</v>
      </c>
      <c r="B253" s="473" t="s">
        <v>3083</v>
      </c>
      <c r="C253" s="14" t="s">
        <v>1972</v>
      </c>
      <c r="D253" s="474">
        <v>3280.6</v>
      </c>
      <c r="E253" s="477">
        <v>1014.5</v>
      </c>
      <c r="F253" s="476">
        <v>880000</v>
      </c>
      <c r="G253" s="476">
        <v>704000</v>
      </c>
      <c r="H253" s="476">
        <f>D253*F253</f>
        <v>2886928000</v>
      </c>
      <c r="I253" s="476">
        <f>D253*G253</f>
        <v>2309542400</v>
      </c>
      <c r="J253" s="476">
        <v>2593360000</v>
      </c>
      <c r="K253" s="476">
        <f>H253+J253</f>
        <v>5480288000</v>
      </c>
      <c r="L253" s="476">
        <f>I253+J253</f>
        <v>4902902400</v>
      </c>
      <c r="M253" s="14" t="s">
        <v>2663</v>
      </c>
    </row>
    <row r="254" spans="1:13" ht="47.25" x14ac:dyDescent="0.25">
      <c r="A254" s="472">
        <v>2</v>
      </c>
      <c r="B254" s="473" t="s">
        <v>2664</v>
      </c>
      <c r="C254" s="14" t="s">
        <v>1992</v>
      </c>
      <c r="D254" s="474">
        <v>2470</v>
      </c>
      <c r="E254" s="477">
        <v>340</v>
      </c>
      <c r="F254" s="476">
        <v>3700000</v>
      </c>
      <c r="G254" s="476">
        <v>2960000</v>
      </c>
      <c r="H254" s="476">
        <f>D254*F254</f>
        <v>9139000000</v>
      </c>
      <c r="I254" s="476">
        <f>D254*G254</f>
        <v>7311200000</v>
      </c>
      <c r="J254" s="476">
        <v>7196500000</v>
      </c>
      <c r="K254" s="476">
        <f>H254+J254</f>
        <v>16335500000</v>
      </c>
      <c r="L254" s="476">
        <f>I254+J254</f>
        <v>14507700000</v>
      </c>
      <c r="M254" s="14" t="s">
        <v>3362</v>
      </c>
    </row>
    <row r="255" spans="1:13" ht="31.5" x14ac:dyDescent="0.25">
      <c r="A255" s="472">
        <v>3</v>
      </c>
      <c r="B255" s="473" t="s">
        <v>3224</v>
      </c>
      <c r="C255" s="14" t="s">
        <v>1975</v>
      </c>
      <c r="D255" s="474">
        <v>1015.8</v>
      </c>
      <c r="E255" s="475">
        <v>96.2</v>
      </c>
      <c r="F255" s="476">
        <v>900000</v>
      </c>
      <c r="G255" s="476">
        <v>720000</v>
      </c>
      <c r="H255" s="476">
        <f>D255*F255</f>
        <v>914220000</v>
      </c>
      <c r="I255" s="476">
        <f>D255*G255</f>
        <v>731376000</v>
      </c>
      <c r="J255" s="476">
        <v>304740000</v>
      </c>
      <c r="K255" s="476">
        <f>H255+J255</f>
        <v>1218960000</v>
      </c>
      <c r="L255" s="476">
        <f>I255+J255</f>
        <v>1036116000</v>
      </c>
      <c r="M255" s="14" t="s">
        <v>3363</v>
      </c>
    </row>
    <row r="256" spans="1:13" ht="47.25" x14ac:dyDescent="0.25">
      <c r="A256" s="472">
        <v>4</v>
      </c>
      <c r="B256" s="473" t="s">
        <v>2667</v>
      </c>
      <c r="C256" s="14" t="s">
        <v>2668</v>
      </c>
      <c r="D256" s="474">
        <v>100</v>
      </c>
      <c r="E256" s="475">
        <v>62.4</v>
      </c>
      <c r="F256" s="476">
        <v>900000</v>
      </c>
      <c r="G256" s="476">
        <v>720000</v>
      </c>
      <c r="H256" s="476">
        <f>D256*F256</f>
        <v>90000000</v>
      </c>
      <c r="I256" s="476">
        <f>D256*G256</f>
        <v>72000000</v>
      </c>
      <c r="J256" s="476">
        <v>304740000</v>
      </c>
      <c r="K256" s="476">
        <f>H256+J256</f>
        <v>394740000</v>
      </c>
      <c r="L256" s="476">
        <f>I256+J256</f>
        <v>376740000</v>
      </c>
      <c r="M256" s="14" t="s">
        <v>3362</v>
      </c>
    </row>
    <row r="257" spans="1:13" ht="47.25" x14ac:dyDescent="0.25">
      <c r="A257" s="472">
        <v>5</v>
      </c>
      <c r="B257" s="473" t="s">
        <v>2673</v>
      </c>
      <c r="C257" s="14" t="s">
        <v>2674</v>
      </c>
      <c r="D257" s="474">
        <v>257.3</v>
      </c>
      <c r="E257" s="475">
        <v>0</v>
      </c>
      <c r="F257" s="476">
        <v>880000</v>
      </c>
      <c r="G257" s="476">
        <v>704000</v>
      </c>
      <c r="H257" s="476">
        <f>D257*F257</f>
        <v>226424000</v>
      </c>
      <c r="I257" s="476">
        <f>D257*G257</f>
        <v>181139200</v>
      </c>
      <c r="J257" s="476">
        <v>226424000</v>
      </c>
      <c r="K257" s="476">
        <f>H257+J257</f>
        <v>452848000</v>
      </c>
      <c r="L257" s="476">
        <f>I257+J257</f>
        <v>407563200</v>
      </c>
      <c r="M257" s="14" t="s">
        <v>3362</v>
      </c>
    </row>
    <row r="258" spans="1:13" x14ac:dyDescent="0.25">
      <c r="A258" s="386"/>
      <c r="B258" s="380" t="s">
        <v>6253</v>
      </c>
      <c r="C258" s="385"/>
      <c r="D258" s="381"/>
      <c r="E258" s="382"/>
      <c r="F258" s="383"/>
      <c r="G258" s="384"/>
      <c r="H258" s="384"/>
      <c r="I258" s="384"/>
      <c r="J258" s="384"/>
      <c r="K258" s="384"/>
      <c r="L258" s="384"/>
      <c r="M258" s="385"/>
    </row>
    <row r="259" spans="1:13" ht="63" x14ac:dyDescent="0.25">
      <c r="A259" s="472">
        <v>1</v>
      </c>
      <c r="B259" s="473" t="s">
        <v>2500</v>
      </c>
      <c r="C259" s="14" t="s">
        <v>2677</v>
      </c>
      <c r="D259" s="474">
        <v>940</v>
      </c>
      <c r="E259" s="475">
        <v>228.8</v>
      </c>
      <c r="F259" s="476">
        <v>500000</v>
      </c>
      <c r="G259" s="476">
        <v>400000</v>
      </c>
      <c r="H259" s="476">
        <f>D259*F259</f>
        <v>470000000</v>
      </c>
      <c r="I259" s="476">
        <f>D259*G259</f>
        <v>376000000</v>
      </c>
      <c r="J259" s="476">
        <v>0</v>
      </c>
      <c r="K259" s="476">
        <f>H259+J259</f>
        <v>470000000</v>
      </c>
      <c r="L259" s="476">
        <f>I259+J259</f>
        <v>376000000</v>
      </c>
      <c r="M259" s="14" t="s">
        <v>2679</v>
      </c>
    </row>
    <row r="260" spans="1:13" x14ac:dyDescent="0.25">
      <c r="A260" s="386"/>
      <c r="B260" s="380" t="s">
        <v>6254</v>
      </c>
      <c r="C260" s="385"/>
      <c r="D260" s="381"/>
      <c r="E260" s="382"/>
      <c r="F260" s="383"/>
      <c r="G260" s="384"/>
      <c r="H260" s="384"/>
      <c r="I260" s="384"/>
      <c r="J260" s="384"/>
      <c r="K260" s="384"/>
      <c r="L260" s="384"/>
      <c r="M260" s="385"/>
    </row>
    <row r="261" spans="1:13" ht="31.5" x14ac:dyDescent="0.25">
      <c r="A261" s="472">
        <v>1</v>
      </c>
      <c r="B261" s="473" t="s">
        <v>2769</v>
      </c>
      <c r="C261" s="14" t="s">
        <v>2770</v>
      </c>
      <c r="D261" s="474">
        <v>480</v>
      </c>
      <c r="E261" s="475">
        <v>103</v>
      </c>
      <c r="F261" s="476">
        <v>150000</v>
      </c>
      <c r="G261" s="476">
        <v>120000</v>
      </c>
      <c r="H261" s="476">
        <f>D261*F261</f>
        <v>72000000</v>
      </c>
      <c r="I261" s="476">
        <f>D261*G261</f>
        <v>57600000</v>
      </c>
      <c r="J261" s="476">
        <v>0</v>
      </c>
      <c r="K261" s="476">
        <f>H261+J261</f>
        <v>72000000</v>
      </c>
      <c r="L261" s="476">
        <f>I261+J261</f>
        <v>57600000</v>
      </c>
      <c r="M261" s="14" t="s">
        <v>3383</v>
      </c>
    </row>
    <row r="262" spans="1:13" ht="31.5" x14ac:dyDescent="0.25">
      <c r="A262" s="472">
        <v>2</v>
      </c>
      <c r="B262" s="473" t="s">
        <v>2771</v>
      </c>
      <c r="C262" s="14" t="s">
        <v>2772</v>
      </c>
      <c r="D262" s="474">
        <v>175</v>
      </c>
      <c r="E262" s="475"/>
      <c r="F262" s="476">
        <v>150000</v>
      </c>
      <c r="G262" s="476">
        <v>120000</v>
      </c>
      <c r="H262" s="476">
        <f>D262*F262</f>
        <v>26250000</v>
      </c>
      <c r="I262" s="476">
        <f>D262*G262</f>
        <v>21000000</v>
      </c>
      <c r="J262" s="476">
        <v>0</v>
      </c>
      <c r="K262" s="476">
        <f>H262+J262</f>
        <v>26250000</v>
      </c>
      <c r="L262" s="476">
        <f>I262+J262</f>
        <v>21000000</v>
      </c>
      <c r="M262" s="14" t="s">
        <v>3383</v>
      </c>
    </row>
    <row r="263" spans="1:13" ht="31.5" x14ac:dyDescent="0.25">
      <c r="A263" s="472">
        <v>3</v>
      </c>
      <c r="B263" s="473" t="s">
        <v>2773</v>
      </c>
      <c r="C263" s="14" t="s">
        <v>2774</v>
      </c>
      <c r="D263" s="474">
        <v>1200</v>
      </c>
      <c r="E263" s="475"/>
      <c r="F263" s="476">
        <v>150000</v>
      </c>
      <c r="G263" s="476">
        <v>120000</v>
      </c>
      <c r="H263" s="476">
        <f>D263*F263</f>
        <v>180000000</v>
      </c>
      <c r="I263" s="476">
        <f>D263*G263</f>
        <v>144000000</v>
      </c>
      <c r="J263" s="476">
        <v>0</v>
      </c>
      <c r="K263" s="476">
        <f>H263+J263</f>
        <v>180000000</v>
      </c>
      <c r="L263" s="476">
        <f>I263+J263</f>
        <v>144000000</v>
      </c>
      <c r="M263" s="14" t="s">
        <v>3383</v>
      </c>
    </row>
    <row r="264" spans="1:13" x14ac:dyDescent="0.25">
      <c r="A264" s="386"/>
      <c r="B264" s="380" t="s">
        <v>6255</v>
      </c>
      <c r="C264" s="385"/>
      <c r="D264" s="381"/>
      <c r="E264" s="382"/>
      <c r="F264" s="383"/>
      <c r="G264" s="384"/>
      <c r="H264" s="384"/>
      <c r="I264" s="384"/>
      <c r="J264" s="384"/>
      <c r="K264" s="384"/>
      <c r="L264" s="384"/>
      <c r="M264" s="385"/>
    </row>
    <row r="265" spans="1:13" ht="31.5" x14ac:dyDescent="0.25">
      <c r="A265" s="472">
        <v>1</v>
      </c>
      <c r="B265" s="473" t="s">
        <v>2775</v>
      </c>
      <c r="C265" s="14" t="s">
        <v>2138</v>
      </c>
      <c r="D265" s="474">
        <v>497.4</v>
      </c>
      <c r="E265" s="475">
        <v>460</v>
      </c>
      <c r="F265" s="476">
        <v>1300000</v>
      </c>
      <c r="G265" s="476">
        <v>1040000</v>
      </c>
      <c r="H265" s="476">
        <f t="shared" ref="H265:H276" si="61">D265*F265</f>
        <v>646620000</v>
      </c>
      <c r="I265" s="476">
        <f t="shared" ref="I265:I276" si="62">D265*G265</f>
        <v>517296000</v>
      </c>
      <c r="J265" s="476">
        <v>0</v>
      </c>
      <c r="K265" s="476">
        <f>H265+J265</f>
        <v>646620000</v>
      </c>
      <c r="L265" s="476">
        <f>I265+J265</f>
        <v>517296000</v>
      </c>
      <c r="M265" s="14" t="s">
        <v>3384</v>
      </c>
    </row>
    <row r="266" spans="1:13" ht="31.5" x14ac:dyDescent="0.25">
      <c r="A266" s="472">
        <v>2</v>
      </c>
      <c r="B266" s="473" t="s">
        <v>2776</v>
      </c>
      <c r="C266" s="14" t="s">
        <v>2128</v>
      </c>
      <c r="D266" s="474">
        <v>5389.33</v>
      </c>
      <c r="E266" s="475">
        <v>410.6</v>
      </c>
      <c r="F266" s="476">
        <v>250000</v>
      </c>
      <c r="G266" s="476">
        <v>200000</v>
      </c>
      <c r="H266" s="476">
        <f t="shared" si="61"/>
        <v>1347332500</v>
      </c>
      <c r="I266" s="476">
        <f t="shared" si="62"/>
        <v>1077866000</v>
      </c>
      <c r="J266" s="476">
        <v>0</v>
      </c>
      <c r="K266" s="476">
        <f t="shared" ref="K266:K276" si="63">H266+J266</f>
        <v>1347332500</v>
      </c>
      <c r="L266" s="476">
        <f t="shared" ref="L266:L276" si="64">I266+J266</f>
        <v>1077866000</v>
      </c>
      <c r="M266" s="14" t="s">
        <v>3385</v>
      </c>
    </row>
    <row r="267" spans="1:13" ht="31.5" x14ac:dyDescent="0.25">
      <c r="A267" s="472">
        <v>3</v>
      </c>
      <c r="B267" s="473" t="s">
        <v>3282</v>
      </c>
      <c r="C267" s="14" t="s">
        <v>2106</v>
      </c>
      <c r="D267" s="474">
        <v>3600</v>
      </c>
      <c r="E267" s="475">
        <v>42</v>
      </c>
      <c r="F267" s="476">
        <v>250000</v>
      </c>
      <c r="G267" s="476">
        <v>200000</v>
      </c>
      <c r="H267" s="476">
        <f t="shared" si="61"/>
        <v>900000000</v>
      </c>
      <c r="I267" s="476">
        <f t="shared" si="62"/>
        <v>720000000</v>
      </c>
      <c r="J267" s="476">
        <v>0</v>
      </c>
      <c r="K267" s="476">
        <f t="shared" si="63"/>
        <v>900000000</v>
      </c>
      <c r="L267" s="476">
        <f t="shared" si="64"/>
        <v>720000000</v>
      </c>
      <c r="M267" s="14" t="s">
        <v>3386</v>
      </c>
    </row>
    <row r="268" spans="1:13" ht="31.5" x14ac:dyDescent="0.25">
      <c r="A268" s="472">
        <v>4</v>
      </c>
      <c r="B268" s="473" t="s">
        <v>3106</v>
      </c>
      <c r="C268" s="14" t="s">
        <v>2106</v>
      </c>
      <c r="D268" s="474">
        <v>1428</v>
      </c>
      <c r="E268" s="475"/>
      <c r="F268" s="476">
        <v>250000</v>
      </c>
      <c r="G268" s="476">
        <v>200000</v>
      </c>
      <c r="H268" s="476">
        <f t="shared" si="61"/>
        <v>357000000</v>
      </c>
      <c r="I268" s="476">
        <f t="shared" si="62"/>
        <v>285600000</v>
      </c>
      <c r="J268" s="476">
        <v>0</v>
      </c>
      <c r="K268" s="476">
        <f t="shared" si="63"/>
        <v>357000000</v>
      </c>
      <c r="L268" s="476">
        <f t="shared" si="64"/>
        <v>285600000</v>
      </c>
      <c r="M268" s="14" t="s">
        <v>3387</v>
      </c>
    </row>
    <row r="269" spans="1:13" ht="47.25" x14ac:dyDescent="0.25">
      <c r="A269" s="472">
        <v>5</v>
      </c>
      <c r="B269" s="473" t="s">
        <v>3107</v>
      </c>
      <c r="C269" s="14" t="s">
        <v>2106</v>
      </c>
      <c r="D269" s="474">
        <v>525</v>
      </c>
      <c r="E269" s="475"/>
      <c r="F269" s="476">
        <v>250000</v>
      </c>
      <c r="G269" s="476">
        <v>200000</v>
      </c>
      <c r="H269" s="476">
        <f t="shared" si="61"/>
        <v>131250000</v>
      </c>
      <c r="I269" s="476">
        <f t="shared" si="62"/>
        <v>105000000</v>
      </c>
      <c r="J269" s="476">
        <v>0</v>
      </c>
      <c r="K269" s="476">
        <f t="shared" si="63"/>
        <v>131250000</v>
      </c>
      <c r="L269" s="476">
        <f t="shared" si="64"/>
        <v>105000000</v>
      </c>
      <c r="M269" s="14" t="s">
        <v>3246</v>
      </c>
    </row>
    <row r="270" spans="1:13" ht="47.25" x14ac:dyDescent="0.25">
      <c r="A270" s="472">
        <v>6</v>
      </c>
      <c r="B270" s="473" t="s">
        <v>3108</v>
      </c>
      <c r="C270" s="14" t="s">
        <v>2110</v>
      </c>
      <c r="D270" s="474">
        <v>367</v>
      </c>
      <c r="E270" s="475"/>
      <c r="F270" s="476">
        <v>250000</v>
      </c>
      <c r="G270" s="476">
        <v>200000</v>
      </c>
      <c r="H270" s="476">
        <f t="shared" si="61"/>
        <v>91750000</v>
      </c>
      <c r="I270" s="476">
        <f t="shared" si="62"/>
        <v>73400000</v>
      </c>
      <c r="J270" s="476">
        <v>0</v>
      </c>
      <c r="K270" s="476">
        <f t="shared" si="63"/>
        <v>91750000</v>
      </c>
      <c r="L270" s="476">
        <f t="shared" si="64"/>
        <v>73400000</v>
      </c>
      <c r="M270" s="14" t="s">
        <v>3246</v>
      </c>
    </row>
    <row r="271" spans="1:13" ht="31.5" x14ac:dyDescent="0.25">
      <c r="A271" s="472">
        <v>7</v>
      </c>
      <c r="B271" s="473" t="s">
        <v>2113</v>
      </c>
      <c r="C271" s="14" t="s">
        <v>2114</v>
      </c>
      <c r="D271" s="474">
        <v>938.9</v>
      </c>
      <c r="E271" s="475">
        <v>168.3</v>
      </c>
      <c r="F271" s="476">
        <v>250000</v>
      </c>
      <c r="G271" s="476">
        <v>200000</v>
      </c>
      <c r="H271" s="476">
        <f t="shared" si="61"/>
        <v>234725000</v>
      </c>
      <c r="I271" s="476">
        <f t="shared" si="62"/>
        <v>187780000</v>
      </c>
      <c r="J271" s="476">
        <v>0</v>
      </c>
      <c r="K271" s="476">
        <f t="shared" si="63"/>
        <v>234725000</v>
      </c>
      <c r="L271" s="476">
        <f t="shared" si="64"/>
        <v>187780000</v>
      </c>
      <c r="M271" s="14" t="s">
        <v>3386</v>
      </c>
    </row>
    <row r="272" spans="1:13" ht="47.25" x14ac:dyDescent="0.25">
      <c r="A272" s="472">
        <v>8</v>
      </c>
      <c r="B272" s="473" t="s">
        <v>2708</v>
      </c>
      <c r="C272" s="14" t="s">
        <v>2709</v>
      </c>
      <c r="D272" s="474">
        <v>770.5</v>
      </c>
      <c r="E272" s="475">
        <v>90</v>
      </c>
      <c r="F272" s="476">
        <v>250000</v>
      </c>
      <c r="G272" s="476">
        <v>200000</v>
      </c>
      <c r="H272" s="476">
        <f t="shared" si="61"/>
        <v>192625000</v>
      </c>
      <c r="I272" s="476">
        <f t="shared" si="62"/>
        <v>154100000</v>
      </c>
      <c r="J272" s="476">
        <v>0</v>
      </c>
      <c r="K272" s="476">
        <f t="shared" si="63"/>
        <v>192625000</v>
      </c>
      <c r="L272" s="476">
        <f t="shared" si="64"/>
        <v>154100000</v>
      </c>
      <c r="M272" s="14" t="s">
        <v>3246</v>
      </c>
    </row>
    <row r="273" spans="1:13" ht="47.25" x14ac:dyDescent="0.25">
      <c r="A273" s="472">
        <v>9</v>
      </c>
      <c r="B273" s="473" t="s">
        <v>2710</v>
      </c>
      <c r="C273" s="14" t="s">
        <v>2709</v>
      </c>
      <c r="D273" s="474">
        <v>200</v>
      </c>
      <c r="E273" s="475">
        <v>48.8</v>
      </c>
      <c r="F273" s="476">
        <v>250000</v>
      </c>
      <c r="G273" s="476">
        <v>200000</v>
      </c>
      <c r="H273" s="476">
        <f t="shared" si="61"/>
        <v>50000000</v>
      </c>
      <c r="I273" s="476">
        <f t="shared" si="62"/>
        <v>40000000</v>
      </c>
      <c r="J273" s="476">
        <v>0</v>
      </c>
      <c r="K273" s="476">
        <f t="shared" si="63"/>
        <v>50000000</v>
      </c>
      <c r="L273" s="476">
        <f t="shared" si="64"/>
        <v>40000000</v>
      </c>
      <c r="M273" s="14" t="s">
        <v>3246</v>
      </c>
    </row>
    <row r="274" spans="1:13" ht="31.5" x14ac:dyDescent="0.25">
      <c r="A274" s="472">
        <v>10</v>
      </c>
      <c r="B274" s="473" t="s">
        <v>2129</v>
      </c>
      <c r="C274" s="14" t="s">
        <v>2777</v>
      </c>
      <c r="D274" s="474">
        <v>566</v>
      </c>
      <c r="E274" s="475">
        <v>113</v>
      </c>
      <c r="F274" s="476">
        <v>250000</v>
      </c>
      <c r="G274" s="476">
        <v>200000</v>
      </c>
      <c r="H274" s="476">
        <f t="shared" si="61"/>
        <v>141500000</v>
      </c>
      <c r="I274" s="476">
        <f t="shared" si="62"/>
        <v>113200000</v>
      </c>
      <c r="J274" s="476">
        <v>0</v>
      </c>
      <c r="K274" s="476">
        <f t="shared" si="63"/>
        <v>141500000</v>
      </c>
      <c r="L274" s="476">
        <f t="shared" si="64"/>
        <v>113200000</v>
      </c>
      <c r="M274" s="14" t="s">
        <v>3386</v>
      </c>
    </row>
    <row r="275" spans="1:13" ht="31.5" x14ac:dyDescent="0.25">
      <c r="A275" s="472">
        <v>11</v>
      </c>
      <c r="B275" s="473" t="s">
        <v>2693</v>
      </c>
      <c r="C275" s="14" t="s">
        <v>2778</v>
      </c>
      <c r="D275" s="474">
        <v>815.5</v>
      </c>
      <c r="E275" s="475">
        <v>108</v>
      </c>
      <c r="F275" s="476">
        <v>328000</v>
      </c>
      <c r="G275" s="476">
        <v>287000</v>
      </c>
      <c r="H275" s="476">
        <f t="shared" si="61"/>
        <v>267484000</v>
      </c>
      <c r="I275" s="476">
        <f t="shared" si="62"/>
        <v>234048500</v>
      </c>
      <c r="J275" s="476">
        <v>0</v>
      </c>
      <c r="K275" s="476">
        <f t="shared" si="63"/>
        <v>267484000</v>
      </c>
      <c r="L275" s="476">
        <f t="shared" si="64"/>
        <v>234048500</v>
      </c>
      <c r="M275" s="14" t="s">
        <v>3388</v>
      </c>
    </row>
    <row r="276" spans="1:13" ht="31.5" x14ac:dyDescent="0.25">
      <c r="A276" s="472">
        <v>12</v>
      </c>
      <c r="B276" s="473" t="s">
        <v>2697</v>
      </c>
      <c r="C276" s="14" t="s">
        <v>2138</v>
      </c>
      <c r="D276" s="474">
        <v>511.5</v>
      </c>
      <c r="E276" s="475">
        <v>129.4</v>
      </c>
      <c r="F276" s="476">
        <v>624000</v>
      </c>
      <c r="G276" s="476">
        <v>546000</v>
      </c>
      <c r="H276" s="476">
        <f t="shared" si="61"/>
        <v>319176000</v>
      </c>
      <c r="I276" s="476">
        <f t="shared" si="62"/>
        <v>279279000</v>
      </c>
      <c r="J276" s="476">
        <v>0</v>
      </c>
      <c r="K276" s="476">
        <f t="shared" si="63"/>
        <v>319176000</v>
      </c>
      <c r="L276" s="476">
        <f t="shared" si="64"/>
        <v>279279000</v>
      </c>
      <c r="M276" s="14" t="s">
        <v>3384</v>
      </c>
    </row>
    <row r="277" spans="1:13" x14ac:dyDescent="0.25">
      <c r="A277" s="386"/>
      <c r="B277" s="380" t="s">
        <v>6256</v>
      </c>
      <c r="C277" s="385"/>
      <c r="D277" s="381"/>
      <c r="E277" s="382"/>
      <c r="F277" s="383"/>
      <c r="G277" s="384"/>
      <c r="H277" s="384"/>
      <c r="I277" s="384"/>
      <c r="J277" s="384"/>
      <c r="K277" s="384"/>
      <c r="L277" s="384"/>
      <c r="M277" s="385"/>
    </row>
    <row r="278" spans="1:13" ht="31.5" x14ac:dyDescent="0.25">
      <c r="A278" s="472">
        <v>1</v>
      </c>
      <c r="B278" s="489" t="s">
        <v>2158</v>
      </c>
      <c r="C278" s="472" t="s">
        <v>2208</v>
      </c>
      <c r="D278" s="474">
        <v>3351.6</v>
      </c>
      <c r="E278" s="475">
        <v>587.5</v>
      </c>
      <c r="F278" s="476">
        <v>220000</v>
      </c>
      <c r="G278" s="476">
        <v>176000</v>
      </c>
      <c r="H278" s="476">
        <f t="shared" ref="H278:H286" si="65">D278*F278</f>
        <v>737352000</v>
      </c>
      <c r="I278" s="476">
        <f t="shared" ref="I278:I286" si="66">D278*G278</f>
        <v>589881600</v>
      </c>
      <c r="J278" s="476">
        <v>0</v>
      </c>
      <c r="K278" s="476">
        <f>H278+J278</f>
        <v>737352000</v>
      </c>
      <c r="L278" s="476">
        <f>I278+J278</f>
        <v>589881600</v>
      </c>
      <c r="M278" s="14" t="s">
        <v>3396</v>
      </c>
    </row>
    <row r="279" spans="1:13" ht="31.5" x14ac:dyDescent="0.25">
      <c r="A279" s="472">
        <v>2</v>
      </c>
      <c r="B279" s="489" t="s">
        <v>2715</v>
      </c>
      <c r="C279" s="472" t="s">
        <v>2164</v>
      </c>
      <c r="D279" s="474">
        <v>2077</v>
      </c>
      <c r="E279" s="475">
        <v>125</v>
      </c>
      <c r="F279" s="476">
        <v>280000</v>
      </c>
      <c r="G279" s="476">
        <v>224000</v>
      </c>
      <c r="H279" s="476">
        <f t="shared" si="65"/>
        <v>581560000</v>
      </c>
      <c r="I279" s="476">
        <f t="shared" si="66"/>
        <v>465248000</v>
      </c>
      <c r="J279" s="476">
        <v>0</v>
      </c>
      <c r="K279" s="476">
        <f t="shared" ref="K279:K286" si="67">H279+J279</f>
        <v>581560000</v>
      </c>
      <c r="L279" s="476">
        <f t="shared" ref="L279:L286" si="68">I279+J279</f>
        <v>465248000</v>
      </c>
      <c r="M279" s="14" t="s">
        <v>3389</v>
      </c>
    </row>
    <row r="280" spans="1:13" ht="47.25" x14ac:dyDescent="0.25">
      <c r="A280" s="472">
        <v>3</v>
      </c>
      <c r="B280" s="489" t="s">
        <v>3093</v>
      </c>
      <c r="C280" s="490" t="s">
        <v>2162</v>
      </c>
      <c r="D280" s="474">
        <v>385.6</v>
      </c>
      <c r="E280" s="475"/>
      <c r="F280" s="476">
        <v>280000</v>
      </c>
      <c r="G280" s="476">
        <v>224000</v>
      </c>
      <c r="H280" s="476">
        <f t="shared" si="65"/>
        <v>107968000</v>
      </c>
      <c r="I280" s="476">
        <f t="shared" si="66"/>
        <v>86374400</v>
      </c>
      <c r="J280" s="476">
        <v>0</v>
      </c>
      <c r="K280" s="476">
        <f t="shared" si="67"/>
        <v>107968000</v>
      </c>
      <c r="L280" s="476">
        <f t="shared" si="68"/>
        <v>86374400</v>
      </c>
      <c r="M280" s="14" t="s">
        <v>3235</v>
      </c>
    </row>
    <row r="281" spans="1:13" ht="47.25" x14ac:dyDescent="0.25">
      <c r="A281" s="472">
        <v>4</v>
      </c>
      <c r="B281" s="489" t="s">
        <v>2719</v>
      </c>
      <c r="C281" s="490" t="s">
        <v>2162</v>
      </c>
      <c r="D281" s="474">
        <v>456.8</v>
      </c>
      <c r="E281" s="475">
        <v>104.2</v>
      </c>
      <c r="F281" s="476">
        <v>280000</v>
      </c>
      <c r="G281" s="476">
        <v>224000</v>
      </c>
      <c r="H281" s="476">
        <f t="shared" si="65"/>
        <v>127904000</v>
      </c>
      <c r="I281" s="476">
        <f t="shared" si="66"/>
        <v>102323200</v>
      </c>
      <c r="J281" s="476">
        <v>0</v>
      </c>
      <c r="K281" s="476">
        <f t="shared" si="67"/>
        <v>127904000</v>
      </c>
      <c r="L281" s="476">
        <f t="shared" si="68"/>
        <v>102323200</v>
      </c>
      <c r="M281" s="14" t="s">
        <v>3235</v>
      </c>
    </row>
    <row r="282" spans="1:13" ht="47.25" x14ac:dyDescent="0.25">
      <c r="A282" s="472">
        <v>5</v>
      </c>
      <c r="B282" s="489" t="s">
        <v>3094</v>
      </c>
      <c r="C282" s="472" t="s">
        <v>2170</v>
      </c>
      <c r="D282" s="474">
        <v>360</v>
      </c>
      <c r="E282" s="475"/>
      <c r="F282" s="476">
        <v>280000</v>
      </c>
      <c r="G282" s="476">
        <v>224000</v>
      </c>
      <c r="H282" s="476">
        <f t="shared" si="65"/>
        <v>100800000</v>
      </c>
      <c r="I282" s="476">
        <f t="shared" si="66"/>
        <v>80640000</v>
      </c>
      <c r="J282" s="476">
        <v>0</v>
      </c>
      <c r="K282" s="476">
        <f t="shared" si="67"/>
        <v>100800000</v>
      </c>
      <c r="L282" s="476">
        <f t="shared" si="68"/>
        <v>80640000</v>
      </c>
      <c r="M282" s="14" t="s">
        <v>3235</v>
      </c>
    </row>
    <row r="283" spans="1:13" ht="47.25" x14ac:dyDescent="0.25">
      <c r="A283" s="472">
        <v>6</v>
      </c>
      <c r="B283" s="489" t="s">
        <v>3092</v>
      </c>
      <c r="C283" s="472" t="s">
        <v>2172</v>
      </c>
      <c r="D283" s="474">
        <v>360</v>
      </c>
      <c r="E283" s="475"/>
      <c r="F283" s="476">
        <v>220000</v>
      </c>
      <c r="G283" s="476">
        <v>176000</v>
      </c>
      <c r="H283" s="476">
        <f t="shared" si="65"/>
        <v>79200000</v>
      </c>
      <c r="I283" s="476">
        <f t="shared" si="66"/>
        <v>63360000</v>
      </c>
      <c r="J283" s="476">
        <v>0</v>
      </c>
      <c r="K283" s="476">
        <f t="shared" si="67"/>
        <v>79200000</v>
      </c>
      <c r="L283" s="476">
        <f t="shared" si="68"/>
        <v>63360000</v>
      </c>
      <c r="M283" s="14" t="s">
        <v>3235</v>
      </c>
    </row>
    <row r="284" spans="1:13" ht="31.5" x14ac:dyDescent="0.25">
      <c r="A284" s="472">
        <v>7</v>
      </c>
      <c r="B284" s="489" t="s">
        <v>2724</v>
      </c>
      <c r="C284" s="472" t="s">
        <v>2174</v>
      </c>
      <c r="D284" s="474">
        <v>5364.55</v>
      </c>
      <c r="E284" s="475">
        <v>112.5</v>
      </c>
      <c r="F284" s="476">
        <v>280000</v>
      </c>
      <c r="G284" s="476">
        <v>224000</v>
      </c>
      <c r="H284" s="476">
        <f t="shared" si="65"/>
        <v>1502074000</v>
      </c>
      <c r="I284" s="476">
        <f t="shared" si="66"/>
        <v>1201659200</v>
      </c>
      <c r="J284" s="476">
        <v>0</v>
      </c>
      <c r="K284" s="476">
        <f t="shared" si="67"/>
        <v>1502074000</v>
      </c>
      <c r="L284" s="476">
        <f t="shared" si="68"/>
        <v>1201659200</v>
      </c>
      <c r="M284" s="14" t="s">
        <v>3389</v>
      </c>
    </row>
    <row r="285" spans="1:13" ht="31.5" x14ac:dyDescent="0.25">
      <c r="A285" s="472">
        <v>8</v>
      </c>
      <c r="B285" s="489" t="s">
        <v>3091</v>
      </c>
      <c r="C285" s="490" t="s">
        <v>3114</v>
      </c>
      <c r="D285" s="474">
        <v>531.20000000000005</v>
      </c>
      <c r="E285" s="475">
        <v>145</v>
      </c>
      <c r="F285" s="476">
        <v>280000</v>
      </c>
      <c r="G285" s="476">
        <v>224000</v>
      </c>
      <c r="H285" s="476">
        <f t="shared" si="65"/>
        <v>148736000</v>
      </c>
      <c r="I285" s="476">
        <f t="shared" si="66"/>
        <v>118988800.00000001</v>
      </c>
      <c r="J285" s="476">
        <v>0</v>
      </c>
      <c r="K285" s="476">
        <f t="shared" si="67"/>
        <v>148736000</v>
      </c>
      <c r="L285" s="476">
        <f t="shared" si="68"/>
        <v>118988800.00000001</v>
      </c>
      <c r="M285" s="14" t="s">
        <v>3389</v>
      </c>
    </row>
    <row r="286" spans="1:13" ht="31.5" x14ac:dyDescent="0.25">
      <c r="A286" s="472">
        <v>9</v>
      </c>
      <c r="B286" s="489" t="s">
        <v>3090</v>
      </c>
      <c r="C286" s="472" t="s">
        <v>3114</v>
      </c>
      <c r="D286" s="474">
        <v>400</v>
      </c>
      <c r="E286" s="475">
        <v>50</v>
      </c>
      <c r="F286" s="476">
        <v>280000</v>
      </c>
      <c r="G286" s="476">
        <v>224000</v>
      </c>
      <c r="H286" s="476">
        <f t="shared" si="65"/>
        <v>112000000</v>
      </c>
      <c r="I286" s="476">
        <f t="shared" si="66"/>
        <v>89600000</v>
      </c>
      <c r="J286" s="476">
        <v>0</v>
      </c>
      <c r="K286" s="476">
        <f t="shared" si="67"/>
        <v>112000000</v>
      </c>
      <c r="L286" s="476">
        <f t="shared" si="68"/>
        <v>89600000</v>
      </c>
      <c r="M286" s="14" t="s">
        <v>3389</v>
      </c>
    </row>
    <row r="287" spans="1:13" x14ac:dyDescent="0.25">
      <c r="A287" s="386"/>
      <c r="B287" s="380" t="s">
        <v>6257</v>
      </c>
      <c r="C287" s="385"/>
      <c r="D287" s="381"/>
      <c r="E287" s="382"/>
      <c r="F287" s="383"/>
      <c r="G287" s="384"/>
      <c r="H287" s="384"/>
      <c r="I287" s="384"/>
      <c r="J287" s="384"/>
      <c r="K287" s="384"/>
      <c r="L287" s="384"/>
      <c r="M287" s="385"/>
    </row>
    <row r="288" spans="1:13" ht="31.5" x14ac:dyDescent="0.25">
      <c r="A288" s="472">
        <v>1</v>
      </c>
      <c r="B288" s="473" t="s">
        <v>3111</v>
      </c>
      <c r="C288" s="14" t="s">
        <v>2218</v>
      </c>
      <c r="D288" s="474">
        <v>800</v>
      </c>
      <c r="E288" s="475">
        <v>217</v>
      </c>
      <c r="F288" s="476">
        <v>250000</v>
      </c>
      <c r="G288" s="476">
        <v>200000</v>
      </c>
      <c r="H288" s="476">
        <f>D288*F288</f>
        <v>200000000</v>
      </c>
      <c r="I288" s="476">
        <f>D288*G288</f>
        <v>160000000</v>
      </c>
      <c r="J288" s="476">
        <v>0</v>
      </c>
      <c r="K288" s="476">
        <f>H288+J288</f>
        <v>200000000</v>
      </c>
      <c r="L288" s="476">
        <f>I288+J288</f>
        <v>160000000</v>
      </c>
      <c r="M288" s="14" t="s">
        <v>3397</v>
      </c>
    </row>
    <row r="289" spans="1:13" ht="31.5" x14ac:dyDescent="0.25">
      <c r="A289" s="472">
        <v>2</v>
      </c>
      <c r="B289" s="473" t="s">
        <v>3112</v>
      </c>
      <c r="C289" s="14" t="s">
        <v>2229</v>
      </c>
      <c r="D289" s="474">
        <v>708</v>
      </c>
      <c r="E289" s="475">
        <v>96</v>
      </c>
      <c r="F289" s="476">
        <v>150000</v>
      </c>
      <c r="G289" s="476">
        <v>120000</v>
      </c>
      <c r="H289" s="476">
        <f>D289*F289</f>
        <v>106200000</v>
      </c>
      <c r="I289" s="476">
        <f>D289*G289</f>
        <v>84960000</v>
      </c>
      <c r="J289" s="476">
        <v>0</v>
      </c>
      <c r="K289" s="476">
        <f>H289+J289</f>
        <v>106200000</v>
      </c>
      <c r="L289" s="476">
        <f>I289+J289</f>
        <v>84960000</v>
      </c>
      <c r="M289" s="14" t="s">
        <v>3397</v>
      </c>
    </row>
    <row r="290" spans="1:13" ht="31.5" x14ac:dyDescent="0.25">
      <c r="A290" s="472">
        <v>3</v>
      </c>
      <c r="B290" s="473" t="s">
        <v>3120</v>
      </c>
      <c r="C290" s="14" t="s">
        <v>2228</v>
      </c>
      <c r="D290" s="474">
        <v>300</v>
      </c>
      <c r="E290" s="475">
        <v>87</v>
      </c>
      <c r="F290" s="476">
        <v>150000</v>
      </c>
      <c r="G290" s="476">
        <v>120000</v>
      </c>
      <c r="H290" s="476">
        <f>D290*F290</f>
        <v>45000000</v>
      </c>
      <c r="I290" s="476">
        <f>D290*G290</f>
        <v>36000000</v>
      </c>
      <c r="J290" s="476">
        <v>0</v>
      </c>
      <c r="K290" s="476">
        <f>H290+J290</f>
        <v>45000000</v>
      </c>
      <c r="L290" s="476">
        <f>I290+J290</f>
        <v>36000000</v>
      </c>
      <c r="M290" s="14" t="s">
        <v>3398</v>
      </c>
    </row>
    <row r="291" spans="1:13" ht="31.5" x14ac:dyDescent="0.25">
      <c r="A291" s="472">
        <v>4</v>
      </c>
      <c r="B291" s="473" t="s">
        <v>3121</v>
      </c>
      <c r="C291" s="14" t="s">
        <v>2218</v>
      </c>
      <c r="D291" s="474">
        <v>1420.5</v>
      </c>
      <c r="E291" s="475">
        <v>89.5</v>
      </c>
      <c r="F291" s="476">
        <v>720000</v>
      </c>
      <c r="G291" s="476">
        <v>576000</v>
      </c>
      <c r="H291" s="476">
        <f>D291*F291</f>
        <v>1022760000</v>
      </c>
      <c r="I291" s="476">
        <f>D291*G291</f>
        <v>818208000</v>
      </c>
      <c r="J291" s="476">
        <v>0</v>
      </c>
      <c r="K291" s="476">
        <f>H291+J291</f>
        <v>1022760000</v>
      </c>
      <c r="L291" s="476">
        <f>I291+J291</f>
        <v>818208000</v>
      </c>
      <c r="M291" s="14" t="s">
        <v>3397</v>
      </c>
    </row>
    <row r="292" spans="1:13" x14ac:dyDescent="0.25">
      <c r="A292" s="386"/>
      <c r="B292" s="380" t="s">
        <v>6258</v>
      </c>
      <c r="C292" s="385"/>
      <c r="D292" s="381"/>
      <c r="E292" s="382"/>
      <c r="F292" s="383"/>
      <c r="G292" s="384"/>
      <c r="H292" s="384"/>
      <c r="I292" s="384"/>
      <c r="J292" s="384"/>
      <c r="K292" s="384"/>
      <c r="L292" s="384"/>
      <c r="M292" s="385"/>
    </row>
    <row r="293" spans="1:13" ht="47.25" x14ac:dyDescent="0.25">
      <c r="A293" s="478">
        <v>1</v>
      </c>
      <c r="B293" s="473" t="s">
        <v>3188</v>
      </c>
      <c r="C293" s="14" t="s">
        <v>2779</v>
      </c>
      <c r="D293" s="474">
        <v>6499.7</v>
      </c>
      <c r="E293" s="475">
        <v>410</v>
      </c>
      <c r="F293" s="476">
        <v>300000</v>
      </c>
      <c r="G293" s="476">
        <v>240000</v>
      </c>
      <c r="H293" s="476">
        <f t="shared" ref="H293:H303" si="69">D293*F293</f>
        <v>1949910000</v>
      </c>
      <c r="I293" s="476">
        <f t="shared" ref="I293:I303" si="70">D293*G293</f>
        <v>1559928000</v>
      </c>
      <c r="J293" s="476">
        <v>3788988393</v>
      </c>
      <c r="K293" s="476">
        <f>H293+J293</f>
        <v>5738898393</v>
      </c>
      <c r="L293" s="476">
        <f>I293+J293</f>
        <v>5348916393</v>
      </c>
      <c r="M293" s="14" t="s">
        <v>3399</v>
      </c>
    </row>
    <row r="294" spans="1:13" ht="47.25" x14ac:dyDescent="0.25">
      <c r="A294" s="478">
        <v>2</v>
      </c>
      <c r="B294" s="473" t="s">
        <v>3226</v>
      </c>
      <c r="C294" s="14" t="s">
        <v>2780</v>
      </c>
      <c r="D294" s="474">
        <v>734.9</v>
      </c>
      <c r="E294" s="475">
        <v>49</v>
      </c>
      <c r="F294" s="476">
        <v>600000</v>
      </c>
      <c r="G294" s="476">
        <v>480000</v>
      </c>
      <c r="H294" s="476">
        <f t="shared" si="69"/>
        <v>440940000</v>
      </c>
      <c r="I294" s="476">
        <f t="shared" si="70"/>
        <v>352752000</v>
      </c>
      <c r="J294" s="476">
        <v>63000000</v>
      </c>
      <c r="K294" s="476">
        <f t="shared" ref="K294:K303" si="71">H294+J294</f>
        <v>503940000</v>
      </c>
      <c r="L294" s="476">
        <f t="shared" ref="L294:L303" si="72">I294+J294</f>
        <v>415752000</v>
      </c>
      <c r="M294" s="14" t="s">
        <v>3399</v>
      </c>
    </row>
    <row r="295" spans="1:13" ht="47.25" x14ac:dyDescent="0.25">
      <c r="A295" s="478">
        <v>3</v>
      </c>
      <c r="B295" s="473" t="s">
        <v>3175</v>
      </c>
      <c r="C295" s="14" t="s">
        <v>2781</v>
      </c>
      <c r="D295" s="474">
        <v>1790</v>
      </c>
      <c r="E295" s="475">
        <v>216.6</v>
      </c>
      <c r="F295" s="476">
        <v>220000</v>
      </c>
      <c r="G295" s="476">
        <v>176000</v>
      </c>
      <c r="H295" s="476">
        <f t="shared" si="69"/>
        <v>393800000</v>
      </c>
      <c r="I295" s="476">
        <f t="shared" si="70"/>
        <v>315040000</v>
      </c>
      <c r="J295" s="476">
        <v>3984315000</v>
      </c>
      <c r="K295" s="476">
        <f t="shared" si="71"/>
        <v>4378115000</v>
      </c>
      <c r="L295" s="476">
        <f t="shared" si="72"/>
        <v>4299355000</v>
      </c>
      <c r="M295" s="14" t="s">
        <v>3390</v>
      </c>
    </row>
    <row r="296" spans="1:13" ht="31.5" x14ac:dyDescent="0.25">
      <c r="A296" s="478">
        <v>4</v>
      </c>
      <c r="B296" s="473" t="s">
        <v>3227</v>
      </c>
      <c r="C296" s="14" t="s">
        <v>2782</v>
      </c>
      <c r="D296" s="474">
        <v>1702</v>
      </c>
      <c r="E296" s="475">
        <v>55.5</v>
      </c>
      <c r="F296" s="476">
        <v>220000</v>
      </c>
      <c r="G296" s="476">
        <v>176000</v>
      </c>
      <c r="H296" s="476">
        <f t="shared" si="69"/>
        <v>374440000</v>
      </c>
      <c r="I296" s="476">
        <f t="shared" si="70"/>
        <v>299552000</v>
      </c>
      <c r="J296" s="476">
        <v>71357127</v>
      </c>
      <c r="K296" s="476">
        <f t="shared" si="71"/>
        <v>445797127</v>
      </c>
      <c r="L296" s="476">
        <f t="shared" si="72"/>
        <v>370909127</v>
      </c>
      <c r="M296" s="14" t="s">
        <v>3391</v>
      </c>
    </row>
    <row r="297" spans="1:13" ht="47.25" x14ac:dyDescent="0.25">
      <c r="A297" s="478">
        <v>5</v>
      </c>
      <c r="B297" s="473" t="s">
        <v>2741</v>
      </c>
      <c r="C297" s="14" t="s">
        <v>2783</v>
      </c>
      <c r="D297" s="474">
        <v>1080</v>
      </c>
      <c r="E297" s="475"/>
      <c r="F297" s="476">
        <v>220000</v>
      </c>
      <c r="G297" s="476">
        <v>176000</v>
      </c>
      <c r="H297" s="476">
        <f t="shared" si="69"/>
        <v>237600000</v>
      </c>
      <c r="I297" s="476">
        <f t="shared" si="70"/>
        <v>190080000</v>
      </c>
      <c r="J297" s="476">
        <v>0</v>
      </c>
      <c r="K297" s="476">
        <f t="shared" si="71"/>
        <v>237600000</v>
      </c>
      <c r="L297" s="476">
        <f t="shared" si="72"/>
        <v>190080000</v>
      </c>
      <c r="M297" s="14" t="s">
        <v>3382</v>
      </c>
    </row>
    <row r="298" spans="1:13" ht="47.25" x14ac:dyDescent="0.25">
      <c r="A298" s="478">
        <v>6</v>
      </c>
      <c r="B298" s="473" t="s">
        <v>2743</v>
      </c>
      <c r="C298" s="14" t="s">
        <v>2784</v>
      </c>
      <c r="D298" s="474">
        <v>2500</v>
      </c>
      <c r="E298" s="475"/>
      <c r="F298" s="476">
        <v>220000</v>
      </c>
      <c r="G298" s="476">
        <v>176000</v>
      </c>
      <c r="H298" s="476">
        <f t="shared" si="69"/>
        <v>550000000</v>
      </c>
      <c r="I298" s="476">
        <f t="shared" si="70"/>
        <v>440000000</v>
      </c>
      <c r="J298" s="476">
        <v>0</v>
      </c>
      <c r="K298" s="476">
        <f t="shared" si="71"/>
        <v>550000000</v>
      </c>
      <c r="L298" s="476">
        <f t="shared" si="72"/>
        <v>440000000</v>
      </c>
      <c r="M298" s="14" t="s">
        <v>3382</v>
      </c>
    </row>
    <row r="299" spans="1:13" ht="31.5" x14ac:dyDescent="0.25">
      <c r="A299" s="478">
        <v>7</v>
      </c>
      <c r="B299" s="473" t="s">
        <v>3172</v>
      </c>
      <c r="C299" s="14" t="s">
        <v>2785</v>
      </c>
      <c r="D299" s="474">
        <v>2500</v>
      </c>
      <c r="E299" s="475"/>
      <c r="F299" s="476">
        <v>220000</v>
      </c>
      <c r="G299" s="476">
        <v>176000</v>
      </c>
      <c r="H299" s="476">
        <f t="shared" si="69"/>
        <v>550000000</v>
      </c>
      <c r="I299" s="476">
        <f t="shared" si="70"/>
        <v>440000000</v>
      </c>
      <c r="J299" s="476">
        <v>0</v>
      </c>
      <c r="K299" s="476">
        <f t="shared" si="71"/>
        <v>550000000</v>
      </c>
      <c r="L299" s="476">
        <f t="shared" si="72"/>
        <v>440000000</v>
      </c>
      <c r="M299" s="14" t="s">
        <v>3392</v>
      </c>
    </row>
    <row r="300" spans="1:13" ht="31.5" x14ac:dyDescent="0.25">
      <c r="A300" s="478">
        <v>8</v>
      </c>
      <c r="B300" s="473" t="s">
        <v>3173</v>
      </c>
      <c r="C300" s="14" t="s">
        <v>2786</v>
      </c>
      <c r="D300" s="474">
        <v>750</v>
      </c>
      <c r="E300" s="475">
        <v>45</v>
      </c>
      <c r="F300" s="476">
        <v>220000</v>
      </c>
      <c r="G300" s="476">
        <v>176000</v>
      </c>
      <c r="H300" s="476">
        <f t="shared" si="69"/>
        <v>165000000</v>
      </c>
      <c r="I300" s="476">
        <f t="shared" si="70"/>
        <v>132000000</v>
      </c>
      <c r="J300" s="476">
        <v>57857130</v>
      </c>
      <c r="K300" s="476">
        <f t="shared" si="71"/>
        <v>222857130</v>
      </c>
      <c r="L300" s="476">
        <f t="shared" si="72"/>
        <v>189857130</v>
      </c>
      <c r="M300" s="14" t="s">
        <v>3393</v>
      </c>
    </row>
    <row r="301" spans="1:13" ht="47.25" x14ac:dyDescent="0.25">
      <c r="A301" s="478">
        <v>9</v>
      </c>
      <c r="B301" s="473" t="s">
        <v>3174</v>
      </c>
      <c r="C301" s="14" t="s">
        <v>2787</v>
      </c>
      <c r="D301" s="474">
        <v>140</v>
      </c>
      <c r="E301" s="475"/>
      <c r="F301" s="476">
        <v>220000</v>
      </c>
      <c r="G301" s="476">
        <v>176000</v>
      </c>
      <c r="H301" s="476">
        <f t="shared" si="69"/>
        <v>30800000</v>
      </c>
      <c r="I301" s="476">
        <f t="shared" si="70"/>
        <v>24640000</v>
      </c>
      <c r="J301" s="476">
        <v>0</v>
      </c>
      <c r="K301" s="476">
        <f t="shared" si="71"/>
        <v>30800000</v>
      </c>
      <c r="L301" s="476">
        <f t="shared" si="72"/>
        <v>24640000</v>
      </c>
      <c r="M301" s="14" t="s">
        <v>3381</v>
      </c>
    </row>
    <row r="302" spans="1:13" ht="47.25" x14ac:dyDescent="0.25">
      <c r="A302" s="478">
        <v>10</v>
      </c>
      <c r="B302" s="473" t="s">
        <v>3228</v>
      </c>
      <c r="C302" s="14" t="s">
        <v>2788</v>
      </c>
      <c r="D302" s="474">
        <v>252</v>
      </c>
      <c r="E302" s="475"/>
      <c r="F302" s="476">
        <v>220000</v>
      </c>
      <c r="G302" s="476">
        <v>176000</v>
      </c>
      <c r="H302" s="476">
        <f t="shared" si="69"/>
        <v>55440000</v>
      </c>
      <c r="I302" s="476">
        <f t="shared" si="70"/>
        <v>44352000</v>
      </c>
      <c r="J302" s="476">
        <v>0</v>
      </c>
      <c r="K302" s="476">
        <f t="shared" si="71"/>
        <v>55440000</v>
      </c>
      <c r="L302" s="476">
        <f t="shared" si="72"/>
        <v>44352000</v>
      </c>
      <c r="M302" s="14" t="s">
        <v>3381</v>
      </c>
    </row>
    <row r="303" spans="1:13" ht="31.5" x14ac:dyDescent="0.25">
      <c r="A303" s="478">
        <v>11</v>
      </c>
      <c r="B303" s="473" t="s">
        <v>3229</v>
      </c>
      <c r="C303" s="14" t="s">
        <v>2789</v>
      </c>
      <c r="D303" s="474">
        <v>750</v>
      </c>
      <c r="E303" s="475">
        <v>74.400000000000006</v>
      </c>
      <c r="F303" s="476">
        <v>220000</v>
      </c>
      <c r="G303" s="476">
        <v>176000</v>
      </c>
      <c r="H303" s="476">
        <f t="shared" si="69"/>
        <v>165000000</v>
      </c>
      <c r="I303" s="476">
        <f t="shared" si="70"/>
        <v>132000000</v>
      </c>
      <c r="J303" s="476">
        <v>95657122</v>
      </c>
      <c r="K303" s="476">
        <f t="shared" si="71"/>
        <v>260657122</v>
      </c>
      <c r="L303" s="476">
        <f t="shared" si="72"/>
        <v>227657122</v>
      </c>
      <c r="M303" s="14" t="s">
        <v>3394</v>
      </c>
    </row>
    <row r="304" spans="1:13" x14ac:dyDescent="0.25">
      <c r="A304" s="386"/>
      <c r="B304" s="380" t="s">
        <v>6259</v>
      </c>
      <c r="C304" s="385"/>
      <c r="D304" s="381"/>
      <c r="E304" s="382"/>
      <c r="F304" s="383"/>
      <c r="G304" s="384"/>
      <c r="H304" s="384"/>
      <c r="I304" s="384"/>
      <c r="J304" s="384"/>
      <c r="K304" s="384"/>
      <c r="L304" s="384"/>
      <c r="M304" s="385"/>
    </row>
    <row r="305" spans="1:13" ht="31.5" x14ac:dyDescent="0.25">
      <c r="A305" s="480">
        <v>1</v>
      </c>
      <c r="B305" s="473" t="s">
        <v>2752</v>
      </c>
      <c r="C305" s="14" t="s">
        <v>3118</v>
      </c>
      <c r="D305" s="474">
        <v>1041.2</v>
      </c>
      <c r="E305" s="475">
        <v>638</v>
      </c>
      <c r="F305" s="476">
        <v>280000</v>
      </c>
      <c r="G305" s="476">
        <v>224000</v>
      </c>
      <c r="H305" s="476">
        <f>D305*F305</f>
        <v>291536000</v>
      </c>
      <c r="I305" s="476">
        <f>D305*G305</f>
        <v>233228800</v>
      </c>
      <c r="J305" s="476">
        <v>0</v>
      </c>
      <c r="K305" s="476">
        <f>H305+J305</f>
        <v>291536000</v>
      </c>
      <c r="L305" s="476">
        <f>I305+J305</f>
        <v>233228800</v>
      </c>
      <c r="M305" s="14" t="s">
        <v>3395</v>
      </c>
    </row>
    <row r="306" spans="1:13" ht="31.5" x14ac:dyDescent="0.25">
      <c r="A306" s="491">
        <v>2</v>
      </c>
      <c r="B306" s="473" t="s">
        <v>2755</v>
      </c>
      <c r="C306" s="14" t="s">
        <v>2153</v>
      </c>
      <c r="D306" s="474">
        <v>151.19999999999999</v>
      </c>
      <c r="E306" s="475">
        <v>151.19999999999999</v>
      </c>
      <c r="F306" s="476">
        <v>770000</v>
      </c>
      <c r="G306" s="476">
        <v>616000</v>
      </c>
      <c r="H306" s="476">
        <f>D306*F306</f>
        <v>116423999.99999999</v>
      </c>
      <c r="I306" s="476">
        <f>D306*G306</f>
        <v>93139200</v>
      </c>
      <c r="J306" s="476">
        <v>0</v>
      </c>
      <c r="K306" s="476">
        <f>H306+J306</f>
        <v>116423999.99999999</v>
      </c>
      <c r="L306" s="476">
        <f>I306+J306</f>
        <v>93139200</v>
      </c>
      <c r="M306" s="14" t="s">
        <v>3400</v>
      </c>
    </row>
    <row r="307" spans="1:13" x14ac:dyDescent="0.25">
      <c r="A307" s="386"/>
      <c r="B307" s="380" t="s">
        <v>3474</v>
      </c>
      <c r="C307" s="385"/>
      <c r="D307" s="381"/>
      <c r="E307" s="382"/>
      <c r="F307" s="383"/>
      <c r="G307" s="384"/>
      <c r="H307" s="384"/>
      <c r="I307" s="384"/>
      <c r="J307" s="384"/>
      <c r="K307" s="384"/>
      <c r="L307" s="384"/>
      <c r="M307" s="385"/>
    </row>
    <row r="308" spans="1:13" ht="31.5" x14ac:dyDescent="0.25">
      <c r="A308" s="593">
        <v>1</v>
      </c>
      <c r="B308" s="473" t="s">
        <v>3541</v>
      </c>
      <c r="C308" s="14" t="s">
        <v>6493</v>
      </c>
      <c r="D308" s="474">
        <v>652.29999999999995</v>
      </c>
      <c r="E308" s="475">
        <v>596</v>
      </c>
      <c r="F308" s="476">
        <v>9100000</v>
      </c>
      <c r="G308" s="476">
        <v>7280000</v>
      </c>
      <c r="H308" s="476">
        <f>D308*F308</f>
        <v>5935930000</v>
      </c>
      <c r="I308" s="476">
        <f>D308*G308</f>
        <v>4748744000</v>
      </c>
      <c r="J308" s="476">
        <v>993000000</v>
      </c>
      <c r="K308" s="476">
        <f>H308+J308</f>
        <v>6928930000</v>
      </c>
      <c r="L308" s="476">
        <f>I308+J308</f>
        <v>5741744000</v>
      </c>
      <c r="M308" s="14" t="s">
        <v>6497</v>
      </c>
    </row>
    <row r="309" spans="1:13" x14ac:dyDescent="0.25">
      <c r="A309" s="388"/>
      <c r="B309" s="389" t="s">
        <v>3579</v>
      </c>
      <c r="C309" s="380"/>
      <c r="D309" s="390"/>
      <c r="E309" s="391"/>
      <c r="F309" s="392"/>
      <c r="G309" s="392"/>
      <c r="H309" s="392"/>
      <c r="I309" s="392"/>
      <c r="J309" s="393"/>
      <c r="K309" s="393"/>
      <c r="L309" s="393"/>
      <c r="M309" s="394"/>
    </row>
    <row r="310" spans="1:13" ht="78.75" x14ac:dyDescent="0.25">
      <c r="A310" s="492">
        <v>1</v>
      </c>
      <c r="B310" s="493" t="s">
        <v>3625</v>
      </c>
      <c r="C310" s="473" t="s">
        <v>3622</v>
      </c>
      <c r="D310" s="494">
        <v>467.4</v>
      </c>
      <c r="E310" s="495">
        <v>90</v>
      </c>
      <c r="F310" s="496">
        <v>400000</v>
      </c>
      <c r="G310" s="496">
        <v>320000</v>
      </c>
      <c r="H310" s="496">
        <f>F310*D310</f>
        <v>186960000</v>
      </c>
      <c r="I310" s="496">
        <f>D310*G310</f>
        <v>149568000</v>
      </c>
      <c r="J310" s="476">
        <v>0</v>
      </c>
      <c r="K310" s="497">
        <f>H310+J310</f>
        <v>186960000</v>
      </c>
      <c r="L310" s="476">
        <f>I310+J310</f>
        <v>149568000</v>
      </c>
      <c r="M310" s="14" t="s">
        <v>5500</v>
      </c>
    </row>
    <row r="311" spans="1:13" ht="47.25" x14ac:dyDescent="0.25">
      <c r="A311" s="492">
        <v>2</v>
      </c>
      <c r="B311" s="493" t="s">
        <v>3626</v>
      </c>
      <c r="C311" s="473" t="s">
        <v>3627</v>
      </c>
      <c r="D311" s="494">
        <v>911.8</v>
      </c>
      <c r="E311" s="495">
        <v>410</v>
      </c>
      <c r="F311" s="496">
        <v>294000</v>
      </c>
      <c r="G311" s="496">
        <v>235200</v>
      </c>
      <c r="H311" s="496">
        <f t="shared" ref="H311:H319" si="73">F311*D311</f>
        <v>268069200</v>
      </c>
      <c r="I311" s="496">
        <f>D311*G311</f>
        <v>214455360</v>
      </c>
      <c r="J311" s="476">
        <v>2217457560</v>
      </c>
      <c r="K311" s="497">
        <f t="shared" ref="K311:K320" si="74">H311+J311</f>
        <v>2485526760</v>
      </c>
      <c r="L311" s="476">
        <f t="shared" ref="L311:L320" si="75">I311+J311</f>
        <v>2431912920</v>
      </c>
      <c r="M311" s="368" t="s">
        <v>3624</v>
      </c>
    </row>
    <row r="312" spans="1:13" ht="47.25" x14ac:dyDescent="0.25">
      <c r="A312" s="492">
        <v>3</v>
      </c>
      <c r="B312" s="493" t="s">
        <v>3628</v>
      </c>
      <c r="C312" s="473" t="s">
        <v>3629</v>
      </c>
      <c r="D312" s="498">
        <v>350</v>
      </c>
      <c r="E312" s="499">
        <v>110</v>
      </c>
      <c r="F312" s="496">
        <v>180000</v>
      </c>
      <c r="G312" s="496">
        <v>180000</v>
      </c>
      <c r="H312" s="496">
        <f>F312*D312</f>
        <v>63000000</v>
      </c>
      <c r="I312" s="496">
        <f>D312*G312</f>
        <v>63000000</v>
      </c>
      <c r="J312" s="476">
        <v>0</v>
      </c>
      <c r="K312" s="497">
        <f t="shared" si="74"/>
        <v>63000000</v>
      </c>
      <c r="L312" s="476">
        <f t="shared" si="75"/>
        <v>63000000</v>
      </c>
      <c r="M312" s="368" t="s">
        <v>3624</v>
      </c>
    </row>
    <row r="313" spans="1:13" ht="78.75" x14ac:dyDescent="0.25">
      <c r="A313" s="492">
        <v>4</v>
      </c>
      <c r="B313" s="473" t="s">
        <v>3619</v>
      </c>
      <c r="C313" s="473" t="s">
        <v>3592</v>
      </c>
      <c r="D313" s="498">
        <v>379</v>
      </c>
      <c r="E313" s="495">
        <v>242</v>
      </c>
      <c r="F313" s="496">
        <v>4300000</v>
      </c>
      <c r="G313" s="496">
        <v>3440000</v>
      </c>
      <c r="H313" s="496">
        <f t="shared" si="73"/>
        <v>1629700000</v>
      </c>
      <c r="I313" s="496">
        <f t="shared" ref="I313:I320" si="76">D313*G313</f>
        <v>1303760000</v>
      </c>
      <c r="J313" s="476">
        <v>0</v>
      </c>
      <c r="K313" s="497">
        <f t="shared" si="74"/>
        <v>1629700000</v>
      </c>
      <c r="L313" s="476">
        <f t="shared" si="75"/>
        <v>1303760000</v>
      </c>
      <c r="M313" s="14" t="s">
        <v>5500</v>
      </c>
    </row>
    <row r="314" spans="1:13" ht="78.75" x14ac:dyDescent="0.25">
      <c r="A314" s="492">
        <v>5</v>
      </c>
      <c r="B314" s="473" t="s">
        <v>3623</v>
      </c>
      <c r="C314" s="473" t="s">
        <v>3622</v>
      </c>
      <c r="D314" s="498">
        <v>3145</v>
      </c>
      <c r="E314" s="499">
        <v>202</v>
      </c>
      <c r="F314" s="496">
        <v>240000</v>
      </c>
      <c r="G314" s="496">
        <v>192000</v>
      </c>
      <c r="H314" s="496">
        <f t="shared" si="73"/>
        <v>754800000</v>
      </c>
      <c r="I314" s="496">
        <f t="shared" si="76"/>
        <v>603840000</v>
      </c>
      <c r="J314" s="476">
        <v>0</v>
      </c>
      <c r="K314" s="497">
        <f t="shared" si="74"/>
        <v>754800000</v>
      </c>
      <c r="L314" s="476">
        <f t="shared" si="75"/>
        <v>603840000</v>
      </c>
      <c r="M314" s="368" t="s">
        <v>5504</v>
      </c>
    </row>
    <row r="315" spans="1:13" ht="47.25" x14ac:dyDescent="0.25">
      <c r="A315" s="492">
        <v>6</v>
      </c>
      <c r="B315" s="473" t="s">
        <v>5505</v>
      </c>
      <c r="C315" s="473" t="s">
        <v>3622</v>
      </c>
      <c r="D315" s="498">
        <v>4801</v>
      </c>
      <c r="E315" s="495">
        <v>630</v>
      </c>
      <c r="F315" s="496">
        <v>240000</v>
      </c>
      <c r="G315" s="496">
        <v>192000</v>
      </c>
      <c r="H315" s="496">
        <f t="shared" si="73"/>
        <v>1152240000</v>
      </c>
      <c r="I315" s="496">
        <f t="shared" si="76"/>
        <v>921792000</v>
      </c>
      <c r="J315" s="476">
        <v>3139873880</v>
      </c>
      <c r="K315" s="497">
        <f t="shared" si="74"/>
        <v>4292113880</v>
      </c>
      <c r="L315" s="476">
        <f t="shared" si="75"/>
        <v>4061665880</v>
      </c>
      <c r="M315" s="368" t="s">
        <v>3624</v>
      </c>
    </row>
    <row r="316" spans="1:13" ht="63" x14ac:dyDescent="0.25">
      <c r="A316" s="492">
        <v>7</v>
      </c>
      <c r="B316" s="473" t="s">
        <v>3614</v>
      </c>
      <c r="C316" s="473" t="s">
        <v>304</v>
      </c>
      <c r="D316" s="494">
        <v>58.1</v>
      </c>
      <c r="E316" s="495">
        <v>58.1</v>
      </c>
      <c r="F316" s="496">
        <v>4380000</v>
      </c>
      <c r="G316" s="496">
        <v>3504000</v>
      </c>
      <c r="H316" s="496">
        <f t="shared" si="73"/>
        <v>254478000</v>
      </c>
      <c r="I316" s="496">
        <f t="shared" si="76"/>
        <v>203582400</v>
      </c>
      <c r="J316" s="497">
        <v>0</v>
      </c>
      <c r="K316" s="497">
        <f t="shared" si="74"/>
        <v>254478000</v>
      </c>
      <c r="L316" s="476">
        <f t="shared" si="75"/>
        <v>203582400</v>
      </c>
      <c r="M316" s="14" t="s">
        <v>5508</v>
      </c>
    </row>
    <row r="317" spans="1:13" ht="63" x14ac:dyDescent="0.25">
      <c r="A317" s="492">
        <v>8</v>
      </c>
      <c r="B317" s="473" t="s">
        <v>3616</v>
      </c>
      <c r="C317" s="473" t="s">
        <v>304</v>
      </c>
      <c r="D317" s="494">
        <v>80.44</v>
      </c>
      <c r="E317" s="495">
        <v>80.44</v>
      </c>
      <c r="F317" s="496">
        <v>4380000</v>
      </c>
      <c r="G317" s="496">
        <v>3504000</v>
      </c>
      <c r="H317" s="496">
        <f t="shared" si="73"/>
        <v>352327200</v>
      </c>
      <c r="I317" s="496">
        <f t="shared" si="76"/>
        <v>281861760</v>
      </c>
      <c r="J317" s="497">
        <v>16966000</v>
      </c>
      <c r="K317" s="497">
        <f t="shared" si="74"/>
        <v>369293200</v>
      </c>
      <c r="L317" s="476">
        <f t="shared" si="75"/>
        <v>298827760</v>
      </c>
      <c r="M317" s="14" t="s">
        <v>5508</v>
      </c>
    </row>
    <row r="318" spans="1:13" ht="47.25" x14ac:dyDescent="0.25">
      <c r="A318" s="492">
        <v>9</v>
      </c>
      <c r="B318" s="493" t="s">
        <v>3611</v>
      </c>
      <c r="C318" s="473" t="s">
        <v>3612</v>
      </c>
      <c r="D318" s="494">
        <v>1348</v>
      </c>
      <c r="E318" s="495">
        <v>327</v>
      </c>
      <c r="F318" s="496">
        <v>280000</v>
      </c>
      <c r="G318" s="496">
        <v>224000</v>
      </c>
      <c r="H318" s="496">
        <f t="shared" si="73"/>
        <v>377440000</v>
      </c>
      <c r="I318" s="496">
        <f t="shared" si="76"/>
        <v>301952000</v>
      </c>
      <c r="J318" s="497">
        <v>0</v>
      </c>
      <c r="K318" s="497">
        <f t="shared" si="74"/>
        <v>377440000</v>
      </c>
      <c r="L318" s="476">
        <f t="shared" si="75"/>
        <v>301952000</v>
      </c>
      <c r="M318" s="368" t="s">
        <v>5510</v>
      </c>
    </row>
    <row r="319" spans="1:13" ht="47.25" x14ac:dyDescent="0.25">
      <c r="A319" s="492">
        <v>10</v>
      </c>
      <c r="B319" s="473" t="s">
        <v>3639</v>
      </c>
      <c r="C319" s="473" t="s">
        <v>3638</v>
      </c>
      <c r="D319" s="494">
        <v>583</v>
      </c>
      <c r="E319" s="495"/>
      <c r="F319" s="496">
        <v>490000</v>
      </c>
      <c r="G319" s="496">
        <v>392000</v>
      </c>
      <c r="H319" s="496">
        <f t="shared" si="73"/>
        <v>285670000</v>
      </c>
      <c r="I319" s="496">
        <f t="shared" si="76"/>
        <v>228536000</v>
      </c>
      <c r="J319" s="497">
        <v>0</v>
      </c>
      <c r="K319" s="497">
        <f t="shared" si="74"/>
        <v>285670000</v>
      </c>
      <c r="L319" s="476">
        <f t="shared" si="75"/>
        <v>228536000</v>
      </c>
      <c r="M319" s="368" t="s">
        <v>5510</v>
      </c>
    </row>
    <row r="320" spans="1:13" ht="47.25" x14ac:dyDescent="0.25">
      <c r="A320" s="492">
        <v>11</v>
      </c>
      <c r="B320" s="493" t="s">
        <v>3630</v>
      </c>
      <c r="C320" s="493" t="s">
        <v>228</v>
      </c>
      <c r="D320" s="494">
        <v>312</v>
      </c>
      <c r="E320" s="495">
        <v>170</v>
      </c>
      <c r="F320" s="496">
        <v>7300000</v>
      </c>
      <c r="G320" s="496">
        <v>5840000</v>
      </c>
      <c r="H320" s="496">
        <f>F320*D320</f>
        <v>2277600000</v>
      </c>
      <c r="I320" s="496">
        <f t="shared" si="76"/>
        <v>1822080000</v>
      </c>
      <c r="J320" s="497">
        <v>0</v>
      </c>
      <c r="K320" s="497">
        <f t="shared" si="74"/>
        <v>2277600000</v>
      </c>
      <c r="L320" s="497">
        <f t="shared" si="75"/>
        <v>1822080000</v>
      </c>
      <c r="M320" s="368" t="s">
        <v>5510</v>
      </c>
    </row>
    <row r="321" spans="1:13" x14ac:dyDescent="0.25">
      <c r="A321" s="395"/>
      <c r="B321" s="389" t="s">
        <v>3651</v>
      </c>
      <c r="C321" s="396"/>
      <c r="D321" s="397"/>
      <c r="E321" s="398"/>
      <c r="F321" s="392"/>
      <c r="G321" s="392"/>
      <c r="H321" s="392"/>
      <c r="I321" s="392"/>
      <c r="J321" s="399"/>
      <c r="K321" s="399"/>
      <c r="L321" s="399"/>
      <c r="M321" s="395"/>
    </row>
    <row r="322" spans="1:13" ht="47.25" x14ac:dyDescent="0.25">
      <c r="A322" s="500">
        <v>1</v>
      </c>
      <c r="B322" s="493" t="s">
        <v>3657</v>
      </c>
      <c r="C322" s="493" t="s">
        <v>3658</v>
      </c>
      <c r="D322" s="498">
        <v>875</v>
      </c>
      <c r="E322" s="495">
        <v>240</v>
      </c>
      <c r="F322" s="496">
        <v>220000</v>
      </c>
      <c r="G322" s="496">
        <v>176000</v>
      </c>
      <c r="H322" s="496">
        <f>D322*F322</f>
        <v>192500000</v>
      </c>
      <c r="I322" s="496">
        <f>D322*G322</f>
        <v>154000000</v>
      </c>
      <c r="J322" s="497">
        <v>0</v>
      </c>
      <c r="K322" s="497">
        <f>H322+J322</f>
        <v>192500000</v>
      </c>
      <c r="L322" s="497">
        <f>I322+J322</f>
        <v>154000000</v>
      </c>
      <c r="M322" s="14" t="s">
        <v>3659</v>
      </c>
    </row>
    <row r="323" spans="1:13" ht="31.5" x14ac:dyDescent="0.25">
      <c r="A323" s="500">
        <v>2</v>
      </c>
      <c r="B323" s="493" t="s">
        <v>3663</v>
      </c>
      <c r="C323" s="493" t="s">
        <v>3664</v>
      </c>
      <c r="D323" s="498">
        <v>844.8</v>
      </c>
      <c r="E323" s="495">
        <v>420</v>
      </c>
      <c r="F323" s="496">
        <v>220000</v>
      </c>
      <c r="G323" s="496">
        <v>176000</v>
      </c>
      <c r="H323" s="496">
        <f t="shared" ref="H323:H338" si="77">D323*F323</f>
        <v>185856000</v>
      </c>
      <c r="I323" s="496">
        <f t="shared" ref="I323:I338" si="78">D323*G323</f>
        <v>148684800</v>
      </c>
      <c r="J323" s="497">
        <v>2312778240</v>
      </c>
      <c r="K323" s="497">
        <f t="shared" ref="K323:K338" si="79">H323+J323</f>
        <v>2498634240</v>
      </c>
      <c r="L323" s="497">
        <f t="shared" ref="L323:L338" si="80">I323+J323</f>
        <v>2461463040</v>
      </c>
      <c r="M323" s="14" t="s">
        <v>3665</v>
      </c>
    </row>
    <row r="324" spans="1:13" ht="47.25" x14ac:dyDescent="0.25">
      <c r="A324" s="500">
        <v>3</v>
      </c>
      <c r="B324" s="493" t="s">
        <v>5519</v>
      </c>
      <c r="C324" s="493" t="s">
        <v>3667</v>
      </c>
      <c r="D324" s="498">
        <v>633</v>
      </c>
      <c r="E324" s="495">
        <v>170</v>
      </c>
      <c r="F324" s="496">
        <v>220000</v>
      </c>
      <c r="G324" s="496">
        <v>176000</v>
      </c>
      <c r="H324" s="496">
        <f t="shared" si="77"/>
        <v>139260000</v>
      </c>
      <c r="I324" s="496">
        <f t="shared" si="78"/>
        <v>111408000</v>
      </c>
      <c r="J324" s="497">
        <v>0</v>
      </c>
      <c r="K324" s="497">
        <f t="shared" si="79"/>
        <v>139260000</v>
      </c>
      <c r="L324" s="497">
        <f t="shared" si="80"/>
        <v>111408000</v>
      </c>
      <c r="M324" s="14" t="s">
        <v>3659</v>
      </c>
    </row>
    <row r="325" spans="1:13" ht="47.25" x14ac:dyDescent="0.25">
      <c r="A325" s="500">
        <v>4</v>
      </c>
      <c r="B325" s="493" t="s">
        <v>3668</v>
      </c>
      <c r="C325" s="493" t="s">
        <v>3669</v>
      </c>
      <c r="D325" s="498">
        <v>514.70000000000005</v>
      </c>
      <c r="E325" s="495">
        <v>150</v>
      </c>
      <c r="F325" s="496">
        <v>150000</v>
      </c>
      <c r="G325" s="496">
        <v>120000</v>
      </c>
      <c r="H325" s="496">
        <f t="shared" si="77"/>
        <v>77205000</v>
      </c>
      <c r="I325" s="496">
        <f t="shared" si="78"/>
        <v>61764000.000000007</v>
      </c>
      <c r="J325" s="497">
        <v>0</v>
      </c>
      <c r="K325" s="497">
        <f t="shared" si="79"/>
        <v>77205000</v>
      </c>
      <c r="L325" s="497">
        <f t="shared" si="80"/>
        <v>61764000.000000007</v>
      </c>
      <c r="M325" s="14" t="s">
        <v>5522</v>
      </c>
    </row>
    <row r="326" spans="1:13" ht="31.5" x14ac:dyDescent="0.25">
      <c r="A326" s="500">
        <v>5</v>
      </c>
      <c r="B326" s="493" t="s">
        <v>3679</v>
      </c>
      <c r="C326" s="493" t="s">
        <v>3680</v>
      </c>
      <c r="D326" s="498">
        <v>1874.1</v>
      </c>
      <c r="E326" s="495">
        <v>440</v>
      </c>
      <c r="F326" s="496">
        <v>220000</v>
      </c>
      <c r="G326" s="496">
        <v>176000</v>
      </c>
      <c r="H326" s="496">
        <f t="shared" si="77"/>
        <v>412302000</v>
      </c>
      <c r="I326" s="496">
        <f t="shared" si="78"/>
        <v>329841600</v>
      </c>
      <c r="J326" s="497">
        <v>465004800</v>
      </c>
      <c r="K326" s="497">
        <f t="shared" si="79"/>
        <v>877306800</v>
      </c>
      <c r="L326" s="497">
        <f t="shared" si="80"/>
        <v>794846400</v>
      </c>
      <c r="M326" s="14" t="s">
        <v>3665</v>
      </c>
    </row>
    <row r="327" spans="1:13" ht="31.5" x14ac:dyDescent="0.25">
      <c r="A327" s="500">
        <v>6</v>
      </c>
      <c r="B327" s="493" t="s">
        <v>3687</v>
      </c>
      <c r="C327" s="493" t="s">
        <v>3667</v>
      </c>
      <c r="D327" s="498">
        <v>892.4</v>
      </c>
      <c r="E327" s="495">
        <v>400</v>
      </c>
      <c r="F327" s="496">
        <v>150000</v>
      </c>
      <c r="G327" s="496">
        <v>120000</v>
      </c>
      <c r="H327" s="496">
        <f t="shared" si="77"/>
        <v>133860000</v>
      </c>
      <c r="I327" s="496">
        <f t="shared" si="78"/>
        <v>107088000</v>
      </c>
      <c r="J327" s="497">
        <v>113717552</v>
      </c>
      <c r="K327" s="497">
        <f t="shared" si="79"/>
        <v>247577552</v>
      </c>
      <c r="L327" s="497">
        <f t="shared" si="80"/>
        <v>220805552</v>
      </c>
      <c r="M327" s="14" t="s">
        <v>3665</v>
      </c>
    </row>
    <row r="328" spans="1:13" ht="31.5" x14ac:dyDescent="0.25">
      <c r="A328" s="500">
        <v>7</v>
      </c>
      <c r="B328" s="493" t="s">
        <v>3688</v>
      </c>
      <c r="C328" s="493" t="s">
        <v>3689</v>
      </c>
      <c r="D328" s="498">
        <v>1969.1</v>
      </c>
      <c r="E328" s="495">
        <v>340</v>
      </c>
      <c r="F328" s="496">
        <v>150000</v>
      </c>
      <c r="G328" s="496">
        <v>120000</v>
      </c>
      <c r="H328" s="496">
        <f t="shared" si="77"/>
        <v>295365000</v>
      </c>
      <c r="I328" s="496">
        <f t="shared" si="78"/>
        <v>236292000</v>
      </c>
      <c r="J328" s="497">
        <v>0</v>
      </c>
      <c r="K328" s="497">
        <f t="shared" si="79"/>
        <v>295365000</v>
      </c>
      <c r="L328" s="497">
        <f t="shared" si="80"/>
        <v>236292000</v>
      </c>
      <c r="M328" s="14" t="s">
        <v>3665</v>
      </c>
    </row>
    <row r="329" spans="1:13" ht="47.25" x14ac:dyDescent="0.25">
      <c r="A329" s="500">
        <v>8</v>
      </c>
      <c r="B329" s="493" t="s">
        <v>3693</v>
      </c>
      <c r="C329" s="493" t="s">
        <v>3653</v>
      </c>
      <c r="D329" s="498">
        <v>206</v>
      </c>
      <c r="E329" s="495">
        <v>80</v>
      </c>
      <c r="F329" s="496">
        <v>150000</v>
      </c>
      <c r="G329" s="496">
        <v>120000</v>
      </c>
      <c r="H329" s="496">
        <f t="shared" si="77"/>
        <v>30900000</v>
      </c>
      <c r="I329" s="496">
        <f t="shared" si="78"/>
        <v>24720000</v>
      </c>
      <c r="J329" s="497">
        <v>0</v>
      </c>
      <c r="K329" s="497">
        <f t="shared" si="79"/>
        <v>30900000</v>
      </c>
      <c r="L329" s="497">
        <f t="shared" si="80"/>
        <v>24720000</v>
      </c>
      <c r="M329" s="14" t="s">
        <v>5522</v>
      </c>
    </row>
    <row r="330" spans="1:13" ht="31.5" x14ac:dyDescent="0.25">
      <c r="A330" s="500">
        <v>9</v>
      </c>
      <c r="B330" s="493" t="s">
        <v>3697</v>
      </c>
      <c r="C330" s="493" t="s">
        <v>3698</v>
      </c>
      <c r="D330" s="498">
        <v>693</v>
      </c>
      <c r="E330" s="495">
        <v>105.4</v>
      </c>
      <c r="F330" s="496">
        <v>300000</v>
      </c>
      <c r="G330" s="496">
        <v>176000</v>
      </c>
      <c r="H330" s="496">
        <f t="shared" si="77"/>
        <v>207900000</v>
      </c>
      <c r="I330" s="496">
        <f t="shared" si="78"/>
        <v>121968000</v>
      </c>
      <c r="J330" s="497">
        <v>501064035</v>
      </c>
      <c r="K330" s="497">
        <f t="shared" si="79"/>
        <v>708964035</v>
      </c>
      <c r="L330" s="497">
        <f t="shared" si="80"/>
        <v>623032035</v>
      </c>
      <c r="M330" s="14" t="s">
        <v>3665</v>
      </c>
    </row>
    <row r="331" spans="1:13" ht="31.5" x14ac:dyDescent="0.25">
      <c r="A331" s="500">
        <v>10</v>
      </c>
      <c r="B331" s="493" t="s">
        <v>3699</v>
      </c>
      <c r="C331" s="493" t="s">
        <v>3700</v>
      </c>
      <c r="D331" s="498">
        <v>402.5</v>
      </c>
      <c r="E331" s="495">
        <v>121.4</v>
      </c>
      <c r="F331" s="496">
        <v>300000</v>
      </c>
      <c r="G331" s="496">
        <v>176000</v>
      </c>
      <c r="H331" s="496">
        <f t="shared" si="77"/>
        <v>120750000</v>
      </c>
      <c r="I331" s="496">
        <f t="shared" si="78"/>
        <v>70840000</v>
      </c>
      <c r="J331" s="497">
        <v>501064035</v>
      </c>
      <c r="K331" s="497">
        <f t="shared" si="79"/>
        <v>621814035</v>
      </c>
      <c r="L331" s="497">
        <f t="shared" si="80"/>
        <v>571904035</v>
      </c>
      <c r="M331" s="14" t="s">
        <v>3665</v>
      </c>
    </row>
    <row r="332" spans="1:13" ht="47.25" x14ac:dyDescent="0.25">
      <c r="A332" s="500">
        <v>11</v>
      </c>
      <c r="B332" s="473" t="s">
        <v>3710</v>
      </c>
      <c r="C332" s="473" t="s">
        <v>3658</v>
      </c>
      <c r="D332" s="501">
        <v>448</v>
      </c>
      <c r="E332" s="495">
        <v>129.19999999999999</v>
      </c>
      <c r="F332" s="496">
        <v>220000</v>
      </c>
      <c r="G332" s="496">
        <v>176000</v>
      </c>
      <c r="H332" s="496">
        <f t="shared" si="77"/>
        <v>98560000</v>
      </c>
      <c r="I332" s="496">
        <f t="shared" si="78"/>
        <v>78848000</v>
      </c>
      <c r="J332" s="497">
        <v>0</v>
      </c>
      <c r="K332" s="497">
        <f t="shared" si="79"/>
        <v>98560000</v>
      </c>
      <c r="L332" s="497">
        <f t="shared" si="80"/>
        <v>78848000</v>
      </c>
      <c r="M332" s="14" t="s">
        <v>3659</v>
      </c>
    </row>
    <row r="333" spans="1:13" ht="47.25" x14ac:dyDescent="0.25">
      <c r="A333" s="500">
        <v>12</v>
      </c>
      <c r="B333" s="473" t="s">
        <v>3711</v>
      </c>
      <c r="C333" s="473" t="s">
        <v>3675</v>
      </c>
      <c r="D333" s="501">
        <v>914.4</v>
      </c>
      <c r="E333" s="495">
        <v>87.2</v>
      </c>
      <c r="F333" s="496">
        <v>150000</v>
      </c>
      <c r="G333" s="496">
        <v>120000</v>
      </c>
      <c r="H333" s="496">
        <f t="shared" si="77"/>
        <v>137160000</v>
      </c>
      <c r="I333" s="496">
        <f t="shared" si="78"/>
        <v>109728000</v>
      </c>
      <c r="J333" s="497">
        <v>0</v>
      </c>
      <c r="K333" s="497">
        <f t="shared" si="79"/>
        <v>137160000</v>
      </c>
      <c r="L333" s="497">
        <f t="shared" si="80"/>
        <v>109728000</v>
      </c>
      <c r="M333" s="14" t="s">
        <v>3659</v>
      </c>
    </row>
    <row r="334" spans="1:13" ht="31.5" x14ac:dyDescent="0.25">
      <c r="A334" s="500">
        <v>13</v>
      </c>
      <c r="B334" s="473" t="s">
        <v>3712</v>
      </c>
      <c r="C334" s="473" t="s">
        <v>3675</v>
      </c>
      <c r="D334" s="501">
        <v>611.1</v>
      </c>
      <c r="E334" s="495">
        <v>525.70000000000005</v>
      </c>
      <c r="F334" s="496">
        <v>300000</v>
      </c>
      <c r="G334" s="496">
        <v>176000</v>
      </c>
      <c r="H334" s="496">
        <f t="shared" si="77"/>
        <v>183330000</v>
      </c>
      <c r="I334" s="496">
        <f t="shared" si="78"/>
        <v>107553600</v>
      </c>
      <c r="J334" s="497">
        <v>2796280160</v>
      </c>
      <c r="K334" s="497">
        <f t="shared" si="79"/>
        <v>2979610160</v>
      </c>
      <c r="L334" s="497">
        <f t="shared" si="80"/>
        <v>2903833760</v>
      </c>
      <c r="M334" s="14" t="s">
        <v>3665</v>
      </c>
    </row>
    <row r="335" spans="1:13" ht="47.25" x14ac:dyDescent="0.25">
      <c r="A335" s="500">
        <v>14</v>
      </c>
      <c r="B335" s="473" t="s">
        <v>5537</v>
      </c>
      <c r="C335" s="473" t="s">
        <v>3691</v>
      </c>
      <c r="D335" s="501">
        <v>437.7</v>
      </c>
      <c r="E335" s="495"/>
      <c r="F335" s="496">
        <v>150000</v>
      </c>
      <c r="G335" s="496">
        <v>120000</v>
      </c>
      <c r="H335" s="496">
        <f t="shared" si="77"/>
        <v>65655000</v>
      </c>
      <c r="I335" s="496">
        <f t="shared" si="78"/>
        <v>52524000</v>
      </c>
      <c r="J335" s="497">
        <v>0</v>
      </c>
      <c r="K335" s="497">
        <f t="shared" si="79"/>
        <v>65655000</v>
      </c>
      <c r="L335" s="497">
        <f t="shared" si="80"/>
        <v>52524000</v>
      </c>
      <c r="M335" s="14" t="s">
        <v>5522</v>
      </c>
    </row>
    <row r="336" spans="1:13" ht="47.25" x14ac:dyDescent="0.25">
      <c r="A336" s="500">
        <v>15</v>
      </c>
      <c r="B336" s="473" t="s">
        <v>6472</v>
      </c>
      <c r="C336" s="473" t="s">
        <v>5539</v>
      </c>
      <c r="D336" s="501">
        <v>660</v>
      </c>
      <c r="E336" s="495">
        <v>128</v>
      </c>
      <c r="F336" s="496">
        <v>150000</v>
      </c>
      <c r="G336" s="496">
        <v>120000</v>
      </c>
      <c r="H336" s="496">
        <f t="shared" si="77"/>
        <v>99000000</v>
      </c>
      <c r="I336" s="496">
        <f t="shared" si="78"/>
        <v>79200000</v>
      </c>
      <c r="J336" s="497">
        <v>0</v>
      </c>
      <c r="K336" s="497">
        <f t="shared" si="79"/>
        <v>99000000</v>
      </c>
      <c r="L336" s="497">
        <f t="shared" si="80"/>
        <v>79200000</v>
      </c>
      <c r="M336" s="14" t="s">
        <v>3659</v>
      </c>
    </row>
    <row r="337" spans="1:13" ht="31.5" x14ac:dyDescent="0.25">
      <c r="A337" s="500">
        <v>16</v>
      </c>
      <c r="B337" s="473" t="s">
        <v>5541</v>
      </c>
      <c r="C337" s="473" t="s">
        <v>3664</v>
      </c>
      <c r="D337" s="501">
        <v>527.5</v>
      </c>
      <c r="E337" s="495"/>
      <c r="F337" s="496">
        <v>150000</v>
      </c>
      <c r="G337" s="496">
        <v>120000</v>
      </c>
      <c r="H337" s="496">
        <f t="shared" si="77"/>
        <v>79125000</v>
      </c>
      <c r="I337" s="496">
        <f t="shared" si="78"/>
        <v>63300000</v>
      </c>
      <c r="J337" s="497">
        <v>0</v>
      </c>
      <c r="K337" s="497">
        <f t="shared" si="79"/>
        <v>79125000</v>
      </c>
      <c r="L337" s="497">
        <f t="shared" si="80"/>
        <v>63300000</v>
      </c>
      <c r="M337" s="14" t="s">
        <v>3665</v>
      </c>
    </row>
    <row r="338" spans="1:13" ht="47.25" x14ac:dyDescent="0.25">
      <c r="A338" s="500">
        <v>17</v>
      </c>
      <c r="B338" s="473" t="s">
        <v>3718</v>
      </c>
      <c r="C338" s="473" t="s">
        <v>3673</v>
      </c>
      <c r="D338" s="501">
        <v>784</v>
      </c>
      <c r="E338" s="495">
        <v>157</v>
      </c>
      <c r="F338" s="496">
        <v>4000000</v>
      </c>
      <c r="G338" s="496">
        <v>3200000</v>
      </c>
      <c r="H338" s="496">
        <f t="shared" si="77"/>
        <v>3136000000</v>
      </c>
      <c r="I338" s="496">
        <f t="shared" si="78"/>
        <v>2508800000</v>
      </c>
      <c r="J338" s="497">
        <v>0</v>
      </c>
      <c r="K338" s="497">
        <f t="shared" si="79"/>
        <v>3136000000</v>
      </c>
      <c r="L338" s="497">
        <f t="shared" si="80"/>
        <v>2508800000</v>
      </c>
      <c r="M338" s="14" t="s">
        <v>5522</v>
      </c>
    </row>
    <row r="339" spans="1:13" x14ac:dyDescent="0.25">
      <c r="A339" s="395"/>
      <c r="B339" s="400" t="s">
        <v>3880</v>
      </c>
      <c r="C339" s="401"/>
      <c r="D339" s="397"/>
      <c r="E339" s="398"/>
      <c r="F339" s="392"/>
      <c r="G339" s="392"/>
      <c r="H339" s="392"/>
      <c r="I339" s="392"/>
      <c r="J339" s="399"/>
      <c r="K339" s="399"/>
      <c r="L339" s="399"/>
      <c r="M339" s="395"/>
    </row>
    <row r="340" spans="1:13" ht="47.25" x14ac:dyDescent="0.25">
      <c r="A340" s="492">
        <v>1</v>
      </c>
      <c r="B340" s="493" t="s">
        <v>3887</v>
      </c>
      <c r="C340" s="493" t="s">
        <v>3888</v>
      </c>
      <c r="D340" s="502">
        <v>458</v>
      </c>
      <c r="E340" s="503">
        <v>173</v>
      </c>
      <c r="F340" s="496">
        <v>1020000</v>
      </c>
      <c r="G340" s="496">
        <v>816000</v>
      </c>
      <c r="H340" s="496">
        <f>D340*F340</f>
        <v>467160000</v>
      </c>
      <c r="I340" s="496">
        <f>D340*G340</f>
        <v>373728000</v>
      </c>
      <c r="J340" s="497">
        <v>23644000</v>
      </c>
      <c r="K340" s="497">
        <f>H340+J340</f>
        <v>490804000</v>
      </c>
      <c r="L340" s="497">
        <f>I340+J340</f>
        <v>397372000</v>
      </c>
      <c r="M340" s="368" t="s">
        <v>3889</v>
      </c>
    </row>
    <row r="341" spans="1:13" ht="47.25" x14ac:dyDescent="0.25">
      <c r="A341" s="492">
        <v>2</v>
      </c>
      <c r="B341" s="493" t="s">
        <v>3890</v>
      </c>
      <c r="C341" s="493" t="s">
        <v>3891</v>
      </c>
      <c r="D341" s="502">
        <v>1098</v>
      </c>
      <c r="E341" s="503">
        <v>575</v>
      </c>
      <c r="F341" s="496">
        <v>228000</v>
      </c>
      <c r="G341" s="496">
        <v>182400</v>
      </c>
      <c r="H341" s="496">
        <f>D341*F341</f>
        <v>250344000</v>
      </c>
      <c r="I341" s="496">
        <f t="shared" ref="I341:I348" si="81">D341*G341</f>
        <v>200275200</v>
      </c>
      <c r="J341" s="497">
        <v>1348130000</v>
      </c>
      <c r="K341" s="497">
        <f t="shared" ref="K341:K348" si="82">H341+J341</f>
        <v>1598474000</v>
      </c>
      <c r="L341" s="497">
        <f t="shared" ref="L341:L349" si="83">I341+J341</f>
        <v>1548405200</v>
      </c>
      <c r="M341" s="368" t="s">
        <v>3889</v>
      </c>
    </row>
    <row r="342" spans="1:13" ht="47.25" x14ac:dyDescent="0.25">
      <c r="A342" s="492">
        <v>3</v>
      </c>
      <c r="B342" s="493" t="s">
        <v>3892</v>
      </c>
      <c r="C342" s="493" t="s">
        <v>3884</v>
      </c>
      <c r="D342" s="502">
        <v>407</v>
      </c>
      <c r="E342" s="503">
        <v>100</v>
      </c>
      <c r="F342" s="496">
        <v>620000</v>
      </c>
      <c r="G342" s="496">
        <v>496000</v>
      </c>
      <c r="H342" s="496">
        <f>D342*F342</f>
        <v>252340000</v>
      </c>
      <c r="I342" s="496">
        <f t="shared" si="81"/>
        <v>201872000</v>
      </c>
      <c r="J342" s="497">
        <v>6300000</v>
      </c>
      <c r="K342" s="497">
        <f t="shared" si="82"/>
        <v>258640000</v>
      </c>
      <c r="L342" s="497">
        <f t="shared" si="83"/>
        <v>208172000</v>
      </c>
      <c r="M342" s="368" t="s">
        <v>3889</v>
      </c>
    </row>
    <row r="343" spans="1:13" ht="47.25" x14ac:dyDescent="0.25">
      <c r="A343" s="492">
        <v>4</v>
      </c>
      <c r="B343" s="493" t="s">
        <v>3895</v>
      </c>
      <c r="C343" s="493" t="s">
        <v>3894</v>
      </c>
      <c r="D343" s="502">
        <v>290</v>
      </c>
      <c r="E343" s="503">
        <v>250</v>
      </c>
      <c r="F343" s="496">
        <v>330000</v>
      </c>
      <c r="G343" s="496">
        <v>264000</v>
      </c>
      <c r="H343" s="496">
        <f t="shared" ref="H343:H348" si="84">D343*F343</f>
        <v>95700000</v>
      </c>
      <c r="I343" s="496">
        <f t="shared" si="81"/>
        <v>76560000</v>
      </c>
      <c r="J343" s="497">
        <v>0</v>
      </c>
      <c r="K343" s="497">
        <f t="shared" si="82"/>
        <v>95700000</v>
      </c>
      <c r="L343" s="497">
        <f t="shared" si="83"/>
        <v>76560000</v>
      </c>
      <c r="M343" s="368" t="s">
        <v>3889</v>
      </c>
    </row>
    <row r="344" spans="1:13" ht="47.25" x14ac:dyDescent="0.25">
      <c r="A344" s="492">
        <v>5</v>
      </c>
      <c r="B344" s="493" t="s">
        <v>3908</v>
      </c>
      <c r="C344" s="493" t="s">
        <v>5551</v>
      </c>
      <c r="D344" s="502">
        <v>1035</v>
      </c>
      <c r="E344" s="503"/>
      <c r="F344" s="496">
        <v>220000</v>
      </c>
      <c r="G344" s="496">
        <v>176000</v>
      </c>
      <c r="H344" s="496">
        <f t="shared" si="84"/>
        <v>227700000</v>
      </c>
      <c r="I344" s="496">
        <f t="shared" si="81"/>
        <v>182160000</v>
      </c>
      <c r="J344" s="497">
        <v>0</v>
      </c>
      <c r="K344" s="497">
        <f t="shared" si="82"/>
        <v>227700000</v>
      </c>
      <c r="L344" s="497">
        <f t="shared" si="83"/>
        <v>182160000</v>
      </c>
      <c r="M344" s="368" t="s">
        <v>3889</v>
      </c>
    </row>
    <row r="345" spans="1:13" ht="47.25" x14ac:dyDescent="0.25">
      <c r="A345" s="492">
        <v>6</v>
      </c>
      <c r="B345" s="493" t="s">
        <v>3914</v>
      </c>
      <c r="C345" s="493" t="s">
        <v>3915</v>
      </c>
      <c r="D345" s="502">
        <v>1200</v>
      </c>
      <c r="E345" s="503">
        <v>300</v>
      </c>
      <c r="F345" s="496">
        <v>220000</v>
      </c>
      <c r="G345" s="496">
        <v>176000</v>
      </c>
      <c r="H345" s="496">
        <f t="shared" si="84"/>
        <v>264000000</v>
      </c>
      <c r="I345" s="496">
        <f t="shared" si="81"/>
        <v>211200000</v>
      </c>
      <c r="J345" s="497">
        <v>196098000</v>
      </c>
      <c r="K345" s="497">
        <f t="shared" si="82"/>
        <v>460098000</v>
      </c>
      <c r="L345" s="497">
        <f t="shared" si="83"/>
        <v>407298000</v>
      </c>
      <c r="M345" s="368" t="s">
        <v>3889</v>
      </c>
    </row>
    <row r="346" spans="1:13" ht="47.25" x14ac:dyDescent="0.25">
      <c r="A346" s="492">
        <v>7</v>
      </c>
      <c r="B346" s="493" t="s">
        <v>6069</v>
      </c>
      <c r="C346" s="493" t="s">
        <v>3920</v>
      </c>
      <c r="D346" s="502">
        <v>219</v>
      </c>
      <c r="E346" s="503"/>
      <c r="F346" s="496">
        <v>460000</v>
      </c>
      <c r="G346" s="496">
        <v>368000</v>
      </c>
      <c r="H346" s="496">
        <f t="shared" si="84"/>
        <v>100740000</v>
      </c>
      <c r="I346" s="496">
        <f t="shared" si="81"/>
        <v>80592000</v>
      </c>
      <c r="J346" s="497">
        <v>0</v>
      </c>
      <c r="K346" s="497">
        <f t="shared" si="82"/>
        <v>100740000</v>
      </c>
      <c r="L346" s="497">
        <f t="shared" si="83"/>
        <v>80592000</v>
      </c>
      <c r="M346" s="368" t="s">
        <v>3889</v>
      </c>
    </row>
    <row r="347" spans="1:13" ht="47.25" x14ac:dyDescent="0.25">
      <c r="A347" s="492">
        <v>8</v>
      </c>
      <c r="B347" s="493" t="s">
        <v>3924</v>
      </c>
      <c r="C347" s="493" t="s">
        <v>3925</v>
      </c>
      <c r="D347" s="502">
        <v>630</v>
      </c>
      <c r="E347" s="503">
        <v>50</v>
      </c>
      <c r="F347" s="496">
        <v>220000</v>
      </c>
      <c r="G347" s="496">
        <v>176000</v>
      </c>
      <c r="H347" s="496">
        <f t="shared" si="84"/>
        <v>138600000</v>
      </c>
      <c r="I347" s="496">
        <f t="shared" si="81"/>
        <v>110880000</v>
      </c>
      <c r="J347" s="497">
        <v>0</v>
      </c>
      <c r="K347" s="497">
        <f t="shared" si="82"/>
        <v>138600000</v>
      </c>
      <c r="L347" s="497">
        <f t="shared" si="83"/>
        <v>110880000</v>
      </c>
      <c r="M347" s="368" t="s">
        <v>3889</v>
      </c>
    </row>
    <row r="348" spans="1:13" ht="47.25" x14ac:dyDescent="0.25">
      <c r="A348" s="492">
        <v>9</v>
      </c>
      <c r="B348" s="493" t="s">
        <v>3927</v>
      </c>
      <c r="C348" s="493" t="s">
        <v>3891</v>
      </c>
      <c r="D348" s="502">
        <v>200</v>
      </c>
      <c r="E348" s="503"/>
      <c r="F348" s="496">
        <v>228000</v>
      </c>
      <c r="G348" s="496">
        <v>182400</v>
      </c>
      <c r="H348" s="496">
        <f t="shared" si="84"/>
        <v>45600000</v>
      </c>
      <c r="I348" s="496">
        <f t="shared" si="81"/>
        <v>36480000</v>
      </c>
      <c r="J348" s="497">
        <v>0</v>
      </c>
      <c r="K348" s="497">
        <f t="shared" si="82"/>
        <v>45600000</v>
      </c>
      <c r="L348" s="497">
        <f t="shared" si="83"/>
        <v>36480000</v>
      </c>
      <c r="M348" s="368" t="s">
        <v>3889</v>
      </c>
    </row>
    <row r="349" spans="1:13" ht="47.25" x14ac:dyDescent="0.25">
      <c r="A349" s="492">
        <v>10</v>
      </c>
      <c r="B349" s="473" t="s">
        <v>6070</v>
      </c>
      <c r="C349" s="473" t="s">
        <v>6071</v>
      </c>
      <c r="D349" s="502">
        <v>193</v>
      </c>
      <c r="E349" s="503">
        <v>72.45</v>
      </c>
      <c r="F349" s="496">
        <v>620000</v>
      </c>
      <c r="G349" s="496">
        <v>496000</v>
      </c>
      <c r="H349" s="496">
        <f>D349*F349</f>
        <v>119660000</v>
      </c>
      <c r="I349" s="496">
        <f>D349*G349</f>
        <v>95728000</v>
      </c>
      <c r="J349" s="497">
        <v>19300000</v>
      </c>
      <c r="K349" s="497">
        <f>H349+J349</f>
        <v>138960000</v>
      </c>
      <c r="L349" s="497">
        <f t="shared" si="83"/>
        <v>115028000</v>
      </c>
      <c r="M349" s="368" t="s">
        <v>3889</v>
      </c>
    </row>
    <row r="350" spans="1:13" x14ac:dyDescent="0.25">
      <c r="A350" s="395"/>
      <c r="B350" s="389" t="s">
        <v>3775</v>
      </c>
      <c r="C350" s="396"/>
      <c r="D350" s="397"/>
      <c r="E350" s="398"/>
      <c r="F350" s="392"/>
      <c r="G350" s="392"/>
      <c r="H350" s="392"/>
      <c r="I350" s="392"/>
      <c r="J350" s="399"/>
      <c r="K350" s="399"/>
      <c r="L350" s="399"/>
      <c r="M350" s="395"/>
    </row>
    <row r="351" spans="1:13" ht="31.5" x14ac:dyDescent="0.25">
      <c r="A351" s="492">
        <v>1</v>
      </c>
      <c r="B351" s="493" t="s">
        <v>3776</v>
      </c>
      <c r="C351" s="493" t="s">
        <v>3777</v>
      </c>
      <c r="D351" s="504">
        <v>3005.4</v>
      </c>
      <c r="E351" s="505">
        <v>1243.8</v>
      </c>
      <c r="F351" s="496">
        <v>650000</v>
      </c>
      <c r="G351" s="496">
        <v>520000</v>
      </c>
      <c r="H351" s="496">
        <f>D351*F351</f>
        <v>1953510000</v>
      </c>
      <c r="I351" s="496">
        <f>D351*G351</f>
        <v>1562808000</v>
      </c>
      <c r="J351" s="497">
        <v>5225891304</v>
      </c>
      <c r="K351" s="497">
        <f>H351+J351</f>
        <v>7179401304</v>
      </c>
      <c r="L351" s="497">
        <f>I351+J351</f>
        <v>6788699304</v>
      </c>
      <c r="M351" s="368" t="s">
        <v>6072</v>
      </c>
    </row>
    <row r="352" spans="1:13" ht="47.25" x14ac:dyDescent="0.25">
      <c r="A352" s="492">
        <v>2</v>
      </c>
      <c r="B352" s="493" t="s">
        <v>3788</v>
      </c>
      <c r="C352" s="493" t="s">
        <v>3789</v>
      </c>
      <c r="D352" s="504">
        <v>562</v>
      </c>
      <c r="E352" s="505">
        <v>60</v>
      </c>
      <c r="F352" s="496">
        <v>220000</v>
      </c>
      <c r="G352" s="496">
        <v>176000</v>
      </c>
      <c r="H352" s="496">
        <f t="shared" ref="H352:H359" si="85">D352*F352</f>
        <v>123640000</v>
      </c>
      <c r="I352" s="496">
        <f t="shared" ref="I352:I359" si="86">D352*G352</f>
        <v>98912000</v>
      </c>
      <c r="J352" s="497">
        <v>49491000</v>
      </c>
      <c r="K352" s="497">
        <f t="shared" ref="K352:K359" si="87">H352+J352</f>
        <v>173131000</v>
      </c>
      <c r="L352" s="497">
        <f t="shared" ref="L352:L359" si="88">I352+J352</f>
        <v>148403000</v>
      </c>
      <c r="M352" s="368" t="s">
        <v>3790</v>
      </c>
    </row>
    <row r="353" spans="1:13" ht="47.25" x14ac:dyDescent="0.25">
      <c r="A353" s="492">
        <v>3</v>
      </c>
      <c r="B353" s="493" t="s">
        <v>3793</v>
      </c>
      <c r="C353" s="493" t="s">
        <v>3794</v>
      </c>
      <c r="D353" s="504">
        <v>1266</v>
      </c>
      <c r="E353" s="505">
        <v>120</v>
      </c>
      <c r="F353" s="496">
        <v>220000</v>
      </c>
      <c r="G353" s="496">
        <v>176000</v>
      </c>
      <c r="H353" s="496">
        <f t="shared" si="85"/>
        <v>278520000</v>
      </c>
      <c r="I353" s="496">
        <f t="shared" si="86"/>
        <v>222816000</v>
      </c>
      <c r="J353" s="497">
        <v>47844000</v>
      </c>
      <c r="K353" s="497">
        <f t="shared" si="87"/>
        <v>326364000</v>
      </c>
      <c r="L353" s="497">
        <f t="shared" si="88"/>
        <v>270660000</v>
      </c>
      <c r="M353" s="368" t="s">
        <v>3790</v>
      </c>
    </row>
    <row r="354" spans="1:13" ht="47.25" x14ac:dyDescent="0.25">
      <c r="A354" s="492">
        <v>4</v>
      </c>
      <c r="B354" s="493" t="s">
        <v>3800</v>
      </c>
      <c r="C354" s="493" t="s">
        <v>3796</v>
      </c>
      <c r="D354" s="504">
        <v>710</v>
      </c>
      <c r="E354" s="505">
        <v>473</v>
      </c>
      <c r="F354" s="496">
        <v>220000</v>
      </c>
      <c r="G354" s="496">
        <v>176000</v>
      </c>
      <c r="H354" s="496">
        <f t="shared" si="85"/>
        <v>156200000</v>
      </c>
      <c r="I354" s="496">
        <f t="shared" si="86"/>
        <v>124960000</v>
      </c>
      <c r="J354" s="497">
        <v>1335248200</v>
      </c>
      <c r="K354" s="497">
        <f t="shared" si="87"/>
        <v>1491448200</v>
      </c>
      <c r="L354" s="497">
        <f t="shared" si="88"/>
        <v>1460208200</v>
      </c>
      <c r="M354" s="368" t="s">
        <v>6073</v>
      </c>
    </row>
    <row r="355" spans="1:13" ht="47.25" x14ac:dyDescent="0.25">
      <c r="A355" s="492">
        <v>5</v>
      </c>
      <c r="B355" s="473" t="s">
        <v>3836</v>
      </c>
      <c r="C355" s="473" t="s">
        <v>5566</v>
      </c>
      <c r="D355" s="502">
        <v>433.9</v>
      </c>
      <c r="E355" s="506">
        <v>237</v>
      </c>
      <c r="F355" s="496">
        <v>650000</v>
      </c>
      <c r="G355" s="496">
        <v>520000</v>
      </c>
      <c r="H355" s="496">
        <f t="shared" si="85"/>
        <v>282035000</v>
      </c>
      <c r="I355" s="496">
        <f t="shared" si="86"/>
        <v>225628000</v>
      </c>
      <c r="J355" s="497">
        <v>0</v>
      </c>
      <c r="K355" s="497">
        <f t="shared" si="87"/>
        <v>282035000</v>
      </c>
      <c r="L355" s="497">
        <f t="shared" si="88"/>
        <v>225628000</v>
      </c>
      <c r="M355" s="368" t="s">
        <v>3790</v>
      </c>
    </row>
    <row r="356" spans="1:13" ht="47.25" x14ac:dyDescent="0.25">
      <c r="A356" s="492">
        <v>6</v>
      </c>
      <c r="B356" s="473" t="s">
        <v>3837</v>
      </c>
      <c r="C356" s="473" t="s">
        <v>5566</v>
      </c>
      <c r="D356" s="507">
        <v>677</v>
      </c>
      <c r="E356" s="508">
        <v>102.5</v>
      </c>
      <c r="F356" s="496">
        <v>220000</v>
      </c>
      <c r="G356" s="496">
        <v>176000</v>
      </c>
      <c r="H356" s="496">
        <f t="shared" si="85"/>
        <v>148940000</v>
      </c>
      <c r="I356" s="496">
        <f t="shared" si="86"/>
        <v>119152000</v>
      </c>
      <c r="J356" s="497">
        <v>0</v>
      </c>
      <c r="K356" s="497">
        <f t="shared" si="87"/>
        <v>148940000</v>
      </c>
      <c r="L356" s="497">
        <f t="shared" si="88"/>
        <v>119152000</v>
      </c>
      <c r="M356" s="368" t="s">
        <v>3790</v>
      </c>
    </row>
    <row r="357" spans="1:13" ht="47.25" x14ac:dyDescent="0.25">
      <c r="A357" s="492">
        <v>7</v>
      </c>
      <c r="B357" s="473" t="s">
        <v>3838</v>
      </c>
      <c r="C357" s="473" t="s">
        <v>5571</v>
      </c>
      <c r="D357" s="504">
        <v>613.1</v>
      </c>
      <c r="E357" s="509">
        <v>102</v>
      </c>
      <c r="F357" s="496">
        <v>220000</v>
      </c>
      <c r="G357" s="496">
        <v>176000</v>
      </c>
      <c r="H357" s="496">
        <f t="shared" si="85"/>
        <v>134882000</v>
      </c>
      <c r="I357" s="496">
        <f t="shared" si="86"/>
        <v>107905600</v>
      </c>
      <c r="J357" s="497">
        <v>0</v>
      </c>
      <c r="K357" s="497">
        <f t="shared" si="87"/>
        <v>134882000</v>
      </c>
      <c r="L357" s="497">
        <f t="shared" si="88"/>
        <v>107905600</v>
      </c>
      <c r="M357" s="368" t="s">
        <v>3790</v>
      </c>
    </row>
    <row r="358" spans="1:13" ht="47.25" x14ac:dyDescent="0.25">
      <c r="A358" s="492">
        <v>8</v>
      </c>
      <c r="B358" s="473" t="s">
        <v>3840</v>
      </c>
      <c r="C358" s="473" t="s">
        <v>5573</v>
      </c>
      <c r="D358" s="507">
        <v>451</v>
      </c>
      <c r="E358" s="508">
        <v>107</v>
      </c>
      <c r="F358" s="496">
        <v>650000</v>
      </c>
      <c r="G358" s="496">
        <v>520000</v>
      </c>
      <c r="H358" s="496">
        <f t="shared" si="85"/>
        <v>293150000</v>
      </c>
      <c r="I358" s="496">
        <f t="shared" si="86"/>
        <v>234520000</v>
      </c>
      <c r="J358" s="497">
        <v>0</v>
      </c>
      <c r="K358" s="497">
        <f t="shared" si="87"/>
        <v>293150000</v>
      </c>
      <c r="L358" s="497">
        <f t="shared" si="88"/>
        <v>234520000</v>
      </c>
      <c r="M358" s="368" t="s">
        <v>3790</v>
      </c>
    </row>
    <row r="359" spans="1:13" ht="47.25" x14ac:dyDescent="0.25">
      <c r="A359" s="492">
        <v>9</v>
      </c>
      <c r="B359" s="473" t="s">
        <v>3841</v>
      </c>
      <c r="C359" s="473" t="s">
        <v>5575</v>
      </c>
      <c r="D359" s="507">
        <v>479</v>
      </c>
      <c r="E359" s="508">
        <v>150</v>
      </c>
      <c r="F359" s="496">
        <v>438000</v>
      </c>
      <c r="G359" s="496">
        <v>584000</v>
      </c>
      <c r="H359" s="496">
        <f t="shared" si="85"/>
        <v>209802000</v>
      </c>
      <c r="I359" s="496">
        <f t="shared" si="86"/>
        <v>279736000</v>
      </c>
      <c r="J359" s="497">
        <v>0</v>
      </c>
      <c r="K359" s="497">
        <f t="shared" si="87"/>
        <v>209802000</v>
      </c>
      <c r="L359" s="497">
        <f t="shared" si="88"/>
        <v>279736000</v>
      </c>
      <c r="M359" s="368" t="s">
        <v>3790</v>
      </c>
    </row>
    <row r="360" spans="1:13" x14ac:dyDescent="0.25">
      <c r="A360" s="395"/>
      <c r="B360" s="389" t="s">
        <v>3723</v>
      </c>
      <c r="C360" s="396"/>
      <c r="D360" s="397"/>
      <c r="E360" s="398"/>
      <c r="F360" s="392"/>
      <c r="G360" s="392"/>
      <c r="H360" s="392"/>
      <c r="I360" s="392"/>
      <c r="J360" s="399"/>
      <c r="K360" s="399"/>
      <c r="L360" s="399"/>
      <c r="M360" s="395"/>
    </row>
    <row r="361" spans="1:13" ht="47.25" x14ac:dyDescent="0.25">
      <c r="A361" s="492">
        <v>1</v>
      </c>
      <c r="B361" s="493" t="s">
        <v>3736</v>
      </c>
      <c r="C361" s="493" t="s">
        <v>5577</v>
      </c>
      <c r="D361" s="504">
        <v>452.1</v>
      </c>
      <c r="E361" s="505">
        <v>74</v>
      </c>
      <c r="F361" s="496">
        <v>150000</v>
      </c>
      <c r="G361" s="496">
        <v>120000</v>
      </c>
      <c r="H361" s="496">
        <f t="shared" ref="H361:H366" si="89">D361*F361</f>
        <v>67815000</v>
      </c>
      <c r="I361" s="496">
        <f t="shared" ref="I361:I366" si="90">D361*G361</f>
        <v>54252000</v>
      </c>
      <c r="J361" s="497">
        <v>115961095</v>
      </c>
      <c r="K361" s="497">
        <f t="shared" ref="K361:K366" si="91">H361+J361</f>
        <v>183776095</v>
      </c>
      <c r="L361" s="497">
        <f t="shared" ref="L361:L366" si="92">I361+J361</f>
        <v>170213095</v>
      </c>
      <c r="M361" s="368" t="s">
        <v>3738</v>
      </c>
    </row>
    <row r="362" spans="1:13" ht="47.25" x14ac:dyDescent="0.25">
      <c r="A362" s="492">
        <v>2</v>
      </c>
      <c r="B362" s="493" t="s">
        <v>3749</v>
      </c>
      <c r="C362" s="493" t="s">
        <v>3750</v>
      </c>
      <c r="D362" s="504">
        <v>1489.1</v>
      </c>
      <c r="E362" s="505">
        <v>90</v>
      </c>
      <c r="F362" s="496">
        <v>150000</v>
      </c>
      <c r="G362" s="496">
        <v>120000</v>
      </c>
      <c r="H362" s="496">
        <f t="shared" si="89"/>
        <v>223365000</v>
      </c>
      <c r="I362" s="496">
        <f t="shared" si="90"/>
        <v>178692000</v>
      </c>
      <c r="J362" s="497">
        <v>0</v>
      </c>
      <c r="K362" s="497">
        <f t="shared" si="91"/>
        <v>223365000</v>
      </c>
      <c r="L362" s="497">
        <f t="shared" si="92"/>
        <v>178692000</v>
      </c>
      <c r="M362" s="368" t="s">
        <v>3738</v>
      </c>
    </row>
    <row r="363" spans="1:13" ht="47.25" x14ac:dyDescent="0.25">
      <c r="A363" s="492">
        <v>3</v>
      </c>
      <c r="B363" s="493" t="s">
        <v>3751</v>
      </c>
      <c r="C363" s="493" t="s">
        <v>3752</v>
      </c>
      <c r="D363" s="504">
        <v>1460.6</v>
      </c>
      <c r="E363" s="505">
        <v>246</v>
      </c>
      <c r="F363" s="496">
        <v>150000</v>
      </c>
      <c r="G363" s="496">
        <v>120000</v>
      </c>
      <c r="H363" s="496">
        <f t="shared" si="89"/>
        <v>219090000</v>
      </c>
      <c r="I363" s="496">
        <f t="shared" si="90"/>
        <v>175272000</v>
      </c>
      <c r="J363" s="497">
        <v>0</v>
      </c>
      <c r="K363" s="497">
        <f t="shared" si="91"/>
        <v>219090000</v>
      </c>
      <c r="L363" s="497">
        <f t="shared" si="92"/>
        <v>175272000</v>
      </c>
      <c r="M363" s="368" t="s">
        <v>3738</v>
      </c>
    </row>
    <row r="364" spans="1:13" ht="31.5" x14ac:dyDescent="0.25">
      <c r="A364" s="492">
        <v>4</v>
      </c>
      <c r="B364" s="493" t="s">
        <v>3758</v>
      </c>
      <c r="C364" s="493" t="s">
        <v>3759</v>
      </c>
      <c r="D364" s="504">
        <v>1069.0999999999999</v>
      </c>
      <c r="E364" s="505">
        <v>185</v>
      </c>
      <c r="F364" s="496">
        <v>150000</v>
      </c>
      <c r="G364" s="496">
        <v>120000</v>
      </c>
      <c r="H364" s="496">
        <f t="shared" si="89"/>
        <v>160365000</v>
      </c>
      <c r="I364" s="496">
        <f t="shared" si="90"/>
        <v>128291999.99999999</v>
      </c>
      <c r="J364" s="497">
        <v>793301892</v>
      </c>
      <c r="K364" s="497">
        <f t="shared" si="91"/>
        <v>953666892</v>
      </c>
      <c r="L364" s="497">
        <f t="shared" si="92"/>
        <v>921593892</v>
      </c>
      <c r="M364" s="368" t="s">
        <v>5583</v>
      </c>
    </row>
    <row r="365" spans="1:13" ht="47.25" x14ac:dyDescent="0.25">
      <c r="A365" s="492">
        <v>5</v>
      </c>
      <c r="B365" s="493" t="s">
        <v>3768</v>
      </c>
      <c r="C365" s="493" t="s">
        <v>5586</v>
      </c>
      <c r="D365" s="504">
        <v>132</v>
      </c>
      <c r="E365" s="505">
        <v>102</v>
      </c>
      <c r="F365" s="496">
        <v>150000</v>
      </c>
      <c r="G365" s="496">
        <v>120000</v>
      </c>
      <c r="H365" s="496">
        <f t="shared" si="89"/>
        <v>19800000</v>
      </c>
      <c r="I365" s="496">
        <f t="shared" si="90"/>
        <v>15840000</v>
      </c>
      <c r="J365" s="497">
        <v>43280000</v>
      </c>
      <c r="K365" s="497">
        <f t="shared" si="91"/>
        <v>63080000</v>
      </c>
      <c r="L365" s="497">
        <f t="shared" si="92"/>
        <v>59120000</v>
      </c>
      <c r="M365" s="368" t="s">
        <v>3738</v>
      </c>
    </row>
    <row r="366" spans="1:13" ht="47.25" x14ac:dyDescent="0.25">
      <c r="A366" s="492">
        <v>6</v>
      </c>
      <c r="B366" s="473" t="s">
        <v>3774</v>
      </c>
      <c r="C366" s="473" t="s">
        <v>3735</v>
      </c>
      <c r="D366" s="510">
        <v>719</v>
      </c>
      <c r="E366" s="506">
        <v>123</v>
      </c>
      <c r="F366" s="496">
        <v>150000</v>
      </c>
      <c r="G366" s="496">
        <v>120000</v>
      </c>
      <c r="H366" s="496">
        <f t="shared" si="89"/>
        <v>107850000</v>
      </c>
      <c r="I366" s="496">
        <f t="shared" si="90"/>
        <v>86280000</v>
      </c>
      <c r="J366" s="497">
        <v>0</v>
      </c>
      <c r="K366" s="497">
        <f t="shared" si="91"/>
        <v>107850000</v>
      </c>
      <c r="L366" s="497">
        <f t="shared" si="92"/>
        <v>86280000</v>
      </c>
      <c r="M366" s="368" t="s">
        <v>3738</v>
      </c>
    </row>
    <row r="367" spans="1:13" x14ac:dyDescent="0.25">
      <c r="A367" s="379"/>
      <c r="B367" s="380" t="s">
        <v>3959</v>
      </c>
      <c r="C367" s="380"/>
      <c r="D367" s="383"/>
      <c r="E367" s="382"/>
      <c r="F367" s="392"/>
      <c r="G367" s="392"/>
      <c r="H367" s="392"/>
      <c r="I367" s="392"/>
      <c r="J367" s="383"/>
      <c r="K367" s="383"/>
      <c r="L367" s="402"/>
      <c r="M367" s="401"/>
    </row>
    <row r="368" spans="1:13" ht="63" x14ac:dyDescent="0.25">
      <c r="A368" s="14">
        <v>1</v>
      </c>
      <c r="B368" s="511" t="s">
        <v>689</v>
      </c>
      <c r="C368" s="473" t="s">
        <v>3966</v>
      </c>
      <c r="D368" s="498">
        <v>471.8</v>
      </c>
      <c r="E368" s="512">
        <v>210</v>
      </c>
      <c r="F368" s="496">
        <v>5000000</v>
      </c>
      <c r="G368" s="496">
        <v>4000000</v>
      </c>
      <c r="H368" s="496">
        <f t="shared" ref="H368:H382" si="93">D368*F368</f>
        <v>2359000000</v>
      </c>
      <c r="I368" s="496">
        <f t="shared" ref="I368:I382" si="94">D368*G368</f>
        <v>1887200000</v>
      </c>
      <c r="J368" s="476">
        <v>898738120</v>
      </c>
      <c r="K368" s="476">
        <f t="shared" ref="K368:K382" si="95">H368+J368</f>
        <v>3257738120</v>
      </c>
      <c r="L368" s="497">
        <f t="shared" ref="L368:L382" si="96">I368+J368</f>
        <v>2785938120</v>
      </c>
      <c r="M368" s="513" t="s">
        <v>3983</v>
      </c>
    </row>
    <row r="369" spans="1:13" ht="63" x14ac:dyDescent="0.25">
      <c r="A369" s="14">
        <v>2</v>
      </c>
      <c r="B369" s="473" t="s">
        <v>3968</v>
      </c>
      <c r="C369" s="514" t="s">
        <v>3966</v>
      </c>
      <c r="D369" s="498">
        <v>134</v>
      </c>
      <c r="E369" s="499">
        <v>145</v>
      </c>
      <c r="F369" s="496">
        <v>5000000</v>
      </c>
      <c r="G369" s="496">
        <v>4000000</v>
      </c>
      <c r="H369" s="496">
        <f t="shared" si="93"/>
        <v>670000000</v>
      </c>
      <c r="I369" s="496">
        <f t="shared" si="94"/>
        <v>536000000</v>
      </c>
      <c r="J369" s="497">
        <v>0</v>
      </c>
      <c r="K369" s="476">
        <f t="shared" si="95"/>
        <v>670000000</v>
      </c>
      <c r="L369" s="497">
        <f t="shared" si="96"/>
        <v>536000000</v>
      </c>
      <c r="M369" s="475" t="s">
        <v>3969</v>
      </c>
    </row>
    <row r="370" spans="1:13" ht="63" x14ac:dyDescent="0.25">
      <c r="A370" s="14">
        <v>3</v>
      </c>
      <c r="B370" s="473" t="s">
        <v>3970</v>
      </c>
      <c r="C370" s="514" t="s">
        <v>3966</v>
      </c>
      <c r="D370" s="498">
        <v>204</v>
      </c>
      <c r="E370" s="499">
        <v>160</v>
      </c>
      <c r="F370" s="496">
        <v>2400000</v>
      </c>
      <c r="G370" s="496">
        <v>1920000</v>
      </c>
      <c r="H370" s="496">
        <f t="shared" si="93"/>
        <v>489600000</v>
      </c>
      <c r="I370" s="496">
        <f t="shared" si="94"/>
        <v>391680000</v>
      </c>
      <c r="J370" s="497">
        <v>0</v>
      </c>
      <c r="K370" s="476">
        <f t="shared" si="95"/>
        <v>489600000</v>
      </c>
      <c r="L370" s="497">
        <f t="shared" si="96"/>
        <v>391680000</v>
      </c>
      <c r="M370" s="475" t="s">
        <v>3969</v>
      </c>
    </row>
    <row r="371" spans="1:13" ht="63" x14ac:dyDescent="0.25">
      <c r="A371" s="14">
        <v>4</v>
      </c>
      <c r="B371" s="473" t="s">
        <v>3971</v>
      </c>
      <c r="C371" s="514" t="s">
        <v>3966</v>
      </c>
      <c r="D371" s="498">
        <v>121</v>
      </c>
      <c r="E371" s="499">
        <v>220</v>
      </c>
      <c r="F371" s="496">
        <v>2600000</v>
      </c>
      <c r="G371" s="496">
        <v>2080000</v>
      </c>
      <c r="H371" s="496">
        <f t="shared" si="93"/>
        <v>314600000</v>
      </c>
      <c r="I371" s="496">
        <f t="shared" si="94"/>
        <v>251680000</v>
      </c>
      <c r="J371" s="497">
        <v>0</v>
      </c>
      <c r="K371" s="476">
        <f t="shared" si="95"/>
        <v>314600000</v>
      </c>
      <c r="L371" s="497">
        <f t="shared" si="96"/>
        <v>251680000</v>
      </c>
      <c r="M371" s="475" t="s">
        <v>3969</v>
      </c>
    </row>
    <row r="372" spans="1:13" ht="63" x14ac:dyDescent="0.25">
      <c r="A372" s="14">
        <v>5</v>
      </c>
      <c r="B372" s="473" t="s">
        <v>4021</v>
      </c>
      <c r="C372" s="473" t="s">
        <v>3973</v>
      </c>
      <c r="D372" s="498">
        <v>112</v>
      </c>
      <c r="E372" s="499">
        <v>80.400000000000006</v>
      </c>
      <c r="F372" s="496">
        <v>1080000</v>
      </c>
      <c r="G372" s="496">
        <v>864000</v>
      </c>
      <c r="H372" s="496">
        <f t="shared" si="93"/>
        <v>120960000</v>
      </c>
      <c r="I372" s="496">
        <f t="shared" si="94"/>
        <v>96768000</v>
      </c>
      <c r="J372" s="497">
        <v>0</v>
      </c>
      <c r="K372" s="476">
        <f t="shared" si="95"/>
        <v>120960000</v>
      </c>
      <c r="L372" s="497">
        <f t="shared" si="96"/>
        <v>96768000</v>
      </c>
      <c r="M372" s="473" t="s">
        <v>6074</v>
      </c>
    </row>
    <row r="373" spans="1:13" ht="94.5" x14ac:dyDescent="0.25">
      <c r="A373" s="14">
        <v>6</v>
      </c>
      <c r="B373" s="511" t="s">
        <v>4020</v>
      </c>
      <c r="C373" s="473" t="s">
        <v>3966</v>
      </c>
      <c r="D373" s="515">
        <v>198.08</v>
      </c>
      <c r="E373" s="516">
        <v>70</v>
      </c>
      <c r="F373" s="496">
        <v>4500000</v>
      </c>
      <c r="G373" s="496">
        <v>3600000</v>
      </c>
      <c r="H373" s="496">
        <f t="shared" si="93"/>
        <v>891360000</v>
      </c>
      <c r="I373" s="496">
        <f t="shared" si="94"/>
        <v>713088000</v>
      </c>
      <c r="J373" s="497">
        <v>0</v>
      </c>
      <c r="K373" s="476">
        <v>891360000</v>
      </c>
      <c r="L373" s="497">
        <v>713088000</v>
      </c>
      <c r="M373" s="513" t="s">
        <v>6200</v>
      </c>
    </row>
    <row r="374" spans="1:13" ht="47.25" x14ac:dyDescent="0.25">
      <c r="A374" s="14">
        <v>7</v>
      </c>
      <c r="B374" s="511" t="s">
        <v>3965</v>
      </c>
      <c r="C374" s="511" t="s">
        <v>3966</v>
      </c>
      <c r="D374" s="498">
        <v>380.4</v>
      </c>
      <c r="E374" s="475">
        <v>183.5</v>
      </c>
      <c r="F374" s="496">
        <v>1620000</v>
      </c>
      <c r="G374" s="496">
        <v>1296000</v>
      </c>
      <c r="H374" s="496">
        <f t="shared" si="93"/>
        <v>616248000</v>
      </c>
      <c r="I374" s="496">
        <f t="shared" si="94"/>
        <v>492998400</v>
      </c>
      <c r="J374" s="497">
        <v>42540295</v>
      </c>
      <c r="K374" s="476">
        <f t="shared" si="95"/>
        <v>658788295</v>
      </c>
      <c r="L374" s="497">
        <f t="shared" si="96"/>
        <v>535538695</v>
      </c>
      <c r="M374" s="473" t="s">
        <v>6075</v>
      </c>
    </row>
    <row r="375" spans="1:13" ht="31.5" x14ac:dyDescent="0.25">
      <c r="A375" s="14">
        <v>8</v>
      </c>
      <c r="B375" s="511" t="s">
        <v>3979</v>
      </c>
      <c r="C375" s="514" t="s">
        <v>269</v>
      </c>
      <c r="D375" s="498">
        <v>180</v>
      </c>
      <c r="E375" s="499">
        <v>180</v>
      </c>
      <c r="F375" s="496">
        <v>5000000</v>
      </c>
      <c r="G375" s="496">
        <v>4000000</v>
      </c>
      <c r="H375" s="496">
        <f t="shared" si="93"/>
        <v>900000000</v>
      </c>
      <c r="I375" s="496">
        <f t="shared" si="94"/>
        <v>720000000</v>
      </c>
      <c r="J375" s="497">
        <v>0</v>
      </c>
      <c r="K375" s="476">
        <f t="shared" si="95"/>
        <v>900000000</v>
      </c>
      <c r="L375" s="497">
        <f t="shared" si="96"/>
        <v>720000000</v>
      </c>
      <c r="M375" s="473" t="s">
        <v>6076</v>
      </c>
    </row>
    <row r="376" spans="1:13" ht="31.5" x14ac:dyDescent="0.25">
      <c r="A376" s="14">
        <v>9</v>
      </c>
      <c r="B376" s="511" t="s">
        <v>3981</v>
      </c>
      <c r="C376" s="514" t="s">
        <v>3966</v>
      </c>
      <c r="D376" s="498">
        <v>210</v>
      </c>
      <c r="E376" s="499">
        <v>180</v>
      </c>
      <c r="F376" s="496">
        <v>2600000</v>
      </c>
      <c r="G376" s="496">
        <v>2080000</v>
      </c>
      <c r="H376" s="496">
        <f t="shared" si="93"/>
        <v>546000000</v>
      </c>
      <c r="I376" s="496">
        <f t="shared" si="94"/>
        <v>436800000</v>
      </c>
      <c r="J376" s="497">
        <v>106820299</v>
      </c>
      <c r="K376" s="476">
        <f t="shared" si="95"/>
        <v>652820299</v>
      </c>
      <c r="L376" s="497">
        <f t="shared" si="96"/>
        <v>543620299</v>
      </c>
      <c r="M376" s="473" t="s">
        <v>6076</v>
      </c>
    </row>
    <row r="377" spans="1:13" ht="31.5" x14ac:dyDescent="0.25">
      <c r="A377" s="14">
        <v>10</v>
      </c>
      <c r="B377" s="473" t="s">
        <v>4023</v>
      </c>
      <c r="C377" s="473" t="s">
        <v>4024</v>
      </c>
      <c r="D377" s="515">
        <v>189</v>
      </c>
      <c r="E377" s="516">
        <v>67.7</v>
      </c>
      <c r="F377" s="496">
        <v>400000</v>
      </c>
      <c r="G377" s="496">
        <v>320000</v>
      </c>
      <c r="H377" s="496">
        <f t="shared" si="93"/>
        <v>75600000</v>
      </c>
      <c r="I377" s="496">
        <f t="shared" si="94"/>
        <v>60480000</v>
      </c>
      <c r="J377" s="497">
        <v>0</v>
      </c>
      <c r="K377" s="476">
        <f t="shared" si="95"/>
        <v>75600000</v>
      </c>
      <c r="L377" s="497">
        <f t="shared" si="96"/>
        <v>60480000</v>
      </c>
      <c r="M377" s="473" t="s">
        <v>6076</v>
      </c>
    </row>
    <row r="378" spans="1:13" ht="31.5" x14ac:dyDescent="0.25">
      <c r="A378" s="14">
        <v>11</v>
      </c>
      <c r="B378" s="511" t="s">
        <v>3977</v>
      </c>
      <c r="C378" s="511" t="s">
        <v>3975</v>
      </c>
      <c r="D378" s="498">
        <v>366.9</v>
      </c>
      <c r="E378" s="475">
        <v>97.4</v>
      </c>
      <c r="F378" s="496">
        <v>400000</v>
      </c>
      <c r="G378" s="496">
        <v>320000</v>
      </c>
      <c r="H378" s="496">
        <f t="shared" si="93"/>
        <v>146760000</v>
      </c>
      <c r="I378" s="496">
        <f t="shared" si="94"/>
        <v>117408000</v>
      </c>
      <c r="J378" s="497">
        <v>0</v>
      </c>
      <c r="K378" s="476">
        <f t="shared" si="95"/>
        <v>146760000</v>
      </c>
      <c r="L378" s="497">
        <f t="shared" si="96"/>
        <v>117408000</v>
      </c>
      <c r="M378" s="473" t="s">
        <v>6077</v>
      </c>
    </row>
    <row r="379" spans="1:13" ht="31.5" x14ac:dyDescent="0.25">
      <c r="A379" s="14">
        <v>12</v>
      </c>
      <c r="B379" s="511" t="s">
        <v>4012</v>
      </c>
      <c r="C379" s="511" t="s">
        <v>4013</v>
      </c>
      <c r="D379" s="498">
        <v>775.9</v>
      </c>
      <c r="E379" s="499">
        <v>125</v>
      </c>
      <c r="F379" s="496">
        <v>610000</v>
      </c>
      <c r="G379" s="496">
        <v>488000</v>
      </c>
      <c r="H379" s="496">
        <f t="shared" si="93"/>
        <v>473299000</v>
      </c>
      <c r="I379" s="496">
        <f t="shared" si="94"/>
        <v>378639200</v>
      </c>
      <c r="J379" s="497">
        <v>49917240</v>
      </c>
      <c r="K379" s="476">
        <f t="shared" si="95"/>
        <v>523216240</v>
      </c>
      <c r="L379" s="497">
        <f t="shared" si="96"/>
        <v>428556440</v>
      </c>
      <c r="M379" s="473" t="s">
        <v>6076</v>
      </c>
    </row>
    <row r="380" spans="1:13" ht="31.5" x14ac:dyDescent="0.25">
      <c r="A380" s="14">
        <v>13</v>
      </c>
      <c r="B380" s="517" t="s">
        <v>3992</v>
      </c>
      <c r="C380" s="517" t="s">
        <v>3993</v>
      </c>
      <c r="D380" s="498">
        <v>2182.4</v>
      </c>
      <c r="E380" s="499">
        <v>30</v>
      </c>
      <c r="F380" s="496">
        <v>400000</v>
      </c>
      <c r="G380" s="496">
        <v>320000</v>
      </c>
      <c r="H380" s="496">
        <f t="shared" si="93"/>
        <v>872960000</v>
      </c>
      <c r="I380" s="496">
        <f t="shared" si="94"/>
        <v>698368000</v>
      </c>
      <c r="J380" s="497">
        <v>3987000</v>
      </c>
      <c r="K380" s="476">
        <f t="shared" si="95"/>
        <v>876947000</v>
      </c>
      <c r="L380" s="497">
        <f t="shared" si="96"/>
        <v>702355000</v>
      </c>
      <c r="M380" s="473" t="s">
        <v>6076</v>
      </c>
    </row>
    <row r="381" spans="1:13" ht="78.75" x14ac:dyDescent="0.25">
      <c r="A381" s="14">
        <v>14</v>
      </c>
      <c r="B381" s="473" t="s">
        <v>4025</v>
      </c>
      <c r="C381" s="473" t="s">
        <v>4026</v>
      </c>
      <c r="D381" s="488">
        <v>524.20000000000005</v>
      </c>
      <c r="E381" s="475">
        <v>297</v>
      </c>
      <c r="F381" s="496">
        <v>2100000</v>
      </c>
      <c r="G381" s="496">
        <v>1680000</v>
      </c>
      <c r="H381" s="496">
        <f t="shared" si="93"/>
        <v>1100820000</v>
      </c>
      <c r="I381" s="496">
        <f t="shared" si="94"/>
        <v>880656000.00000012</v>
      </c>
      <c r="J381" s="476">
        <v>0</v>
      </c>
      <c r="K381" s="476">
        <f t="shared" si="95"/>
        <v>1100820000</v>
      </c>
      <c r="L381" s="497">
        <f t="shared" si="96"/>
        <v>880656000.00000012</v>
      </c>
      <c r="M381" s="513" t="s">
        <v>3983</v>
      </c>
    </row>
    <row r="382" spans="1:13" ht="78.75" x14ac:dyDescent="0.25">
      <c r="A382" s="14">
        <v>15</v>
      </c>
      <c r="B382" s="473" t="s">
        <v>4028</v>
      </c>
      <c r="C382" s="473" t="s">
        <v>4029</v>
      </c>
      <c r="D382" s="488">
        <v>132.19999999999999</v>
      </c>
      <c r="E382" s="475">
        <v>157.5</v>
      </c>
      <c r="F382" s="496">
        <v>2100000</v>
      </c>
      <c r="G382" s="496">
        <v>1680000</v>
      </c>
      <c r="H382" s="496">
        <f t="shared" si="93"/>
        <v>277620000</v>
      </c>
      <c r="I382" s="496">
        <f t="shared" si="94"/>
        <v>222095999.99999997</v>
      </c>
      <c r="J382" s="476">
        <v>0</v>
      </c>
      <c r="K382" s="476">
        <f t="shared" si="95"/>
        <v>277620000</v>
      </c>
      <c r="L382" s="590">
        <f t="shared" si="96"/>
        <v>222095999.99999997</v>
      </c>
      <c r="M382" s="513" t="s">
        <v>3983</v>
      </c>
    </row>
    <row r="383" spans="1:13" x14ac:dyDescent="0.25">
      <c r="A383" s="379"/>
      <c r="B383" s="380" t="s">
        <v>4036</v>
      </c>
      <c r="C383" s="380"/>
      <c r="D383" s="383"/>
      <c r="E383" s="382"/>
      <c r="F383" s="392"/>
      <c r="G383" s="392"/>
      <c r="H383" s="392"/>
      <c r="I383" s="392"/>
      <c r="J383" s="383"/>
      <c r="K383" s="383"/>
      <c r="L383" s="402"/>
      <c r="M383" s="401"/>
    </row>
    <row r="384" spans="1:13" ht="47.25" x14ac:dyDescent="0.25">
      <c r="A384" s="14">
        <v>1</v>
      </c>
      <c r="B384" s="511" t="s">
        <v>4037</v>
      </c>
      <c r="C384" s="514" t="s">
        <v>4038</v>
      </c>
      <c r="D384" s="518">
        <v>1499</v>
      </c>
      <c r="E384" s="519">
        <v>402.2</v>
      </c>
      <c r="F384" s="496">
        <v>570000</v>
      </c>
      <c r="G384" s="496">
        <v>450000</v>
      </c>
      <c r="H384" s="496">
        <f t="shared" ref="H384:H392" si="97">F384*D384</f>
        <v>854430000</v>
      </c>
      <c r="I384" s="496">
        <f>D384*G384</f>
        <v>674550000</v>
      </c>
      <c r="J384" s="476">
        <v>2041906052</v>
      </c>
      <c r="K384" s="476">
        <f t="shared" ref="K384:K392" si="98">H384+J384</f>
        <v>2896336052</v>
      </c>
      <c r="L384" s="476">
        <f>J384+I384</f>
        <v>2716456052</v>
      </c>
      <c r="M384" s="473" t="s">
        <v>5625</v>
      </c>
    </row>
    <row r="385" spans="1:13" ht="47.25" x14ac:dyDescent="0.25">
      <c r="A385" s="14">
        <v>2</v>
      </c>
      <c r="B385" s="520" t="s">
        <v>4040</v>
      </c>
      <c r="C385" s="514" t="s">
        <v>4041</v>
      </c>
      <c r="D385" s="521">
        <v>2103</v>
      </c>
      <c r="E385" s="522">
        <v>420.3</v>
      </c>
      <c r="F385" s="496">
        <v>480000</v>
      </c>
      <c r="G385" s="496">
        <v>224000</v>
      </c>
      <c r="H385" s="496">
        <f t="shared" si="97"/>
        <v>1009440000</v>
      </c>
      <c r="I385" s="496">
        <f>D385*G385</f>
        <v>471072000</v>
      </c>
      <c r="J385" s="476">
        <v>0</v>
      </c>
      <c r="K385" s="476">
        <f t="shared" si="98"/>
        <v>1009440000</v>
      </c>
      <c r="L385" s="476">
        <f>J385+I385</f>
        <v>471072000</v>
      </c>
      <c r="M385" s="473" t="s">
        <v>5625</v>
      </c>
    </row>
    <row r="386" spans="1:13" ht="47.25" x14ac:dyDescent="0.25">
      <c r="A386" s="14">
        <v>3</v>
      </c>
      <c r="B386" s="520" t="s">
        <v>4042</v>
      </c>
      <c r="C386" s="514" t="s">
        <v>4041</v>
      </c>
      <c r="D386" s="521">
        <v>618</v>
      </c>
      <c r="E386" s="522">
        <v>320.2</v>
      </c>
      <c r="F386" s="496">
        <v>280000</v>
      </c>
      <c r="G386" s="496">
        <v>224000</v>
      </c>
      <c r="H386" s="496">
        <f t="shared" si="97"/>
        <v>173040000</v>
      </c>
      <c r="I386" s="496">
        <f>D386*G386</f>
        <v>138432000</v>
      </c>
      <c r="J386" s="476">
        <v>1873785200</v>
      </c>
      <c r="K386" s="476">
        <f t="shared" si="98"/>
        <v>2046825200</v>
      </c>
      <c r="L386" s="476">
        <f t="shared" ref="L386:L392" si="99">J386+I386</f>
        <v>2012217200</v>
      </c>
      <c r="M386" s="473" t="s">
        <v>5631</v>
      </c>
    </row>
    <row r="387" spans="1:13" ht="63" x14ac:dyDescent="0.25">
      <c r="A387" s="14">
        <v>4</v>
      </c>
      <c r="B387" s="511" t="s">
        <v>4048</v>
      </c>
      <c r="C387" s="514" t="s">
        <v>4046</v>
      </c>
      <c r="D387" s="521">
        <v>1219</v>
      </c>
      <c r="E387" s="519">
        <v>340</v>
      </c>
      <c r="F387" s="496">
        <v>280000</v>
      </c>
      <c r="G387" s="496">
        <v>224000</v>
      </c>
      <c r="H387" s="496">
        <f t="shared" si="97"/>
        <v>341320000</v>
      </c>
      <c r="I387" s="496">
        <f t="shared" ref="I387:I392" si="100">D387*G387</f>
        <v>273056000</v>
      </c>
      <c r="J387" s="476">
        <v>3228068859</v>
      </c>
      <c r="K387" s="476">
        <f t="shared" si="98"/>
        <v>3569388859</v>
      </c>
      <c r="L387" s="476">
        <f t="shared" si="99"/>
        <v>3501124859</v>
      </c>
      <c r="M387" s="513" t="s">
        <v>5634</v>
      </c>
    </row>
    <row r="388" spans="1:13" ht="47.25" x14ac:dyDescent="0.25">
      <c r="A388" s="14">
        <v>5</v>
      </c>
      <c r="B388" s="511" t="s">
        <v>4058</v>
      </c>
      <c r="C388" s="511" t="s">
        <v>4059</v>
      </c>
      <c r="D388" s="518">
        <v>1932</v>
      </c>
      <c r="E388" s="523">
        <v>261</v>
      </c>
      <c r="F388" s="496">
        <v>150000</v>
      </c>
      <c r="G388" s="496">
        <v>120000</v>
      </c>
      <c r="H388" s="496">
        <f t="shared" si="97"/>
        <v>289800000</v>
      </c>
      <c r="I388" s="496">
        <f t="shared" si="100"/>
        <v>231840000</v>
      </c>
      <c r="J388" s="476">
        <v>0</v>
      </c>
      <c r="K388" s="476">
        <f t="shared" si="98"/>
        <v>289800000</v>
      </c>
      <c r="L388" s="476">
        <f t="shared" si="99"/>
        <v>231840000</v>
      </c>
      <c r="M388" s="511" t="s">
        <v>5636</v>
      </c>
    </row>
    <row r="389" spans="1:13" ht="47.25" x14ac:dyDescent="0.25">
      <c r="A389" s="14">
        <v>6</v>
      </c>
      <c r="B389" s="511" t="s">
        <v>4061</v>
      </c>
      <c r="C389" s="511" t="s">
        <v>4062</v>
      </c>
      <c r="D389" s="518">
        <v>150</v>
      </c>
      <c r="E389" s="523">
        <v>50</v>
      </c>
      <c r="F389" s="496">
        <v>150000</v>
      </c>
      <c r="G389" s="496">
        <v>120000</v>
      </c>
      <c r="H389" s="496">
        <f t="shared" si="97"/>
        <v>22500000</v>
      </c>
      <c r="I389" s="496">
        <f t="shared" si="100"/>
        <v>18000000</v>
      </c>
      <c r="J389" s="476">
        <v>0</v>
      </c>
      <c r="K389" s="476">
        <f t="shared" si="98"/>
        <v>22500000</v>
      </c>
      <c r="L389" s="476">
        <f t="shared" si="99"/>
        <v>18000000</v>
      </c>
      <c r="M389" s="511" t="s">
        <v>5638</v>
      </c>
    </row>
    <row r="390" spans="1:13" ht="47.25" x14ac:dyDescent="0.25">
      <c r="A390" s="14">
        <v>7</v>
      </c>
      <c r="B390" s="511" t="s">
        <v>4068</v>
      </c>
      <c r="C390" s="511" t="s">
        <v>4069</v>
      </c>
      <c r="D390" s="518">
        <v>113</v>
      </c>
      <c r="E390" s="524">
        <v>0</v>
      </c>
      <c r="F390" s="496">
        <v>150000</v>
      </c>
      <c r="G390" s="496">
        <v>120000</v>
      </c>
      <c r="H390" s="496">
        <f t="shared" si="97"/>
        <v>16950000</v>
      </c>
      <c r="I390" s="496">
        <f t="shared" si="100"/>
        <v>13560000</v>
      </c>
      <c r="J390" s="476">
        <v>0</v>
      </c>
      <c r="K390" s="476">
        <f t="shared" si="98"/>
        <v>16950000</v>
      </c>
      <c r="L390" s="476">
        <f t="shared" si="99"/>
        <v>13560000</v>
      </c>
      <c r="M390" s="473" t="s">
        <v>4070</v>
      </c>
    </row>
    <row r="391" spans="1:13" ht="63" x14ac:dyDescent="0.25">
      <c r="A391" s="14">
        <v>8</v>
      </c>
      <c r="B391" s="511" t="s">
        <v>4075</v>
      </c>
      <c r="C391" s="511" t="s">
        <v>4076</v>
      </c>
      <c r="D391" s="518">
        <v>602</v>
      </c>
      <c r="E391" s="523">
        <v>270</v>
      </c>
      <c r="F391" s="496">
        <v>150000</v>
      </c>
      <c r="G391" s="496">
        <v>120000</v>
      </c>
      <c r="H391" s="496">
        <f t="shared" si="97"/>
        <v>90300000</v>
      </c>
      <c r="I391" s="496">
        <f t="shared" si="100"/>
        <v>72240000</v>
      </c>
      <c r="J391" s="476">
        <v>180124220</v>
      </c>
      <c r="K391" s="476">
        <f>H391+J391</f>
        <v>270424220</v>
      </c>
      <c r="L391" s="476">
        <f>J391+I391</f>
        <v>252364220</v>
      </c>
      <c r="M391" s="511" t="s">
        <v>5636</v>
      </c>
    </row>
    <row r="392" spans="1:13" ht="31.5" x14ac:dyDescent="0.25">
      <c r="A392" s="14">
        <v>9</v>
      </c>
      <c r="B392" s="473" t="s">
        <v>4093</v>
      </c>
      <c r="C392" s="473" t="s">
        <v>4094</v>
      </c>
      <c r="D392" s="518">
        <v>465</v>
      </c>
      <c r="E392" s="524">
        <v>0</v>
      </c>
      <c r="F392" s="496">
        <v>400000</v>
      </c>
      <c r="G392" s="496">
        <v>320000</v>
      </c>
      <c r="H392" s="496">
        <f t="shared" si="97"/>
        <v>186000000</v>
      </c>
      <c r="I392" s="496">
        <f t="shared" si="100"/>
        <v>148800000</v>
      </c>
      <c r="J392" s="476">
        <v>0</v>
      </c>
      <c r="K392" s="476">
        <f t="shared" si="98"/>
        <v>186000000</v>
      </c>
      <c r="L392" s="476">
        <f t="shared" si="99"/>
        <v>148800000</v>
      </c>
      <c r="M392" s="511" t="s">
        <v>5636</v>
      </c>
    </row>
    <row r="393" spans="1:13" x14ac:dyDescent="0.25">
      <c r="A393" s="379"/>
      <c r="B393" s="380" t="s">
        <v>4098</v>
      </c>
      <c r="C393" s="380"/>
      <c r="D393" s="403"/>
      <c r="E393" s="404"/>
      <c r="F393" s="392"/>
      <c r="G393" s="392"/>
      <c r="H393" s="392"/>
      <c r="I393" s="392"/>
      <c r="J393" s="403"/>
      <c r="K393" s="403"/>
      <c r="L393" s="405"/>
      <c r="M393" s="400"/>
    </row>
    <row r="394" spans="1:13" ht="31.5" x14ac:dyDescent="0.25">
      <c r="A394" s="14">
        <v>1</v>
      </c>
      <c r="B394" s="473" t="s">
        <v>6345</v>
      </c>
      <c r="C394" s="473" t="s">
        <v>4107</v>
      </c>
      <c r="D394" s="497">
        <v>1285</v>
      </c>
      <c r="E394" s="506">
        <v>160</v>
      </c>
      <c r="F394" s="496">
        <v>196000</v>
      </c>
      <c r="G394" s="496">
        <v>224000</v>
      </c>
      <c r="H394" s="496">
        <f>F394*D394</f>
        <v>251860000</v>
      </c>
      <c r="I394" s="496">
        <f>G394*D394</f>
        <v>287840000</v>
      </c>
      <c r="J394" s="476">
        <v>0</v>
      </c>
      <c r="K394" s="525">
        <f>H394+J394</f>
        <v>251860000</v>
      </c>
      <c r="L394" s="525">
        <f>J394+I394</f>
        <v>287840000</v>
      </c>
      <c r="M394" s="473" t="s">
        <v>5647</v>
      </c>
    </row>
    <row r="395" spans="1:13" ht="31.5" x14ac:dyDescent="0.25">
      <c r="A395" s="14">
        <v>2</v>
      </c>
      <c r="B395" s="473" t="s">
        <v>6349</v>
      </c>
      <c r="C395" s="473" t="s">
        <v>4110</v>
      </c>
      <c r="D395" s="488">
        <v>372</v>
      </c>
      <c r="E395" s="526">
        <v>119</v>
      </c>
      <c r="F395" s="496">
        <v>105000</v>
      </c>
      <c r="G395" s="496">
        <v>120000</v>
      </c>
      <c r="H395" s="496">
        <f>F395*D395</f>
        <v>39060000</v>
      </c>
      <c r="I395" s="496">
        <f>G395*D395</f>
        <v>44640000</v>
      </c>
      <c r="J395" s="496">
        <v>154668034</v>
      </c>
      <c r="K395" s="525">
        <f t="shared" ref="K395:K404" si="101">H395+J395</f>
        <v>193728034</v>
      </c>
      <c r="L395" s="525">
        <f t="shared" ref="L395:L404" si="102">J395+I395</f>
        <v>199308034</v>
      </c>
      <c r="M395" s="473" t="s">
        <v>4108</v>
      </c>
    </row>
    <row r="396" spans="1:13" ht="31.5" x14ac:dyDescent="0.25">
      <c r="A396" s="14">
        <v>3</v>
      </c>
      <c r="B396" s="473" t="s">
        <v>6350</v>
      </c>
      <c r="C396" s="473" t="s">
        <v>4113</v>
      </c>
      <c r="D396" s="510">
        <v>85</v>
      </c>
      <c r="E396" s="527">
        <v>0</v>
      </c>
      <c r="F396" s="496">
        <v>105000</v>
      </c>
      <c r="G396" s="496">
        <v>120000</v>
      </c>
      <c r="H396" s="496">
        <f>F396*D396</f>
        <v>8925000</v>
      </c>
      <c r="I396" s="496">
        <f>G396*D396</f>
        <v>10200000</v>
      </c>
      <c r="J396" s="476">
        <v>0</v>
      </c>
      <c r="K396" s="525">
        <f t="shared" si="101"/>
        <v>8925000</v>
      </c>
      <c r="L396" s="525">
        <f t="shared" si="102"/>
        <v>10200000</v>
      </c>
      <c r="M396" s="473" t="s">
        <v>5647</v>
      </c>
    </row>
    <row r="397" spans="1:13" ht="31.5" x14ac:dyDescent="0.25">
      <c r="A397" s="14">
        <v>4</v>
      </c>
      <c r="B397" s="473" t="s">
        <v>6351</v>
      </c>
      <c r="C397" s="473" t="s">
        <v>4115</v>
      </c>
      <c r="D397" s="488">
        <v>164</v>
      </c>
      <c r="E397" s="527">
        <v>0</v>
      </c>
      <c r="F397" s="496">
        <v>105000</v>
      </c>
      <c r="G397" s="496">
        <v>120000</v>
      </c>
      <c r="H397" s="496">
        <f>F397*D397</f>
        <v>17220000</v>
      </c>
      <c r="I397" s="496">
        <f>G397*D397</f>
        <v>19680000</v>
      </c>
      <c r="J397" s="476">
        <v>0</v>
      </c>
      <c r="K397" s="525">
        <f t="shared" si="101"/>
        <v>17220000</v>
      </c>
      <c r="L397" s="525">
        <f t="shared" si="102"/>
        <v>19680000</v>
      </c>
      <c r="M397" s="473" t="s">
        <v>4108</v>
      </c>
    </row>
    <row r="398" spans="1:13" ht="47.25" x14ac:dyDescent="0.25">
      <c r="A398" s="14">
        <v>5</v>
      </c>
      <c r="B398" s="473" t="s">
        <v>4117</v>
      </c>
      <c r="C398" s="473" t="s">
        <v>6476</v>
      </c>
      <c r="D398" s="528">
        <v>322</v>
      </c>
      <c r="E398" s="528"/>
      <c r="F398" s="525">
        <v>150000</v>
      </c>
      <c r="G398" s="525">
        <v>120000</v>
      </c>
      <c r="H398" s="496">
        <f t="shared" ref="H398" si="103">D398*F398</f>
        <v>48300000</v>
      </c>
      <c r="I398" s="496">
        <f t="shared" ref="I398" si="104">D398*G398</f>
        <v>38640000</v>
      </c>
      <c r="J398" s="476">
        <v>89552000</v>
      </c>
      <c r="K398" s="525">
        <f t="shared" si="101"/>
        <v>137852000</v>
      </c>
      <c r="L398" s="525">
        <f t="shared" si="102"/>
        <v>128192000</v>
      </c>
      <c r="M398" s="473" t="s">
        <v>5647</v>
      </c>
    </row>
    <row r="399" spans="1:13" ht="31.5" x14ac:dyDescent="0.25">
      <c r="A399" s="14">
        <v>6</v>
      </c>
      <c r="B399" s="473" t="s">
        <v>6355</v>
      </c>
      <c r="C399" s="473" t="s">
        <v>4120</v>
      </c>
      <c r="D399" s="488">
        <v>1027</v>
      </c>
      <c r="E399" s="526">
        <v>142</v>
      </c>
      <c r="F399" s="496">
        <v>150000</v>
      </c>
      <c r="G399" s="496">
        <v>120000</v>
      </c>
      <c r="H399" s="496">
        <f t="shared" ref="H399:H404" si="105">D399*F399</f>
        <v>154050000</v>
      </c>
      <c r="I399" s="496">
        <f t="shared" ref="I399:I404" si="106">D399*G399</f>
        <v>123240000</v>
      </c>
      <c r="J399" s="476">
        <v>107835000</v>
      </c>
      <c r="K399" s="525">
        <f t="shared" si="101"/>
        <v>261885000</v>
      </c>
      <c r="L399" s="525">
        <f t="shared" si="102"/>
        <v>231075000</v>
      </c>
      <c r="M399" s="473" t="s">
        <v>5647</v>
      </c>
    </row>
    <row r="400" spans="1:13" ht="31.5" x14ac:dyDescent="0.25">
      <c r="A400" s="14">
        <v>7</v>
      </c>
      <c r="B400" s="473" t="s">
        <v>6358</v>
      </c>
      <c r="C400" s="473" t="s">
        <v>4124</v>
      </c>
      <c r="D400" s="488">
        <v>243</v>
      </c>
      <c r="E400" s="475">
        <v>85</v>
      </c>
      <c r="F400" s="496">
        <v>150000</v>
      </c>
      <c r="G400" s="496">
        <v>120000</v>
      </c>
      <c r="H400" s="496">
        <f t="shared" si="105"/>
        <v>36450000</v>
      </c>
      <c r="I400" s="496">
        <f t="shared" si="106"/>
        <v>29160000</v>
      </c>
      <c r="J400" s="476">
        <v>25515000</v>
      </c>
      <c r="K400" s="525">
        <f t="shared" si="101"/>
        <v>61965000</v>
      </c>
      <c r="L400" s="525">
        <f t="shared" si="102"/>
        <v>54675000</v>
      </c>
      <c r="M400" s="473" t="s">
        <v>5647</v>
      </c>
    </row>
    <row r="401" spans="1:13" ht="31.5" x14ac:dyDescent="0.25">
      <c r="A401" s="14">
        <v>8</v>
      </c>
      <c r="B401" s="517" t="s">
        <v>6359</v>
      </c>
      <c r="C401" s="473" t="s">
        <v>4110</v>
      </c>
      <c r="D401" s="488">
        <v>115</v>
      </c>
      <c r="E401" s="475">
        <v>40</v>
      </c>
      <c r="F401" s="496">
        <v>100000</v>
      </c>
      <c r="G401" s="496">
        <v>280000</v>
      </c>
      <c r="H401" s="496">
        <f t="shared" si="105"/>
        <v>11500000</v>
      </c>
      <c r="I401" s="496">
        <f t="shared" si="106"/>
        <v>32200000</v>
      </c>
      <c r="J401" s="529">
        <v>11500000</v>
      </c>
      <c r="K401" s="525">
        <f t="shared" si="101"/>
        <v>23000000</v>
      </c>
      <c r="L401" s="525">
        <f t="shared" si="102"/>
        <v>43700000</v>
      </c>
      <c r="M401" s="473" t="s">
        <v>4108</v>
      </c>
    </row>
    <row r="402" spans="1:13" ht="31.5" x14ac:dyDescent="0.25">
      <c r="A402" s="14">
        <v>9</v>
      </c>
      <c r="B402" s="473" t="s">
        <v>6354</v>
      </c>
      <c r="C402" s="473" t="s">
        <v>4118</v>
      </c>
      <c r="D402" s="530">
        <v>322</v>
      </c>
      <c r="E402" s="527">
        <v>0</v>
      </c>
      <c r="F402" s="496">
        <v>150</v>
      </c>
      <c r="G402" s="496">
        <v>120</v>
      </c>
      <c r="H402" s="496">
        <f t="shared" si="105"/>
        <v>48300</v>
      </c>
      <c r="I402" s="496">
        <f t="shared" si="106"/>
        <v>38640</v>
      </c>
      <c r="J402" s="476">
        <v>0</v>
      </c>
      <c r="K402" s="525">
        <f t="shared" si="101"/>
        <v>48300</v>
      </c>
      <c r="L402" s="525">
        <f t="shared" si="102"/>
        <v>38640</v>
      </c>
      <c r="M402" s="473" t="s">
        <v>5647</v>
      </c>
    </row>
    <row r="403" spans="1:13" ht="31.5" x14ac:dyDescent="0.25">
      <c r="A403" s="14">
        <v>10</v>
      </c>
      <c r="B403" s="473" t="s">
        <v>6361</v>
      </c>
      <c r="C403" s="473" t="s">
        <v>4124</v>
      </c>
      <c r="D403" s="530">
        <v>281</v>
      </c>
      <c r="E403" s="527">
        <v>0</v>
      </c>
      <c r="F403" s="496">
        <v>752000</v>
      </c>
      <c r="G403" s="496">
        <v>658000</v>
      </c>
      <c r="H403" s="496">
        <f t="shared" si="105"/>
        <v>211312000</v>
      </c>
      <c r="I403" s="496">
        <f t="shared" si="106"/>
        <v>184898000</v>
      </c>
      <c r="J403" s="476">
        <v>0</v>
      </c>
      <c r="K403" s="525">
        <f t="shared" si="101"/>
        <v>211312000</v>
      </c>
      <c r="L403" s="525">
        <f t="shared" si="102"/>
        <v>184898000</v>
      </c>
      <c r="M403" s="473" t="s">
        <v>5647</v>
      </c>
    </row>
    <row r="404" spans="1:13" ht="47.25" x14ac:dyDescent="0.25">
      <c r="A404" s="14">
        <v>11</v>
      </c>
      <c r="B404" s="473" t="s">
        <v>4135</v>
      </c>
      <c r="C404" s="473" t="s">
        <v>4109</v>
      </c>
      <c r="D404" s="531">
        <v>623</v>
      </c>
      <c r="E404" s="483">
        <v>207</v>
      </c>
      <c r="F404" s="496">
        <v>660000</v>
      </c>
      <c r="G404" s="496">
        <v>528000</v>
      </c>
      <c r="H404" s="496">
        <f t="shared" si="105"/>
        <v>411180000</v>
      </c>
      <c r="I404" s="496">
        <f t="shared" si="106"/>
        <v>328944000</v>
      </c>
      <c r="J404" s="476">
        <v>0</v>
      </c>
      <c r="K404" s="525">
        <f t="shared" si="101"/>
        <v>411180000</v>
      </c>
      <c r="L404" s="525">
        <f t="shared" si="102"/>
        <v>328944000</v>
      </c>
      <c r="M404" s="473" t="s">
        <v>6078</v>
      </c>
    </row>
    <row r="405" spans="1:13" x14ac:dyDescent="0.25">
      <c r="A405" s="379"/>
      <c r="B405" s="380" t="s">
        <v>4139</v>
      </c>
      <c r="C405" s="380"/>
      <c r="D405" s="383"/>
      <c r="E405" s="382"/>
      <c r="F405" s="392"/>
      <c r="G405" s="392"/>
      <c r="H405" s="392"/>
      <c r="I405" s="392"/>
      <c r="J405" s="383"/>
      <c r="K405" s="383"/>
      <c r="L405" s="402"/>
      <c r="M405" s="401"/>
    </row>
    <row r="406" spans="1:13" ht="47.25" x14ac:dyDescent="0.25">
      <c r="A406" s="14">
        <v>1</v>
      </c>
      <c r="B406" s="517" t="s">
        <v>6366</v>
      </c>
      <c r="C406" s="517" t="s">
        <v>4146</v>
      </c>
      <c r="D406" s="488">
        <v>221.5</v>
      </c>
      <c r="E406" s="475">
        <v>170</v>
      </c>
      <c r="F406" s="496">
        <v>280000</v>
      </c>
      <c r="G406" s="496">
        <v>224000</v>
      </c>
      <c r="H406" s="496">
        <f t="shared" ref="H406:H411" si="107">D406*F406</f>
        <v>62020000</v>
      </c>
      <c r="I406" s="496">
        <f t="shared" ref="I406:I411" si="108">D406*G406</f>
        <v>49616000</v>
      </c>
      <c r="J406" s="532">
        <v>120000000</v>
      </c>
      <c r="K406" s="532">
        <f t="shared" ref="K406:K411" si="109">H406+J406</f>
        <v>182020000</v>
      </c>
      <c r="L406" s="532">
        <f t="shared" ref="L406:L411" si="110">I406+J406</f>
        <v>169616000</v>
      </c>
      <c r="M406" s="473" t="s">
        <v>6079</v>
      </c>
    </row>
    <row r="407" spans="1:13" ht="47.25" x14ac:dyDescent="0.25">
      <c r="A407" s="14">
        <v>2</v>
      </c>
      <c r="B407" s="517" t="s">
        <v>6367</v>
      </c>
      <c r="C407" s="517" t="s">
        <v>4149</v>
      </c>
      <c r="D407" s="488">
        <v>230</v>
      </c>
      <c r="E407" s="475"/>
      <c r="F407" s="496">
        <v>280000</v>
      </c>
      <c r="G407" s="496">
        <v>224000</v>
      </c>
      <c r="H407" s="496">
        <f t="shared" si="107"/>
        <v>64400000</v>
      </c>
      <c r="I407" s="496">
        <f t="shared" si="108"/>
        <v>51520000</v>
      </c>
      <c r="J407" s="532">
        <v>0</v>
      </c>
      <c r="K407" s="532">
        <f t="shared" si="109"/>
        <v>64400000</v>
      </c>
      <c r="L407" s="532">
        <f t="shared" si="110"/>
        <v>51520000</v>
      </c>
      <c r="M407" s="473" t="s">
        <v>6079</v>
      </c>
    </row>
    <row r="408" spans="1:13" ht="47.25" x14ac:dyDescent="0.25">
      <c r="A408" s="14">
        <v>3</v>
      </c>
      <c r="B408" s="511" t="s">
        <v>6372</v>
      </c>
      <c r="C408" s="517" t="s">
        <v>4152</v>
      </c>
      <c r="D408" s="533">
        <v>279.8</v>
      </c>
      <c r="E408" s="475"/>
      <c r="F408" s="496">
        <v>280000</v>
      </c>
      <c r="G408" s="496">
        <v>224000</v>
      </c>
      <c r="H408" s="496">
        <f t="shared" si="107"/>
        <v>78344000</v>
      </c>
      <c r="I408" s="496">
        <f t="shared" si="108"/>
        <v>62675200</v>
      </c>
      <c r="J408" s="532">
        <v>0</v>
      </c>
      <c r="K408" s="532">
        <f t="shared" si="109"/>
        <v>78344000</v>
      </c>
      <c r="L408" s="532">
        <f t="shared" si="110"/>
        <v>62675200</v>
      </c>
      <c r="M408" s="473" t="s">
        <v>6079</v>
      </c>
    </row>
    <row r="409" spans="1:13" ht="47.25" x14ac:dyDescent="0.25">
      <c r="A409" s="14">
        <v>4</v>
      </c>
      <c r="B409" s="517" t="s">
        <v>6380</v>
      </c>
      <c r="C409" s="517" t="s">
        <v>4163</v>
      </c>
      <c r="D409" s="488">
        <v>307.10000000000002</v>
      </c>
      <c r="E409" s="475"/>
      <c r="F409" s="496">
        <v>280000</v>
      </c>
      <c r="G409" s="496">
        <v>224000</v>
      </c>
      <c r="H409" s="496">
        <f t="shared" si="107"/>
        <v>85988000</v>
      </c>
      <c r="I409" s="496">
        <f t="shared" si="108"/>
        <v>68790400</v>
      </c>
      <c r="J409" s="532">
        <v>0</v>
      </c>
      <c r="K409" s="532">
        <f t="shared" si="109"/>
        <v>85988000</v>
      </c>
      <c r="L409" s="532">
        <f t="shared" si="110"/>
        <v>68790400</v>
      </c>
      <c r="M409" s="473" t="s">
        <v>6079</v>
      </c>
    </row>
    <row r="410" spans="1:13" ht="47.25" x14ac:dyDescent="0.25">
      <c r="A410" s="14">
        <v>5</v>
      </c>
      <c r="B410" s="473" t="s">
        <v>6080</v>
      </c>
      <c r="C410" s="473" t="s">
        <v>4143</v>
      </c>
      <c r="D410" s="501">
        <v>600</v>
      </c>
      <c r="E410" s="534">
        <v>96</v>
      </c>
      <c r="F410" s="496">
        <v>492000</v>
      </c>
      <c r="G410" s="496">
        <v>393600</v>
      </c>
      <c r="H410" s="496">
        <f t="shared" ref="H410" si="111">D410*F410</f>
        <v>295200000</v>
      </c>
      <c r="I410" s="496">
        <f t="shared" ref="I410" si="112">D410*G410</f>
        <v>236160000</v>
      </c>
      <c r="J410" s="532">
        <v>0</v>
      </c>
      <c r="K410" s="532">
        <f t="shared" ref="K410" si="113">H410+J410</f>
        <v>295200000</v>
      </c>
      <c r="L410" s="532">
        <f t="shared" ref="L410" si="114">I410+J410</f>
        <v>236160000</v>
      </c>
      <c r="M410" s="473" t="s">
        <v>6201</v>
      </c>
    </row>
    <row r="411" spans="1:13" ht="63" x14ac:dyDescent="0.25">
      <c r="A411" s="14">
        <v>6</v>
      </c>
      <c r="B411" s="473" t="s">
        <v>6081</v>
      </c>
      <c r="C411" s="473" t="s">
        <v>4141</v>
      </c>
      <c r="D411" s="501">
        <v>450</v>
      </c>
      <c r="E411" s="534">
        <v>96</v>
      </c>
      <c r="F411" s="496">
        <v>750000</v>
      </c>
      <c r="G411" s="496">
        <v>600000</v>
      </c>
      <c r="H411" s="496">
        <f t="shared" si="107"/>
        <v>337500000</v>
      </c>
      <c r="I411" s="496">
        <f t="shared" si="108"/>
        <v>270000000</v>
      </c>
      <c r="J411" s="532">
        <v>0</v>
      </c>
      <c r="K411" s="532">
        <f t="shared" si="109"/>
        <v>337500000</v>
      </c>
      <c r="L411" s="532">
        <f t="shared" si="110"/>
        <v>270000000</v>
      </c>
      <c r="M411" s="513" t="s">
        <v>6082</v>
      </c>
    </row>
    <row r="412" spans="1:13" x14ac:dyDescent="0.25">
      <c r="A412" s="379"/>
      <c r="B412" s="380" t="s">
        <v>4170</v>
      </c>
      <c r="C412" s="380"/>
      <c r="D412" s="383"/>
      <c r="E412" s="382"/>
      <c r="F412" s="392"/>
      <c r="G412" s="392"/>
      <c r="H412" s="392"/>
      <c r="I412" s="392"/>
      <c r="J412" s="383"/>
      <c r="K412" s="383"/>
      <c r="L412" s="402"/>
      <c r="M412" s="401"/>
    </row>
    <row r="413" spans="1:13" ht="47.25" x14ac:dyDescent="0.25">
      <c r="A413" s="14">
        <v>1</v>
      </c>
      <c r="B413" s="473" t="s">
        <v>4173</v>
      </c>
      <c r="C413" s="473" t="s">
        <v>4174</v>
      </c>
      <c r="D413" s="535">
        <v>2095</v>
      </c>
      <c r="E413" s="475">
        <v>1143.5999999999999</v>
      </c>
      <c r="F413" s="496">
        <v>280000</v>
      </c>
      <c r="G413" s="496">
        <v>224000</v>
      </c>
      <c r="H413" s="496">
        <f t="shared" ref="H413:H420" si="115">D413*F413</f>
        <v>586600000</v>
      </c>
      <c r="I413" s="496">
        <f t="shared" ref="I413:I420" si="116">D413*G413</f>
        <v>469280000</v>
      </c>
      <c r="J413" s="536">
        <f>1647252970+1577197600</f>
        <v>3224450570</v>
      </c>
      <c r="K413" s="536">
        <f t="shared" ref="K413:K419" si="117">H413+J413</f>
        <v>3811050570</v>
      </c>
      <c r="L413" s="536">
        <f t="shared" ref="L413:L419" si="118">I413+J413</f>
        <v>3693730570</v>
      </c>
      <c r="M413" s="473" t="s">
        <v>6083</v>
      </c>
    </row>
    <row r="414" spans="1:13" ht="31.5" x14ac:dyDescent="0.25">
      <c r="A414" s="14">
        <v>2</v>
      </c>
      <c r="B414" s="473" t="s">
        <v>6389</v>
      </c>
      <c r="C414" s="473" t="s">
        <v>4178</v>
      </c>
      <c r="D414" s="474">
        <v>414.4</v>
      </c>
      <c r="E414" s="537">
        <v>130</v>
      </c>
      <c r="F414" s="496">
        <v>410000</v>
      </c>
      <c r="G414" s="496">
        <v>328000</v>
      </c>
      <c r="H414" s="496">
        <f t="shared" si="115"/>
        <v>169904000</v>
      </c>
      <c r="I414" s="496">
        <f t="shared" si="116"/>
        <v>135923200</v>
      </c>
      <c r="J414" s="538">
        <v>0</v>
      </c>
      <c r="K414" s="536">
        <f t="shared" si="117"/>
        <v>169904000</v>
      </c>
      <c r="L414" s="536">
        <f t="shared" si="118"/>
        <v>135923200</v>
      </c>
      <c r="M414" s="539" t="s">
        <v>6084</v>
      </c>
    </row>
    <row r="415" spans="1:13" ht="47.25" x14ac:dyDescent="0.25">
      <c r="A415" s="14">
        <v>3</v>
      </c>
      <c r="B415" s="473" t="s">
        <v>6390</v>
      </c>
      <c r="C415" s="473" t="s">
        <v>4178</v>
      </c>
      <c r="D415" s="540">
        <v>1054.5</v>
      </c>
      <c r="E415" s="505">
        <v>357.5</v>
      </c>
      <c r="F415" s="496">
        <v>280000</v>
      </c>
      <c r="G415" s="496">
        <v>224000</v>
      </c>
      <c r="H415" s="496">
        <f t="shared" si="115"/>
        <v>295260000</v>
      </c>
      <c r="I415" s="496">
        <f t="shared" si="116"/>
        <v>236208000</v>
      </c>
      <c r="J415" s="538">
        <v>778032690</v>
      </c>
      <c r="K415" s="536">
        <f t="shared" si="117"/>
        <v>1073292690</v>
      </c>
      <c r="L415" s="536">
        <f t="shared" si="118"/>
        <v>1014240690</v>
      </c>
      <c r="M415" s="539" t="s">
        <v>5691</v>
      </c>
    </row>
    <row r="416" spans="1:13" ht="47.25" x14ac:dyDescent="0.25">
      <c r="A416" s="14">
        <v>4</v>
      </c>
      <c r="B416" s="473" t="s">
        <v>6391</v>
      </c>
      <c r="C416" s="473" t="s">
        <v>4178</v>
      </c>
      <c r="D416" s="541">
        <v>242.6</v>
      </c>
      <c r="E416" s="537"/>
      <c r="F416" s="496">
        <v>410000</v>
      </c>
      <c r="G416" s="496">
        <v>328000</v>
      </c>
      <c r="H416" s="496">
        <f t="shared" si="115"/>
        <v>99466000</v>
      </c>
      <c r="I416" s="496">
        <f t="shared" si="116"/>
        <v>79572800</v>
      </c>
      <c r="J416" s="542">
        <v>0</v>
      </c>
      <c r="K416" s="536">
        <f t="shared" si="117"/>
        <v>99466000</v>
      </c>
      <c r="L416" s="536">
        <f t="shared" si="118"/>
        <v>79572800</v>
      </c>
      <c r="M416" s="539" t="s">
        <v>5691</v>
      </c>
    </row>
    <row r="417" spans="1:13" ht="31.5" x14ac:dyDescent="0.25">
      <c r="A417" s="14">
        <v>5</v>
      </c>
      <c r="B417" s="473" t="s">
        <v>6395</v>
      </c>
      <c r="C417" s="473" t="s">
        <v>4178</v>
      </c>
      <c r="D417" s="543">
        <v>699</v>
      </c>
      <c r="E417" s="495">
        <v>201</v>
      </c>
      <c r="F417" s="496">
        <v>280000</v>
      </c>
      <c r="G417" s="496">
        <v>224000</v>
      </c>
      <c r="H417" s="496">
        <f t="shared" si="115"/>
        <v>195720000</v>
      </c>
      <c r="I417" s="496">
        <f t="shared" si="116"/>
        <v>156576000</v>
      </c>
      <c r="J417" s="538">
        <v>276108000</v>
      </c>
      <c r="K417" s="536">
        <f t="shared" si="117"/>
        <v>471828000</v>
      </c>
      <c r="L417" s="536">
        <f t="shared" si="118"/>
        <v>432684000</v>
      </c>
      <c r="M417" s="539" t="s">
        <v>5691</v>
      </c>
    </row>
    <row r="418" spans="1:13" ht="31.5" x14ac:dyDescent="0.25">
      <c r="A418" s="14">
        <v>6</v>
      </c>
      <c r="B418" s="473" t="s">
        <v>6396</v>
      </c>
      <c r="C418" s="473" t="s">
        <v>4176</v>
      </c>
      <c r="D418" s="510">
        <v>1062.8</v>
      </c>
      <c r="E418" s="475">
        <v>132</v>
      </c>
      <c r="F418" s="496">
        <v>150000</v>
      </c>
      <c r="G418" s="496">
        <v>120000</v>
      </c>
      <c r="H418" s="496">
        <f t="shared" si="115"/>
        <v>159420000</v>
      </c>
      <c r="I418" s="496">
        <f t="shared" si="116"/>
        <v>127536000</v>
      </c>
      <c r="J418" s="476">
        <v>105184000</v>
      </c>
      <c r="K418" s="536">
        <f t="shared" si="117"/>
        <v>264604000</v>
      </c>
      <c r="L418" s="536">
        <f t="shared" si="118"/>
        <v>232720000</v>
      </c>
      <c r="M418" s="473" t="s">
        <v>5688</v>
      </c>
    </row>
    <row r="419" spans="1:13" ht="31.5" x14ac:dyDescent="0.25">
      <c r="A419" s="14">
        <v>7</v>
      </c>
      <c r="B419" s="473" t="s">
        <v>6397</v>
      </c>
      <c r="C419" s="473" t="s">
        <v>4174</v>
      </c>
      <c r="D419" s="498">
        <v>740</v>
      </c>
      <c r="E419" s="499">
        <v>120</v>
      </c>
      <c r="F419" s="496">
        <v>280000</v>
      </c>
      <c r="G419" s="496">
        <v>224000</v>
      </c>
      <c r="H419" s="496">
        <f t="shared" si="115"/>
        <v>207200000</v>
      </c>
      <c r="I419" s="496">
        <f t="shared" si="116"/>
        <v>165760000</v>
      </c>
      <c r="J419" s="476">
        <v>105184000</v>
      </c>
      <c r="K419" s="536">
        <f t="shared" si="117"/>
        <v>312384000</v>
      </c>
      <c r="L419" s="536">
        <f t="shared" si="118"/>
        <v>270944000</v>
      </c>
      <c r="M419" s="473" t="s">
        <v>5691</v>
      </c>
    </row>
    <row r="420" spans="1:13" ht="63" x14ac:dyDescent="0.25">
      <c r="A420" s="14">
        <v>8</v>
      </c>
      <c r="B420" s="473" t="s">
        <v>4182</v>
      </c>
      <c r="C420" s="473" t="s">
        <v>4178</v>
      </c>
      <c r="D420" s="488">
        <v>300</v>
      </c>
      <c r="E420" s="506"/>
      <c r="F420" s="496">
        <v>280000</v>
      </c>
      <c r="G420" s="496">
        <v>224000</v>
      </c>
      <c r="H420" s="496">
        <f t="shared" si="115"/>
        <v>84000000</v>
      </c>
      <c r="I420" s="496">
        <f t="shared" si="116"/>
        <v>67200000</v>
      </c>
      <c r="J420" s="510">
        <v>0</v>
      </c>
      <c r="K420" s="536">
        <f t="shared" ref="K420" si="119">H420+J420</f>
        <v>84000000</v>
      </c>
      <c r="L420" s="536">
        <f t="shared" ref="L420" si="120">I420+J420</f>
        <v>67200000</v>
      </c>
      <c r="M420" s="539" t="s">
        <v>4183</v>
      </c>
    </row>
    <row r="421" spans="1:13" x14ac:dyDescent="0.25">
      <c r="A421" s="379"/>
      <c r="B421" s="380" t="s">
        <v>4256</v>
      </c>
      <c r="C421" s="380"/>
      <c r="D421" s="383"/>
      <c r="E421" s="382"/>
      <c r="F421" s="392"/>
      <c r="G421" s="392"/>
      <c r="H421" s="392"/>
      <c r="I421" s="392"/>
      <c r="J421" s="383"/>
      <c r="K421" s="383"/>
      <c r="L421" s="402"/>
      <c r="M421" s="401"/>
    </row>
    <row r="422" spans="1:13" ht="31.5" x14ac:dyDescent="0.25">
      <c r="A422" s="14">
        <v>1</v>
      </c>
      <c r="B422" s="473" t="s">
        <v>4267</v>
      </c>
      <c r="C422" s="473" t="s">
        <v>4260</v>
      </c>
      <c r="D422" s="488">
        <v>2400</v>
      </c>
      <c r="E422" s="475"/>
      <c r="F422" s="496">
        <v>150000</v>
      </c>
      <c r="G422" s="496">
        <v>120000</v>
      </c>
      <c r="H422" s="496">
        <f t="shared" ref="H422:H436" si="121">D422*F422</f>
        <v>360000000</v>
      </c>
      <c r="I422" s="496">
        <f t="shared" ref="I422:I436" si="122">D422*G422</f>
        <v>288000000</v>
      </c>
      <c r="J422" s="510">
        <v>0</v>
      </c>
      <c r="K422" s="544">
        <f>H422+J422</f>
        <v>360000000</v>
      </c>
      <c r="L422" s="545">
        <f>I422+J422</f>
        <v>288000000</v>
      </c>
      <c r="M422" s="473" t="s">
        <v>5712</v>
      </c>
    </row>
    <row r="423" spans="1:13" ht="31.5" x14ac:dyDescent="0.25">
      <c r="A423" s="14">
        <v>2</v>
      </c>
      <c r="B423" s="473" t="s">
        <v>6451</v>
      </c>
      <c r="C423" s="473" t="s">
        <v>4269</v>
      </c>
      <c r="D423" s="488">
        <v>1140</v>
      </c>
      <c r="E423" s="475"/>
      <c r="F423" s="496">
        <v>150000</v>
      </c>
      <c r="G423" s="496">
        <v>120000</v>
      </c>
      <c r="H423" s="496">
        <f t="shared" si="121"/>
        <v>171000000</v>
      </c>
      <c r="I423" s="496">
        <f t="shared" si="122"/>
        <v>136800000</v>
      </c>
      <c r="J423" s="510">
        <v>0</v>
      </c>
      <c r="K423" s="544">
        <f t="shared" ref="K423:K436" si="123">H423+J423</f>
        <v>171000000</v>
      </c>
      <c r="L423" s="545">
        <f t="shared" ref="L423:L436" si="124">I423+J423</f>
        <v>136800000</v>
      </c>
      <c r="M423" s="473" t="s">
        <v>4268</v>
      </c>
    </row>
    <row r="424" spans="1:13" ht="31.5" x14ac:dyDescent="0.25">
      <c r="A424" s="14">
        <v>3</v>
      </c>
      <c r="B424" s="473" t="s">
        <v>6456</v>
      </c>
      <c r="C424" s="473" t="s">
        <v>4274</v>
      </c>
      <c r="D424" s="488">
        <v>294</v>
      </c>
      <c r="E424" s="475"/>
      <c r="F424" s="496">
        <v>150000</v>
      </c>
      <c r="G424" s="496">
        <v>120000</v>
      </c>
      <c r="H424" s="496">
        <f t="shared" si="121"/>
        <v>44100000</v>
      </c>
      <c r="I424" s="496">
        <f t="shared" si="122"/>
        <v>35280000</v>
      </c>
      <c r="J424" s="510">
        <v>0</v>
      </c>
      <c r="K424" s="544">
        <f t="shared" si="123"/>
        <v>44100000</v>
      </c>
      <c r="L424" s="545">
        <f t="shared" si="124"/>
        <v>35280000</v>
      </c>
      <c r="M424" s="473" t="s">
        <v>4268</v>
      </c>
    </row>
    <row r="425" spans="1:13" ht="31.5" x14ac:dyDescent="0.25">
      <c r="A425" s="14">
        <v>4</v>
      </c>
      <c r="B425" s="473" t="s">
        <v>4276</v>
      </c>
      <c r="C425" s="473" t="s">
        <v>4270</v>
      </c>
      <c r="D425" s="488">
        <v>75</v>
      </c>
      <c r="E425" s="475"/>
      <c r="F425" s="496">
        <v>150000</v>
      </c>
      <c r="G425" s="496">
        <v>120000</v>
      </c>
      <c r="H425" s="496">
        <f t="shared" si="121"/>
        <v>11250000</v>
      </c>
      <c r="I425" s="496">
        <f t="shared" si="122"/>
        <v>9000000</v>
      </c>
      <c r="J425" s="510">
        <v>0</v>
      </c>
      <c r="K425" s="544">
        <f t="shared" si="123"/>
        <v>11250000</v>
      </c>
      <c r="L425" s="545">
        <f t="shared" si="124"/>
        <v>9000000</v>
      </c>
      <c r="M425" s="473" t="s">
        <v>5712</v>
      </c>
    </row>
    <row r="426" spans="1:13" ht="31.5" x14ac:dyDescent="0.25">
      <c r="A426" s="14">
        <v>5</v>
      </c>
      <c r="B426" s="473" t="s">
        <v>6460</v>
      </c>
      <c r="C426" s="473" t="s">
        <v>4279</v>
      </c>
      <c r="D426" s="488">
        <v>960</v>
      </c>
      <c r="E426" s="475">
        <v>149</v>
      </c>
      <c r="F426" s="496">
        <v>150000</v>
      </c>
      <c r="G426" s="496">
        <v>120000</v>
      </c>
      <c r="H426" s="496">
        <f t="shared" si="121"/>
        <v>144000000</v>
      </c>
      <c r="I426" s="496">
        <f t="shared" si="122"/>
        <v>115200000</v>
      </c>
      <c r="J426" s="544">
        <v>85650930</v>
      </c>
      <c r="K426" s="544">
        <f t="shared" si="123"/>
        <v>229650930</v>
      </c>
      <c r="L426" s="545">
        <f t="shared" si="124"/>
        <v>200850930</v>
      </c>
      <c r="M426" s="473" t="s">
        <v>4268</v>
      </c>
    </row>
    <row r="427" spans="1:13" ht="31.5" x14ac:dyDescent="0.25">
      <c r="A427" s="14">
        <v>6</v>
      </c>
      <c r="B427" s="473" t="s">
        <v>4280</v>
      </c>
      <c r="C427" s="473" t="s">
        <v>4281</v>
      </c>
      <c r="D427" s="488">
        <v>403.3</v>
      </c>
      <c r="E427" s="475"/>
      <c r="F427" s="496">
        <v>150000</v>
      </c>
      <c r="G427" s="496">
        <v>120000</v>
      </c>
      <c r="H427" s="496">
        <f t="shared" si="121"/>
        <v>60495000</v>
      </c>
      <c r="I427" s="496">
        <f t="shared" si="122"/>
        <v>48396000</v>
      </c>
      <c r="J427" s="510">
        <v>0</v>
      </c>
      <c r="K427" s="544">
        <f t="shared" si="123"/>
        <v>60495000</v>
      </c>
      <c r="L427" s="545">
        <f t="shared" si="124"/>
        <v>48396000</v>
      </c>
      <c r="M427" s="473" t="s">
        <v>4268</v>
      </c>
    </row>
    <row r="428" spans="1:13" ht="31.5" x14ac:dyDescent="0.25">
      <c r="A428" s="14">
        <v>7</v>
      </c>
      <c r="B428" s="473" t="s">
        <v>6461</v>
      </c>
      <c r="C428" s="473" t="s">
        <v>4281</v>
      </c>
      <c r="D428" s="488">
        <v>250.8</v>
      </c>
      <c r="E428" s="475">
        <v>107</v>
      </c>
      <c r="F428" s="496">
        <v>150000</v>
      </c>
      <c r="G428" s="496">
        <v>120000</v>
      </c>
      <c r="H428" s="496">
        <f t="shared" si="121"/>
        <v>37620000</v>
      </c>
      <c r="I428" s="496">
        <f t="shared" si="122"/>
        <v>30096000</v>
      </c>
      <c r="J428" s="510">
        <v>0</v>
      </c>
      <c r="K428" s="544">
        <f t="shared" si="123"/>
        <v>37620000</v>
      </c>
      <c r="L428" s="545">
        <f t="shared" si="124"/>
        <v>30096000</v>
      </c>
      <c r="M428" s="473" t="s">
        <v>5712</v>
      </c>
    </row>
    <row r="429" spans="1:13" ht="31.5" x14ac:dyDescent="0.25">
      <c r="A429" s="14">
        <v>8</v>
      </c>
      <c r="B429" s="473" t="s">
        <v>6462</v>
      </c>
      <c r="C429" s="473" t="s">
        <v>4281</v>
      </c>
      <c r="D429" s="488">
        <v>462.4</v>
      </c>
      <c r="E429" s="475">
        <v>207</v>
      </c>
      <c r="F429" s="496">
        <v>150000</v>
      </c>
      <c r="G429" s="496">
        <v>120000</v>
      </c>
      <c r="H429" s="496">
        <f t="shared" si="121"/>
        <v>69360000</v>
      </c>
      <c r="I429" s="496">
        <f t="shared" si="122"/>
        <v>55488000</v>
      </c>
      <c r="J429" s="510">
        <v>0</v>
      </c>
      <c r="K429" s="544">
        <f t="shared" si="123"/>
        <v>69360000</v>
      </c>
      <c r="L429" s="545">
        <f t="shared" si="124"/>
        <v>55488000</v>
      </c>
      <c r="M429" s="473" t="s">
        <v>5712</v>
      </c>
    </row>
    <row r="430" spans="1:13" ht="31.5" x14ac:dyDescent="0.25">
      <c r="A430" s="14">
        <v>9</v>
      </c>
      <c r="B430" s="473" t="s">
        <v>6085</v>
      </c>
      <c r="C430" s="473" t="s">
        <v>4281</v>
      </c>
      <c r="D430" s="488">
        <v>840</v>
      </c>
      <c r="E430" s="475"/>
      <c r="F430" s="496">
        <v>150000</v>
      </c>
      <c r="G430" s="496">
        <v>120000</v>
      </c>
      <c r="H430" s="496">
        <f t="shared" si="121"/>
        <v>126000000</v>
      </c>
      <c r="I430" s="496">
        <f t="shared" si="122"/>
        <v>100800000</v>
      </c>
      <c r="J430" s="510">
        <v>0</v>
      </c>
      <c r="K430" s="544">
        <f t="shared" si="123"/>
        <v>126000000</v>
      </c>
      <c r="L430" s="545">
        <f t="shared" si="124"/>
        <v>100800000</v>
      </c>
      <c r="M430" s="473" t="s">
        <v>5712</v>
      </c>
    </row>
    <row r="431" spans="1:13" ht="63" x14ac:dyDescent="0.25">
      <c r="A431" s="14">
        <v>10</v>
      </c>
      <c r="B431" s="473" t="s">
        <v>6086</v>
      </c>
      <c r="C431" s="473" t="s">
        <v>4285</v>
      </c>
      <c r="D431" s="488">
        <v>314.8</v>
      </c>
      <c r="E431" s="475">
        <v>106</v>
      </c>
      <c r="F431" s="496">
        <v>520000</v>
      </c>
      <c r="G431" s="496">
        <v>416000</v>
      </c>
      <c r="H431" s="496">
        <f t="shared" si="121"/>
        <v>163696000</v>
      </c>
      <c r="I431" s="496">
        <f t="shared" si="122"/>
        <v>130956800</v>
      </c>
      <c r="J431" s="544">
        <v>211113025</v>
      </c>
      <c r="K431" s="544">
        <f t="shared" si="123"/>
        <v>374809025</v>
      </c>
      <c r="L431" s="545">
        <f t="shared" si="124"/>
        <v>342069825</v>
      </c>
      <c r="M431" s="473" t="s">
        <v>6087</v>
      </c>
    </row>
    <row r="432" spans="1:13" ht="31.5" x14ac:dyDescent="0.25">
      <c r="A432" s="14">
        <v>11</v>
      </c>
      <c r="B432" s="473" t="s">
        <v>6088</v>
      </c>
      <c r="C432" s="473" t="s">
        <v>4287</v>
      </c>
      <c r="D432" s="488">
        <v>774</v>
      </c>
      <c r="E432" s="506">
        <v>106</v>
      </c>
      <c r="F432" s="496">
        <v>150000</v>
      </c>
      <c r="G432" s="496">
        <v>120000</v>
      </c>
      <c r="H432" s="496">
        <f t="shared" si="121"/>
        <v>116100000</v>
      </c>
      <c r="I432" s="496">
        <f t="shared" si="122"/>
        <v>92880000</v>
      </c>
      <c r="J432" s="544">
        <v>95099456</v>
      </c>
      <c r="K432" s="544">
        <f t="shared" si="123"/>
        <v>211199456</v>
      </c>
      <c r="L432" s="545">
        <f t="shared" si="124"/>
        <v>187979456</v>
      </c>
      <c r="M432" s="473" t="s">
        <v>4268</v>
      </c>
    </row>
    <row r="433" spans="1:13" ht="31.5" x14ac:dyDescent="0.25">
      <c r="A433" s="14">
        <v>12</v>
      </c>
      <c r="B433" s="517" t="s">
        <v>6089</v>
      </c>
      <c r="C433" s="473" t="s">
        <v>4281</v>
      </c>
      <c r="D433" s="488">
        <v>878.7</v>
      </c>
      <c r="E433" s="475">
        <v>142</v>
      </c>
      <c r="F433" s="496">
        <v>150000</v>
      </c>
      <c r="G433" s="496">
        <v>120000</v>
      </c>
      <c r="H433" s="496">
        <f t="shared" si="121"/>
        <v>131805000</v>
      </c>
      <c r="I433" s="496">
        <f t="shared" si="122"/>
        <v>105444000</v>
      </c>
      <c r="J433" s="544">
        <v>163148409</v>
      </c>
      <c r="K433" s="544">
        <f t="shared" si="123"/>
        <v>294953409</v>
      </c>
      <c r="L433" s="545">
        <f t="shared" si="124"/>
        <v>268592409</v>
      </c>
      <c r="M433" s="473" t="s">
        <v>4268</v>
      </c>
    </row>
    <row r="434" spans="1:13" ht="31.5" x14ac:dyDescent="0.25">
      <c r="A434" s="14">
        <v>13</v>
      </c>
      <c r="B434" s="517" t="s">
        <v>6090</v>
      </c>
      <c r="C434" s="473" t="s">
        <v>4279</v>
      </c>
      <c r="D434" s="488">
        <v>800</v>
      </c>
      <c r="E434" s="475">
        <v>100.8</v>
      </c>
      <c r="F434" s="496">
        <v>150000</v>
      </c>
      <c r="G434" s="496">
        <v>120000</v>
      </c>
      <c r="H434" s="496">
        <f t="shared" si="121"/>
        <v>120000000</v>
      </c>
      <c r="I434" s="496">
        <f t="shared" si="122"/>
        <v>96000000</v>
      </c>
      <c r="J434" s="544">
        <v>289433754</v>
      </c>
      <c r="K434" s="544">
        <f t="shared" si="123"/>
        <v>409433754</v>
      </c>
      <c r="L434" s="545">
        <f t="shared" si="124"/>
        <v>385433754</v>
      </c>
      <c r="M434" s="473" t="s">
        <v>5712</v>
      </c>
    </row>
    <row r="435" spans="1:13" ht="31.5" x14ac:dyDescent="0.25">
      <c r="A435" s="14">
        <v>14</v>
      </c>
      <c r="B435" s="473" t="s">
        <v>4293</v>
      </c>
      <c r="C435" s="473" t="s">
        <v>4260</v>
      </c>
      <c r="D435" s="488">
        <v>180</v>
      </c>
      <c r="E435" s="475"/>
      <c r="F435" s="496">
        <v>150000</v>
      </c>
      <c r="G435" s="496">
        <v>120000</v>
      </c>
      <c r="H435" s="496">
        <f t="shared" si="121"/>
        <v>27000000</v>
      </c>
      <c r="I435" s="496">
        <f t="shared" si="122"/>
        <v>21600000</v>
      </c>
      <c r="J435" s="510">
        <v>0</v>
      </c>
      <c r="K435" s="544">
        <f t="shared" si="123"/>
        <v>27000000</v>
      </c>
      <c r="L435" s="545">
        <f t="shared" si="124"/>
        <v>21600000</v>
      </c>
      <c r="M435" s="473" t="s">
        <v>5724</v>
      </c>
    </row>
    <row r="436" spans="1:13" ht="31.5" x14ac:dyDescent="0.25">
      <c r="A436" s="14">
        <v>15</v>
      </c>
      <c r="B436" s="473" t="s">
        <v>4293</v>
      </c>
      <c r="C436" s="473" t="s">
        <v>4260</v>
      </c>
      <c r="D436" s="488">
        <v>710.5</v>
      </c>
      <c r="E436" s="475">
        <v>180</v>
      </c>
      <c r="F436" s="496">
        <v>150000</v>
      </c>
      <c r="G436" s="496">
        <v>120000</v>
      </c>
      <c r="H436" s="496">
        <f t="shared" si="121"/>
        <v>106575000</v>
      </c>
      <c r="I436" s="496">
        <f t="shared" si="122"/>
        <v>85260000</v>
      </c>
      <c r="J436" s="510">
        <v>0</v>
      </c>
      <c r="K436" s="544">
        <f t="shared" si="123"/>
        <v>106575000</v>
      </c>
      <c r="L436" s="545">
        <f t="shared" si="124"/>
        <v>85260000</v>
      </c>
      <c r="M436" s="473" t="s">
        <v>5724</v>
      </c>
    </row>
    <row r="437" spans="1:13" x14ac:dyDescent="0.25">
      <c r="A437" s="379"/>
      <c r="B437" s="380" t="s">
        <v>4221</v>
      </c>
      <c r="C437" s="380"/>
      <c r="D437" s="383"/>
      <c r="E437" s="382"/>
      <c r="F437" s="392"/>
      <c r="G437" s="392"/>
      <c r="H437" s="392"/>
      <c r="I437" s="392"/>
      <c r="J437" s="383"/>
      <c r="K437" s="383"/>
      <c r="L437" s="402"/>
      <c r="M437" s="401"/>
    </row>
    <row r="438" spans="1:13" ht="31.5" x14ac:dyDescent="0.25">
      <c r="A438" s="14">
        <v>1</v>
      </c>
      <c r="B438" s="473" t="s">
        <v>6091</v>
      </c>
      <c r="C438" s="473" t="s">
        <v>4236</v>
      </c>
      <c r="D438" s="546">
        <v>1509.6</v>
      </c>
      <c r="E438" s="547">
        <v>78</v>
      </c>
      <c r="F438" s="496">
        <v>280000</v>
      </c>
      <c r="G438" s="496">
        <v>224000</v>
      </c>
      <c r="H438" s="496">
        <f t="shared" ref="H438:H445" si="125">D438*F438</f>
        <v>422688000</v>
      </c>
      <c r="I438" s="496">
        <f t="shared" ref="I438:I445" si="126">D438*G438</f>
        <v>338150400</v>
      </c>
      <c r="J438" s="529">
        <v>168630233</v>
      </c>
      <c r="K438" s="548">
        <f t="shared" ref="K438:K445" si="127">H438+J438</f>
        <v>591318233</v>
      </c>
      <c r="L438" s="549">
        <f t="shared" ref="L438:L445" si="128">I438+J438</f>
        <v>506780633</v>
      </c>
      <c r="M438" s="473" t="s">
        <v>5735</v>
      </c>
    </row>
    <row r="439" spans="1:13" ht="31.5" x14ac:dyDescent="0.25">
      <c r="A439" s="14">
        <v>2</v>
      </c>
      <c r="B439" s="473" t="s">
        <v>6092</v>
      </c>
      <c r="C439" s="473" t="s">
        <v>4238</v>
      </c>
      <c r="D439" s="546">
        <v>2348.6999999999998</v>
      </c>
      <c r="E439" s="547">
        <f>183+126</f>
        <v>309</v>
      </c>
      <c r="F439" s="496">
        <v>280000</v>
      </c>
      <c r="G439" s="496">
        <v>224000</v>
      </c>
      <c r="H439" s="496">
        <f t="shared" si="125"/>
        <v>657636000</v>
      </c>
      <c r="I439" s="496">
        <f t="shared" si="126"/>
        <v>526108799.99999994</v>
      </c>
      <c r="J439" s="510">
        <v>0</v>
      </c>
      <c r="K439" s="548">
        <f t="shared" si="127"/>
        <v>657636000</v>
      </c>
      <c r="L439" s="549">
        <f t="shared" si="128"/>
        <v>526108799.99999994</v>
      </c>
      <c r="M439" s="473" t="s">
        <v>5735</v>
      </c>
    </row>
    <row r="440" spans="1:13" ht="31.5" x14ac:dyDescent="0.25">
      <c r="A440" s="14">
        <v>3</v>
      </c>
      <c r="B440" s="473" t="s">
        <v>6093</v>
      </c>
      <c r="C440" s="473" t="s">
        <v>4236</v>
      </c>
      <c r="D440" s="546">
        <v>1351.7</v>
      </c>
      <c r="E440" s="547">
        <f>100.8+44</f>
        <v>144.80000000000001</v>
      </c>
      <c r="F440" s="496">
        <v>280000</v>
      </c>
      <c r="G440" s="496">
        <v>224000</v>
      </c>
      <c r="H440" s="496">
        <f t="shared" si="125"/>
        <v>378476000</v>
      </c>
      <c r="I440" s="496">
        <f t="shared" si="126"/>
        <v>302780800</v>
      </c>
      <c r="J440" s="510">
        <v>0</v>
      </c>
      <c r="K440" s="548">
        <f t="shared" si="127"/>
        <v>378476000</v>
      </c>
      <c r="L440" s="549">
        <f t="shared" si="128"/>
        <v>302780800</v>
      </c>
      <c r="M440" s="473" t="s">
        <v>5735</v>
      </c>
    </row>
    <row r="441" spans="1:13" ht="31.5" x14ac:dyDescent="0.25">
      <c r="A441" s="14">
        <v>4</v>
      </c>
      <c r="B441" s="473" t="s">
        <v>6094</v>
      </c>
      <c r="C441" s="473" t="s">
        <v>4245</v>
      </c>
      <c r="D441" s="546">
        <v>389</v>
      </c>
      <c r="E441" s="547">
        <v>109.4</v>
      </c>
      <c r="F441" s="496">
        <v>150000</v>
      </c>
      <c r="G441" s="496">
        <v>120000</v>
      </c>
      <c r="H441" s="496">
        <f t="shared" si="125"/>
        <v>58350000</v>
      </c>
      <c r="I441" s="496">
        <f t="shared" si="126"/>
        <v>46680000</v>
      </c>
      <c r="J441" s="529">
        <v>203612565</v>
      </c>
      <c r="K441" s="548">
        <f t="shared" si="127"/>
        <v>261962565</v>
      </c>
      <c r="L441" s="549">
        <f t="shared" si="128"/>
        <v>250292565</v>
      </c>
      <c r="M441" s="473" t="s">
        <v>5735</v>
      </c>
    </row>
    <row r="442" spans="1:13" ht="31.5" x14ac:dyDescent="0.25">
      <c r="A442" s="14">
        <v>5</v>
      </c>
      <c r="B442" s="473" t="s">
        <v>6095</v>
      </c>
      <c r="C442" s="473" t="s">
        <v>4231</v>
      </c>
      <c r="D442" s="546">
        <v>512</v>
      </c>
      <c r="E442" s="547">
        <v>109</v>
      </c>
      <c r="F442" s="496">
        <v>280000</v>
      </c>
      <c r="G442" s="496">
        <v>224000</v>
      </c>
      <c r="H442" s="496">
        <f t="shared" si="125"/>
        <v>143360000</v>
      </c>
      <c r="I442" s="496">
        <f t="shared" si="126"/>
        <v>114688000</v>
      </c>
      <c r="J442" s="529">
        <v>50000000</v>
      </c>
      <c r="K442" s="548">
        <f t="shared" si="127"/>
        <v>193360000</v>
      </c>
      <c r="L442" s="549">
        <f t="shared" si="128"/>
        <v>164688000</v>
      </c>
      <c r="M442" s="473" t="s">
        <v>5735</v>
      </c>
    </row>
    <row r="443" spans="1:13" ht="31.5" x14ac:dyDescent="0.25">
      <c r="A443" s="14">
        <v>6</v>
      </c>
      <c r="B443" s="473" t="s">
        <v>6096</v>
      </c>
      <c r="C443" s="473" t="s">
        <v>4236</v>
      </c>
      <c r="D443" s="546">
        <v>334.9</v>
      </c>
      <c r="E443" s="547">
        <v>100.8</v>
      </c>
      <c r="F443" s="496">
        <v>280000</v>
      </c>
      <c r="G443" s="496">
        <v>224000</v>
      </c>
      <c r="H443" s="496">
        <f t="shared" si="125"/>
        <v>93772000</v>
      </c>
      <c r="I443" s="496">
        <f t="shared" si="126"/>
        <v>75017600</v>
      </c>
      <c r="J443" s="529">
        <v>194933333</v>
      </c>
      <c r="K443" s="548">
        <f t="shared" si="127"/>
        <v>288705333</v>
      </c>
      <c r="L443" s="549">
        <f t="shared" si="128"/>
        <v>269950933</v>
      </c>
      <c r="M443" s="473" t="s">
        <v>5735</v>
      </c>
    </row>
    <row r="444" spans="1:13" ht="31.5" x14ac:dyDescent="0.25">
      <c r="A444" s="14">
        <v>7</v>
      </c>
      <c r="B444" s="473" t="s">
        <v>4248</v>
      </c>
      <c r="C444" s="473" t="s">
        <v>4249</v>
      </c>
      <c r="D444" s="546">
        <v>517</v>
      </c>
      <c r="E444" s="547">
        <v>109</v>
      </c>
      <c r="F444" s="496">
        <v>280000</v>
      </c>
      <c r="G444" s="496">
        <v>224000</v>
      </c>
      <c r="H444" s="496">
        <f t="shared" si="125"/>
        <v>144760000</v>
      </c>
      <c r="I444" s="496">
        <f t="shared" si="126"/>
        <v>115808000</v>
      </c>
      <c r="J444" s="529">
        <v>194400000</v>
      </c>
      <c r="K444" s="548">
        <f t="shared" si="127"/>
        <v>339160000</v>
      </c>
      <c r="L444" s="549">
        <f t="shared" si="128"/>
        <v>310208000</v>
      </c>
      <c r="M444" s="473" t="s">
        <v>5735</v>
      </c>
    </row>
    <row r="445" spans="1:13" ht="31.5" x14ac:dyDescent="0.25">
      <c r="A445" s="14">
        <v>8</v>
      </c>
      <c r="B445" s="473" t="s">
        <v>4254</v>
      </c>
      <c r="C445" s="473" t="s">
        <v>4251</v>
      </c>
      <c r="D445" s="546">
        <v>450</v>
      </c>
      <c r="E445" s="547">
        <v>94</v>
      </c>
      <c r="F445" s="496">
        <v>400000</v>
      </c>
      <c r="G445" s="496">
        <v>320000</v>
      </c>
      <c r="H445" s="496">
        <f t="shared" si="125"/>
        <v>180000000</v>
      </c>
      <c r="I445" s="496">
        <f t="shared" si="126"/>
        <v>144000000</v>
      </c>
      <c r="J445" s="510">
        <v>0</v>
      </c>
      <c r="K445" s="548">
        <f t="shared" si="127"/>
        <v>180000000</v>
      </c>
      <c r="L445" s="549">
        <f t="shared" si="128"/>
        <v>144000000</v>
      </c>
      <c r="M445" s="473" t="s">
        <v>5735</v>
      </c>
    </row>
    <row r="446" spans="1:13" x14ac:dyDescent="0.25">
      <c r="A446" s="379"/>
      <c r="B446" s="380" t="s">
        <v>4186</v>
      </c>
      <c r="C446" s="380"/>
      <c r="D446" s="403"/>
      <c r="E446" s="404"/>
      <c r="F446" s="392"/>
      <c r="G446" s="392"/>
      <c r="H446" s="392"/>
      <c r="I446" s="392"/>
      <c r="J446" s="403"/>
      <c r="K446" s="403"/>
      <c r="L446" s="405"/>
      <c r="M446" s="400"/>
    </row>
    <row r="447" spans="1:13" ht="47.25" x14ac:dyDescent="0.25">
      <c r="A447" s="14">
        <v>1</v>
      </c>
      <c r="B447" s="550" t="s">
        <v>6403</v>
      </c>
      <c r="C447" s="550" t="s">
        <v>4197</v>
      </c>
      <c r="D447" s="551">
        <v>1540</v>
      </c>
      <c r="E447" s="509">
        <v>301</v>
      </c>
      <c r="F447" s="496">
        <v>280000</v>
      </c>
      <c r="G447" s="496">
        <v>224000</v>
      </c>
      <c r="H447" s="496">
        <f t="shared" ref="H447:H459" si="129">D447*F447</f>
        <v>431200000</v>
      </c>
      <c r="I447" s="496">
        <f t="shared" ref="I447:I459" si="130">D447*G447</f>
        <v>344960000</v>
      </c>
      <c r="J447" s="510">
        <v>0</v>
      </c>
      <c r="K447" s="476">
        <f t="shared" ref="K447:K459" si="131">H447+J447</f>
        <v>431200000</v>
      </c>
      <c r="L447" s="476">
        <f t="shared" ref="L447:L459" si="132">I447+J447</f>
        <v>344960000</v>
      </c>
      <c r="M447" s="473" t="s">
        <v>6097</v>
      </c>
    </row>
    <row r="448" spans="1:13" ht="31.5" x14ac:dyDescent="0.25">
      <c r="A448" s="14">
        <v>2</v>
      </c>
      <c r="B448" s="550" t="s">
        <v>6404</v>
      </c>
      <c r="C448" s="550" t="s">
        <v>4199</v>
      </c>
      <c r="D448" s="551">
        <v>254</v>
      </c>
      <c r="E448" s="509">
        <v>72</v>
      </c>
      <c r="F448" s="496">
        <v>280000</v>
      </c>
      <c r="G448" s="496">
        <v>224000</v>
      </c>
      <c r="H448" s="496">
        <f t="shared" si="129"/>
        <v>71120000</v>
      </c>
      <c r="I448" s="496">
        <f t="shared" si="130"/>
        <v>56896000</v>
      </c>
      <c r="J448" s="510">
        <v>0</v>
      </c>
      <c r="K448" s="476">
        <f t="shared" si="131"/>
        <v>71120000</v>
      </c>
      <c r="L448" s="476">
        <f t="shared" si="132"/>
        <v>56896000</v>
      </c>
      <c r="M448" s="473" t="s">
        <v>5744</v>
      </c>
    </row>
    <row r="449" spans="1:13" ht="31.5" x14ac:dyDescent="0.25">
      <c r="A449" s="14">
        <v>3</v>
      </c>
      <c r="B449" s="550" t="s">
        <v>4201</v>
      </c>
      <c r="C449" s="550" t="s">
        <v>4199</v>
      </c>
      <c r="D449" s="551">
        <v>326</v>
      </c>
      <c r="E449" s="509">
        <v>132</v>
      </c>
      <c r="F449" s="496">
        <v>280000</v>
      </c>
      <c r="G449" s="496">
        <v>224000</v>
      </c>
      <c r="H449" s="496">
        <f t="shared" si="129"/>
        <v>91280000</v>
      </c>
      <c r="I449" s="496">
        <f t="shared" si="130"/>
        <v>73024000</v>
      </c>
      <c r="J449" s="510">
        <v>0</v>
      </c>
      <c r="K449" s="476">
        <f t="shared" si="131"/>
        <v>91280000</v>
      </c>
      <c r="L449" s="476">
        <f t="shared" si="132"/>
        <v>73024000</v>
      </c>
      <c r="M449" s="473" t="s">
        <v>5744</v>
      </c>
    </row>
    <row r="450" spans="1:13" ht="63" x14ac:dyDescent="0.25">
      <c r="A450" s="14">
        <v>4</v>
      </c>
      <c r="B450" s="550" t="s">
        <v>4202</v>
      </c>
      <c r="C450" s="550" t="s">
        <v>4203</v>
      </c>
      <c r="D450" s="552">
        <v>4797</v>
      </c>
      <c r="E450" s="509"/>
      <c r="F450" s="496">
        <v>280000</v>
      </c>
      <c r="G450" s="496">
        <v>224000</v>
      </c>
      <c r="H450" s="496">
        <f t="shared" si="129"/>
        <v>1343160000</v>
      </c>
      <c r="I450" s="496">
        <f t="shared" si="130"/>
        <v>1074528000</v>
      </c>
      <c r="J450" s="510">
        <v>0</v>
      </c>
      <c r="K450" s="476">
        <f t="shared" si="131"/>
        <v>1343160000</v>
      </c>
      <c r="L450" s="476">
        <f t="shared" si="132"/>
        <v>1074528000</v>
      </c>
      <c r="M450" s="513" t="s">
        <v>4204</v>
      </c>
    </row>
    <row r="451" spans="1:13" ht="31.5" x14ac:dyDescent="0.25">
      <c r="A451" s="14">
        <v>5</v>
      </c>
      <c r="B451" s="550" t="s">
        <v>6405</v>
      </c>
      <c r="C451" s="550" t="s">
        <v>4203</v>
      </c>
      <c r="D451" s="552">
        <v>215</v>
      </c>
      <c r="E451" s="509"/>
      <c r="F451" s="496">
        <v>280000</v>
      </c>
      <c r="G451" s="496">
        <v>224000</v>
      </c>
      <c r="H451" s="496">
        <f t="shared" si="129"/>
        <v>60200000</v>
      </c>
      <c r="I451" s="496">
        <f t="shared" si="130"/>
        <v>48160000</v>
      </c>
      <c r="J451" s="510">
        <v>0</v>
      </c>
      <c r="K451" s="476">
        <f t="shared" si="131"/>
        <v>60200000</v>
      </c>
      <c r="L451" s="476">
        <f t="shared" si="132"/>
        <v>48160000</v>
      </c>
      <c r="M451" s="473" t="s">
        <v>5744</v>
      </c>
    </row>
    <row r="452" spans="1:13" ht="31.5" x14ac:dyDescent="0.25">
      <c r="A452" s="14">
        <v>6</v>
      </c>
      <c r="B452" s="550" t="s">
        <v>6409</v>
      </c>
      <c r="C452" s="550" t="s">
        <v>4205</v>
      </c>
      <c r="D452" s="552">
        <v>600</v>
      </c>
      <c r="E452" s="509"/>
      <c r="F452" s="496">
        <v>280000</v>
      </c>
      <c r="G452" s="496">
        <v>224000</v>
      </c>
      <c r="H452" s="496">
        <f t="shared" si="129"/>
        <v>168000000</v>
      </c>
      <c r="I452" s="496">
        <f t="shared" si="130"/>
        <v>134400000</v>
      </c>
      <c r="J452" s="510">
        <v>0</v>
      </c>
      <c r="K452" s="476">
        <f t="shared" si="131"/>
        <v>168000000</v>
      </c>
      <c r="L452" s="476">
        <f t="shared" si="132"/>
        <v>134400000</v>
      </c>
      <c r="M452" s="473" t="s">
        <v>5744</v>
      </c>
    </row>
    <row r="453" spans="1:13" ht="63" x14ac:dyDescent="0.25">
      <c r="A453" s="14">
        <v>7</v>
      </c>
      <c r="B453" s="550" t="s">
        <v>6098</v>
      </c>
      <c r="C453" s="550" t="s">
        <v>4206</v>
      </c>
      <c r="D453" s="552">
        <v>60</v>
      </c>
      <c r="E453" s="509"/>
      <c r="F453" s="496">
        <v>280000</v>
      </c>
      <c r="G453" s="496">
        <v>224000</v>
      </c>
      <c r="H453" s="496">
        <f t="shared" si="129"/>
        <v>16800000</v>
      </c>
      <c r="I453" s="496">
        <f t="shared" si="130"/>
        <v>13440000</v>
      </c>
      <c r="J453" s="510">
        <v>0</v>
      </c>
      <c r="K453" s="476">
        <f t="shared" si="131"/>
        <v>16800000</v>
      </c>
      <c r="L453" s="476">
        <f t="shared" si="132"/>
        <v>13440000</v>
      </c>
      <c r="M453" s="513" t="s">
        <v>4204</v>
      </c>
    </row>
    <row r="454" spans="1:13" ht="31.5" x14ac:dyDescent="0.25">
      <c r="A454" s="14">
        <v>8</v>
      </c>
      <c r="B454" s="550" t="s">
        <v>6099</v>
      </c>
      <c r="C454" s="550" t="s">
        <v>4207</v>
      </c>
      <c r="D454" s="552">
        <v>2000</v>
      </c>
      <c r="E454" s="509"/>
      <c r="F454" s="496">
        <v>280000</v>
      </c>
      <c r="G454" s="496">
        <v>224000</v>
      </c>
      <c r="H454" s="496">
        <f t="shared" si="129"/>
        <v>560000000</v>
      </c>
      <c r="I454" s="496">
        <f t="shared" si="130"/>
        <v>448000000</v>
      </c>
      <c r="J454" s="510">
        <v>0</v>
      </c>
      <c r="K454" s="476">
        <f t="shared" si="131"/>
        <v>560000000</v>
      </c>
      <c r="L454" s="476">
        <f t="shared" si="132"/>
        <v>448000000</v>
      </c>
      <c r="M454" s="473" t="s">
        <v>5744</v>
      </c>
    </row>
    <row r="455" spans="1:13" ht="31.5" x14ac:dyDescent="0.25">
      <c r="A455" s="14">
        <v>9</v>
      </c>
      <c r="B455" s="550" t="s">
        <v>6100</v>
      </c>
      <c r="C455" s="550" t="s">
        <v>4207</v>
      </c>
      <c r="D455" s="552">
        <v>160</v>
      </c>
      <c r="E455" s="509"/>
      <c r="F455" s="496">
        <v>280000</v>
      </c>
      <c r="G455" s="496">
        <v>224000</v>
      </c>
      <c r="H455" s="496">
        <f t="shared" si="129"/>
        <v>44800000</v>
      </c>
      <c r="I455" s="496">
        <f t="shared" si="130"/>
        <v>35840000</v>
      </c>
      <c r="J455" s="510">
        <v>0</v>
      </c>
      <c r="K455" s="476">
        <f t="shared" si="131"/>
        <v>44800000</v>
      </c>
      <c r="L455" s="476">
        <f t="shared" si="132"/>
        <v>35840000</v>
      </c>
      <c r="M455" s="473" t="s">
        <v>5744</v>
      </c>
    </row>
    <row r="456" spans="1:13" ht="31.5" x14ac:dyDescent="0.25">
      <c r="A456" s="14">
        <v>10</v>
      </c>
      <c r="B456" s="550" t="s">
        <v>6101</v>
      </c>
      <c r="C456" s="550" t="s">
        <v>4199</v>
      </c>
      <c r="D456" s="552">
        <v>281.2</v>
      </c>
      <c r="E456" s="509"/>
      <c r="F456" s="496">
        <v>280000</v>
      </c>
      <c r="G456" s="496">
        <v>224000</v>
      </c>
      <c r="H456" s="496">
        <f t="shared" si="129"/>
        <v>78736000</v>
      </c>
      <c r="I456" s="496">
        <f t="shared" si="130"/>
        <v>62988800</v>
      </c>
      <c r="J456" s="510">
        <v>0</v>
      </c>
      <c r="K456" s="476">
        <f t="shared" si="131"/>
        <v>78736000</v>
      </c>
      <c r="L456" s="476">
        <f t="shared" si="132"/>
        <v>62988800</v>
      </c>
      <c r="M456" s="473" t="s">
        <v>5744</v>
      </c>
    </row>
    <row r="457" spans="1:13" ht="78.75" x14ac:dyDescent="0.25">
      <c r="A457" s="14">
        <v>11</v>
      </c>
      <c r="B457" s="550" t="s">
        <v>6102</v>
      </c>
      <c r="C457" s="550" t="s">
        <v>4199</v>
      </c>
      <c r="D457" s="552"/>
      <c r="E457" s="509">
        <v>72</v>
      </c>
      <c r="F457" s="496"/>
      <c r="G457" s="496"/>
      <c r="H457" s="496">
        <f t="shared" si="129"/>
        <v>0</v>
      </c>
      <c r="I457" s="496">
        <f t="shared" si="130"/>
        <v>0</v>
      </c>
      <c r="J457" s="510">
        <v>0</v>
      </c>
      <c r="K457" s="476">
        <f t="shared" si="131"/>
        <v>0</v>
      </c>
      <c r="L457" s="476">
        <f t="shared" si="132"/>
        <v>0</v>
      </c>
      <c r="M457" s="473" t="s">
        <v>4212</v>
      </c>
    </row>
    <row r="458" spans="1:13" ht="78.75" x14ac:dyDescent="0.25">
      <c r="A458" s="14">
        <v>12</v>
      </c>
      <c r="B458" s="550" t="s">
        <v>6103</v>
      </c>
      <c r="C458" s="550" t="s">
        <v>4197</v>
      </c>
      <c r="D458" s="552"/>
      <c r="E458" s="509">
        <v>114.5</v>
      </c>
      <c r="F458" s="496"/>
      <c r="G458" s="496"/>
      <c r="H458" s="496">
        <f t="shared" si="129"/>
        <v>0</v>
      </c>
      <c r="I458" s="496">
        <f t="shared" si="130"/>
        <v>0</v>
      </c>
      <c r="J458" s="510">
        <v>0</v>
      </c>
      <c r="K458" s="476">
        <f t="shared" si="131"/>
        <v>0</v>
      </c>
      <c r="L458" s="476">
        <f t="shared" si="132"/>
        <v>0</v>
      </c>
      <c r="M458" s="473" t="s">
        <v>4213</v>
      </c>
    </row>
    <row r="459" spans="1:13" ht="31.5" x14ac:dyDescent="0.25">
      <c r="A459" s="14">
        <v>13</v>
      </c>
      <c r="B459" s="550" t="s">
        <v>4215</v>
      </c>
      <c r="C459" s="550" t="s">
        <v>4208</v>
      </c>
      <c r="D459" s="552">
        <v>913</v>
      </c>
      <c r="E459" s="553">
        <v>355</v>
      </c>
      <c r="F459" s="496">
        <v>280000</v>
      </c>
      <c r="G459" s="496">
        <v>224000</v>
      </c>
      <c r="H459" s="496">
        <f t="shared" si="129"/>
        <v>255640000</v>
      </c>
      <c r="I459" s="496">
        <f t="shared" si="130"/>
        <v>204512000</v>
      </c>
      <c r="J459" s="476">
        <v>0</v>
      </c>
      <c r="K459" s="476">
        <f t="shared" si="131"/>
        <v>255640000</v>
      </c>
      <c r="L459" s="476">
        <f t="shared" si="132"/>
        <v>204512000</v>
      </c>
      <c r="M459" s="473" t="s">
        <v>5744</v>
      </c>
    </row>
    <row r="460" spans="1:13" x14ac:dyDescent="0.25">
      <c r="A460" s="406"/>
      <c r="B460" s="407" t="s">
        <v>4295</v>
      </c>
      <c r="C460" s="408"/>
      <c r="D460" s="409"/>
      <c r="E460" s="410"/>
      <c r="F460" s="392"/>
      <c r="G460" s="392"/>
      <c r="H460" s="392"/>
      <c r="I460" s="392"/>
      <c r="J460" s="411"/>
      <c r="K460" s="411"/>
      <c r="L460" s="411"/>
      <c r="M460" s="412"/>
    </row>
    <row r="461" spans="1:13" ht="47.25" x14ac:dyDescent="0.25">
      <c r="A461" s="14">
        <v>1</v>
      </c>
      <c r="B461" s="473" t="s">
        <v>4308</v>
      </c>
      <c r="C461" s="473" t="s">
        <v>4309</v>
      </c>
      <c r="D461" s="498">
        <v>926.9</v>
      </c>
      <c r="E461" s="499"/>
      <c r="F461" s="496">
        <v>220000</v>
      </c>
      <c r="G461" s="496">
        <v>176000</v>
      </c>
      <c r="H461" s="496">
        <f>+D461*F461</f>
        <v>203918000</v>
      </c>
      <c r="I461" s="496">
        <f>+D461*G461</f>
        <v>163134400</v>
      </c>
      <c r="J461" s="476">
        <v>0</v>
      </c>
      <c r="K461" s="476">
        <f>+J461+H461</f>
        <v>203918000</v>
      </c>
      <c r="L461" s="497">
        <f>+J461+I461</f>
        <v>163134400</v>
      </c>
      <c r="M461" s="475" t="s">
        <v>5771</v>
      </c>
    </row>
    <row r="462" spans="1:13" ht="47.25" x14ac:dyDescent="0.25">
      <c r="A462" s="14">
        <v>2</v>
      </c>
      <c r="B462" s="473" t="s">
        <v>4310</v>
      </c>
      <c r="C462" s="473" t="s">
        <v>4311</v>
      </c>
      <c r="D462" s="498">
        <v>722.5</v>
      </c>
      <c r="E462" s="499"/>
      <c r="F462" s="496">
        <v>150000</v>
      </c>
      <c r="G462" s="496">
        <v>120000</v>
      </c>
      <c r="H462" s="496">
        <f t="shared" ref="H462:H468" si="133">+D462*F462</f>
        <v>108375000</v>
      </c>
      <c r="I462" s="496">
        <f t="shared" ref="I462:I468" si="134">+D462*G462</f>
        <v>86700000</v>
      </c>
      <c r="J462" s="476">
        <v>0</v>
      </c>
      <c r="K462" s="476">
        <f t="shared" ref="K462:K468" si="135">+J462+H462</f>
        <v>108375000</v>
      </c>
      <c r="L462" s="497">
        <f t="shared" ref="L462:L468" si="136">+J462+I462</f>
        <v>86700000</v>
      </c>
      <c r="M462" s="475" t="s">
        <v>5771</v>
      </c>
    </row>
    <row r="463" spans="1:13" ht="47.25" x14ac:dyDescent="0.25">
      <c r="A463" s="14">
        <v>3</v>
      </c>
      <c r="B463" s="473" t="s">
        <v>4313</v>
      </c>
      <c r="C463" s="473" t="s">
        <v>4314</v>
      </c>
      <c r="D463" s="498">
        <v>720</v>
      </c>
      <c r="E463" s="499"/>
      <c r="F463" s="496">
        <v>150000</v>
      </c>
      <c r="G463" s="496">
        <v>120000</v>
      </c>
      <c r="H463" s="496">
        <f t="shared" si="133"/>
        <v>108000000</v>
      </c>
      <c r="I463" s="496">
        <f t="shared" si="134"/>
        <v>86400000</v>
      </c>
      <c r="J463" s="476">
        <v>0</v>
      </c>
      <c r="K463" s="476">
        <f t="shared" si="135"/>
        <v>108000000</v>
      </c>
      <c r="L463" s="497">
        <f t="shared" si="136"/>
        <v>86400000</v>
      </c>
      <c r="M463" s="475" t="s">
        <v>5771</v>
      </c>
    </row>
    <row r="464" spans="1:13" ht="47.25" x14ac:dyDescent="0.25">
      <c r="A464" s="14">
        <v>4</v>
      </c>
      <c r="B464" s="473" t="s">
        <v>4315</v>
      </c>
      <c r="C464" s="473" t="s">
        <v>4316</v>
      </c>
      <c r="D464" s="498">
        <v>375</v>
      </c>
      <c r="E464" s="499"/>
      <c r="F464" s="496">
        <v>150000</v>
      </c>
      <c r="G464" s="496">
        <v>120000</v>
      </c>
      <c r="H464" s="496">
        <f t="shared" si="133"/>
        <v>56250000</v>
      </c>
      <c r="I464" s="496">
        <f t="shared" si="134"/>
        <v>45000000</v>
      </c>
      <c r="J464" s="476">
        <v>0</v>
      </c>
      <c r="K464" s="476">
        <f t="shared" si="135"/>
        <v>56250000</v>
      </c>
      <c r="L464" s="497">
        <f t="shared" si="136"/>
        <v>45000000</v>
      </c>
      <c r="M464" s="475" t="s">
        <v>5771</v>
      </c>
    </row>
    <row r="465" spans="1:13" ht="47.25" x14ac:dyDescent="0.25">
      <c r="A465" s="14">
        <v>5</v>
      </c>
      <c r="B465" s="473" t="s">
        <v>4320</v>
      </c>
      <c r="C465" s="473" t="s">
        <v>4321</v>
      </c>
      <c r="D465" s="498">
        <v>1401</v>
      </c>
      <c r="E465" s="499">
        <v>145</v>
      </c>
      <c r="F465" s="496">
        <v>220000</v>
      </c>
      <c r="G465" s="496">
        <v>176000</v>
      </c>
      <c r="H465" s="496">
        <f t="shared" si="133"/>
        <v>308220000</v>
      </c>
      <c r="I465" s="496">
        <f t="shared" si="134"/>
        <v>246576000</v>
      </c>
      <c r="J465" s="476">
        <v>0</v>
      </c>
      <c r="K465" s="476">
        <f t="shared" si="135"/>
        <v>308220000</v>
      </c>
      <c r="L465" s="497">
        <f t="shared" si="136"/>
        <v>246576000</v>
      </c>
      <c r="M465" s="475" t="s">
        <v>5771</v>
      </c>
    </row>
    <row r="466" spans="1:13" ht="63" x14ac:dyDescent="0.25">
      <c r="A466" s="14">
        <v>6</v>
      </c>
      <c r="B466" s="473" t="s">
        <v>4331</v>
      </c>
      <c r="C466" s="473" t="s">
        <v>4332</v>
      </c>
      <c r="D466" s="498">
        <v>675</v>
      </c>
      <c r="E466" s="499"/>
      <c r="F466" s="496">
        <v>220000</v>
      </c>
      <c r="G466" s="496">
        <v>176000</v>
      </c>
      <c r="H466" s="496">
        <f t="shared" si="133"/>
        <v>148500000</v>
      </c>
      <c r="I466" s="496">
        <f t="shared" si="134"/>
        <v>118800000</v>
      </c>
      <c r="J466" s="476">
        <v>0</v>
      </c>
      <c r="K466" s="476">
        <f t="shared" si="135"/>
        <v>148500000</v>
      </c>
      <c r="L466" s="497">
        <f t="shared" si="136"/>
        <v>118800000</v>
      </c>
      <c r="M466" s="475" t="s">
        <v>6104</v>
      </c>
    </row>
    <row r="467" spans="1:13" ht="47.25" x14ac:dyDescent="0.25">
      <c r="A467" s="14">
        <v>7</v>
      </c>
      <c r="B467" s="473" t="s">
        <v>4338</v>
      </c>
      <c r="C467" s="473" t="s">
        <v>4311</v>
      </c>
      <c r="D467" s="498">
        <v>725.5</v>
      </c>
      <c r="E467" s="499"/>
      <c r="F467" s="496">
        <v>150000</v>
      </c>
      <c r="G467" s="496">
        <v>120000</v>
      </c>
      <c r="H467" s="496">
        <f t="shared" si="133"/>
        <v>108825000</v>
      </c>
      <c r="I467" s="496">
        <f t="shared" si="134"/>
        <v>87060000</v>
      </c>
      <c r="J467" s="476">
        <v>0</v>
      </c>
      <c r="K467" s="476">
        <f t="shared" si="135"/>
        <v>108825000</v>
      </c>
      <c r="L467" s="497">
        <f t="shared" si="136"/>
        <v>87060000</v>
      </c>
      <c r="M467" s="475" t="s">
        <v>5771</v>
      </c>
    </row>
    <row r="468" spans="1:13" ht="47.25" x14ac:dyDescent="0.25">
      <c r="A468" s="14">
        <v>8</v>
      </c>
      <c r="B468" s="473" t="s">
        <v>4346</v>
      </c>
      <c r="C468" s="473" t="s">
        <v>4328</v>
      </c>
      <c r="D468" s="498">
        <v>397.1</v>
      </c>
      <c r="E468" s="499">
        <v>98</v>
      </c>
      <c r="F468" s="496">
        <v>150000</v>
      </c>
      <c r="G468" s="496">
        <v>120000</v>
      </c>
      <c r="H468" s="496">
        <f t="shared" si="133"/>
        <v>59565000</v>
      </c>
      <c r="I468" s="496">
        <f t="shared" si="134"/>
        <v>47652000</v>
      </c>
      <c r="J468" s="476">
        <v>265116081</v>
      </c>
      <c r="K468" s="476">
        <f t="shared" si="135"/>
        <v>324681081</v>
      </c>
      <c r="L468" s="497">
        <f t="shared" si="136"/>
        <v>312768081</v>
      </c>
      <c r="M468" s="475" t="s">
        <v>5771</v>
      </c>
    </row>
    <row r="469" spans="1:13" x14ac:dyDescent="0.25">
      <c r="A469" s="379"/>
      <c r="B469" s="380" t="s">
        <v>4349</v>
      </c>
      <c r="C469" s="413"/>
      <c r="D469" s="414"/>
      <c r="E469" s="415"/>
      <c r="F469" s="392"/>
      <c r="G469" s="392"/>
      <c r="H469" s="392"/>
      <c r="I469" s="392"/>
      <c r="J469" s="384"/>
      <c r="K469" s="384"/>
      <c r="L469" s="399"/>
      <c r="M469" s="416"/>
    </row>
    <row r="470" spans="1:13" ht="78.75" x14ac:dyDescent="0.25">
      <c r="A470" s="14">
        <v>1</v>
      </c>
      <c r="B470" s="473" t="s">
        <v>4387</v>
      </c>
      <c r="C470" s="473" t="s">
        <v>4388</v>
      </c>
      <c r="D470" s="498">
        <v>308</v>
      </c>
      <c r="E470" s="499">
        <v>65</v>
      </c>
      <c r="F470" s="496">
        <v>310000</v>
      </c>
      <c r="G470" s="496">
        <v>248000</v>
      </c>
      <c r="H470" s="496">
        <f>+D470*F470</f>
        <v>95480000</v>
      </c>
      <c r="I470" s="496">
        <f>+D470*G470</f>
        <v>76384000</v>
      </c>
      <c r="J470" s="476">
        <v>0</v>
      </c>
      <c r="K470" s="476">
        <f>+J470+H470</f>
        <v>95480000</v>
      </c>
      <c r="L470" s="497">
        <f>+J470+I470</f>
        <v>76384000</v>
      </c>
      <c r="M470" s="475" t="s">
        <v>5781</v>
      </c>
    </row>
    <row r="471" spans="1:13" ht="78.75" x14ac:dyDescent="0.25">
      <c r="A471" s="14">
        <v>2</v>
      </c>
      <c r="B471" s="473" t="s">
        <v>4389</v>
      </c>
      <c r="C471" s="473" t="s">
        <v>4355</v>
      </c>
      <c r="D471" s="498">
        <v>1345</v>
      </c>
      <c r="E471" s="499">
        <v>135</v>
      </c>
      <c r="F471" s="496">
        <v>310000</v>
      </c>
      <c r="G471" s="496">
        <v>248000</v>
      </c>
      <c r="H471" s="496">
        <f>+D471*F471</f>
        <v>416950000</v>
      </c>
      <c r="I471" s="496">
        <f>+D471*G471</f>
        <v>333560000</v>
      </c>
      <c r="J471" s="476">
        <v>0</v>
      </c>
      <c r="K471" s="476">
        <f>+J471+H471</f>
        <v>416950000</v>
      </c>
      <c r="L471" s="497">
        <f>+J471+I471</f>
        <v>333560000</v>
      </c>
      <c r="M471" s="475" t="s">
        <v>5781</v>
      </c>
    </row>
    <row r="472" spans="1:13" x14ac:dyDescent="0.25">
      <c r="A472" s="379"/>
      <c r="B472" s="380" t="s">
        <v>4402</v>
      </c>
      <c r="C472" s="413"/>
      <c r="D472" s="414"/>
      <c r="E472" s="415"/>
      <c r="F472" s="392"/>
      <c r="G472" s="392"/>
      <c r="H472" s="392"/>
      <c r="I472" s="392"/>
      <c r="J472" s="384"/>
      <c r="K472" s="384"/>
      <c r="L472" s="399"/>
      <c r="M472" s="416"/>
    </row>
    <row r="473" spans="1:13" ht="31.5" x14ac:dyDescent="0.25">
      <c r="A473" s="14">
        <v>1</v>
      </c>
      <c r="B473" s="473" t="s">
        <v>4407</v>
      </c>
      <c r="C473" s="473" t="s">
        <v>4406</v>
      </c>
      <c r="D473" s="498">
        <v>406</v>
      </c>
      <c r="E473" s="499">
        <v>245.37</v>
      </c>
      <c r="F473" s="496">
        <v>1000000</v>
      </c>
      <c r="G473" s="496">
        <v>496000</v>
      </c>
      <c r="H473" s="496">
        <f t="shared" ref="H473:H478" si="137">+D473*F473</f>
        <v>406000000</v>
      </c>
      <c r="I473" s="496">
        <f t="shared" ref="I473:I478" si="138">+D473*G473</f>
        <v>201376000</v>
      </c>
      <c r="J473" s="476">
        <v>0</v>
      </c>
      <c r="K473" s="476">
        <f t="shared" ref="K473:K478" si="139">+J473+H473</f>
        <v>406000000</v>
      </c>
      <c r="L473" s="497">
        <f t="shared" ref="L473:L478" si="140">+J473+I473</f>
        <v>201376000</v>
      </c>
      <c r="M473" s="475" t="s">
        <v>6105</v>
      </c>
    </row>
    <row r="474" spans="1:13" ht="31.5" x14ac:dyDescent="0.25">
      <c r="A474" s="14">
        <v>2</v>
      </c>
      <c r="B474" s="473" t="s">
        <v>4418</v>
      </c>
      <c r="C474" s="473" t="s">
        <v>4419</v>
      </c>
      <c r="D474" s="498">
        <v>1345</v>
      </c>
      <c r="E474" s="499">
        <v>172.9</v>
      </c>
      <c r="F474" s="496">
        <v>800000</v>
      </c>
      <c r="G474" s="496">
        <v>640000</v>
      </c>
      <c r="H474" s="496">
        <f t="shared" si="137"/>
        <v>1076000000</v>
      </c>
      <c r="I474" s="496">
        <f t="shared" si="138"/>
        <v>860800000</v>
      </c>
      <c r="J474" s="476">
        <v>0</v>
      </c>
      <c r="K474" s="476">
        <f t="shared" si="139"/>
        <v>1076000000</v>
      </c>
      <c r="L474" s="497">
        <f t="shared" si="140"/>
        <v>860800000</v>
      </c>
      <c r="M474" s="475" t="s">
        <v>5786</v>
      </c>
    </row>
    <row r="475" spans="1:13" ht="31.5" x14ac:dyDescent="0.25">
      <c r="A475" s="14">
        <v>3</v>
      </c>
      <c r="B475" s="473" t="s">
        <v>4426</v>
      </c>
      <c r="C475" s="473" t="s">
        <v>4427</v>
      </c>
      <c r="D475" s="498">
        <v>1912</v>
      </c>
      <c r="E475" s="499"/>
      <c r="F475" s="496">
        <v>220000</v>
      </c>
      <c r="G475" s="496">
        <v>176000</v>
      </c>
      <c r="H475" s="496">
        <f t="shared" si="137"/>
        <v>420640000</v>
      </c>
      <c r="I475" s="496">
        <f t="shared" si="138"/>
        <v>336512000</v>
      </c>
      <c r="J475" s="476">
        <v>0</v>
      </c>
      <c r="K475" s="476">
        <f t="shared" si="139"/>
        <v>420640000</v>
      </c>
      <c r="L475" s="497">
        <f t="shared" si="140"/>
        <v>336512000</v>
      </c>
      <c r="M475" s="475" t="s">
        <v>5786</v>
      </c>
    </row>
    <row r="476" spans="1:13" ht="31.5" x14ac:dyDescent="0.25">
      <c r="A476" s="14">
        <v>4</v>
      </c>
      <c r="B476" s="473" t="s">
        <v>4428</v>
      </c>
      <c r="C476" s="473" t="s">
        <v>4427</v>
      </c>
      <c r="D476" s="498">
        <v>661</v>
      </c>
      <c r="E476" s="499"/>
      <c r="F476" s="496">
        <v>220000</v>
      </c>
      <c r="G476" s="496">
        <v>176000</v>
      </c>
      <c r="H476" s="496">
        <f t="shared" si="137"/>
        <v>145420000</v>
      </c>
      <c r="I476" s="496">
        <f t="shared" si="138"/>
        <v>116336000</v>
      </c>
      <c r="J476" s="476">
        <v>0</v>
      </c>
      <c r="K476" s="476">
        <f t="shared" si="139"/>
        <v>145420000</v>
      </c>
      <c r="L476" s="497">
        <f t="shared" si="140"/>
        <v>116336000</v>
      </c>
      <c r="M476" s="475" t="s">
        <v>5786</v>
      </c>
    </row>
    <row r="477" spans="1:13" ht="31.5" x14ac:dyDescent="0.25">
      <c r="A477" s="14">
        <v>5</v>
      </c>
      <c r="B477" s="473" t="s">
        <v>4429</v>
      </c>
      <c r="C477" s="473" t="s">
        <v>4430</v>
      </c>
      <c r="D477" s="498">
        <v>4206</v>
      </c>
      <c r="E477" s="499">
        <v>143.63999999999999</v>
      </c>
      <c r="F477" s="496">
        <v>220000</v>
      </c>
      <c r="G477" s="496">
        <v>176000</v>
      </c>
      <c r="H477" s="496">
        <f t="shared" si="137"/>
        <v>925320000</v>
      </c>
      <c r="I477" s="496">
        <f t="shared" si="138"/>
        <v>740256000</v>
      </c>
      <c r="J477" s="476">
        <v>0</v>
      </c>
      <c r="K477" s="476">
        <f t="shared" si="139"/>
        <v>925320000</v>
      </c>
      <c r="L477" s="497">
        <f t="shared" si="140"/>
        <v>740256000</v>
      </c>
      <c r="M477" s="475" t="s">
        <v>5786</v>
      </c>
    </row>
    <row r="478" spans="1:13" ht="31.5" x14ac:dyDescent="0.25">
      <c r="A478" s="14">
        <v>6</v>
      </c>
      <c r="B478" s="473" t="s">
        <v>4435</v>
      </c>
      <c r="C478" s="473" t="s">
        <v>4436</v>
      </c>
      <c r="D478" s="498">
        <v>582</v>
      </c>
      <c r="E478" s="499">
        <v>135</v>
      </c>
      <c r="F478" s="496">
        <v>468000</v>
      </c>
      <c r="G478" s="496">
        <v>374400</v>
      </c>
      <c r="H478" s="496">
        <f t="shared" si="137"/>
        <v>272376000</v>
      </c>
      <c r="I478" s="496">
        <f t="shared" si="138"/>
        <v>217900800</v>
      </c>
      <c r="J478" s="476">
        <v>273318000</v>
      </c>
      <c r="K478" s="476">
        <f t="shared" si="139"/>
        <v>545694000</v>
      </c>
      <c r="L478" s="497">
        <f t="shared" si="140"/>
        <v>491218800</v>
      </c>
      <c r="M478" s="475" t="s">
        <v>6106</v>
      </c>
    </row>
    <row r="479" spans="1:13" x14ac:dyDescent="0.25">
      <c r="A479" s="379"/>
      <c r="B479" s="380" t="s">
        <v>4445</v>
      </c>
      <c r="C479" s="413"/>
      <c r="D479" s="414"/>
      <c r="E479" s="415"/>
      <c r="F479" s="392"/>
      <c r="G479" s="392"/>
      <c r="H479" s="392"/>
      <c r="I479" s="392"/>
      <c r="J479" s="384"/>
      <c r="K479" s="384"/>
      <c r="L479" s="399"/>
      <c r="M479" s="416"/>
    </row>
    <row r="480" spans="1:13" ht="63" x14ac:dyDescent="0.25">
      <c r="A480" s="14">
        <v>1</v>
      </c>
      <c r="B480" s="473" t="s">
        <v>4453</v>
      </c>
      <c r="C480" s="473" t="s">
        <v>225</v>
      </c>
      <c r="D480" s="498">
        <v>261.2</v>
      </c>
      <c r="E480" s="499">
        <v>400</v>
      </c>
      <c r="F480" s="496">
        <v>12800000</v>
      </c>
      <c r="G480" s="496">
        <v>10240000</v>
      </c>
      <c r="H480" s="496">
        <f t="shared" ref="H480:H501" si="141">+D480*F480</f>
        <v>3343360000</v>
      </c>
      <c r="I480" s="496">
        <f t="shared" ref="I480:I501" si="142">+D480*G480</f>
        <v>2674688000</v>
      </c>
      <c r="J480" s="476">
        <v>263163788</v>
      </c>
      <c r="K480" s="476">
        <f t="shared" ref="K480:K502" si="143">+J480+H480</f>
        <v>3606523788</v>
      </c>
      <c r="L480" s="497">
        <f t="shared" ref="L480:L502" si="144">+J480+I480</f>
        <v>2937851788</v>
      </c>
      <c r="M480" s="475" t="s">
        <v>5791</v>
      </c>
    </row>
    <row r="481" spans="1:13" ht="63" x14ac:dyDescent="0.25">
      <c r="A481" s="14">
        <v>2</v>
      </c>
      <c r="B481" s="473" t="s">
        <v>4456</v>
      </c>
      <c r="C481" s="473" t="s">
        <v>271</v>
      </c>
      <c r="D481" s="498">
        <v>195.6</v>
      </c>
      <c r="E481" s="499">
        <v>154</v>
      </c>
      <c r="F481" s="496">
        <v>10500000</v>
      </c>
      <c r="G481" s="496">
        <v>8400000</v>
      </c>
      <c r="H481" s="496">
        <f t="shared" si="141"/>
        <v>2053800000</v>
      </c>
      <c r="I481" s="496">
        <f t="shared" si="142"/>
        <v>1643040000</v>
      </c>
      <c r="J481" s="476">
        <v>0</v>
      </c>
      <c r="K481" s="476">
        <f t="shared" si="143"/>
        <v>2053800000</v>
      </c>
      <c r="L481" s="497">
        <f t="shared" si="144"/>
        <v>1643040000</v>
      </c>
      <c r="M481" s="475" t="s">
        <v>5791</v>
      </c>
    </row>
    <row r="482" spans="1:13" ht="63" x14ac:dyDescent="0.25">
      <c r="A482" s="14">
        <v>3</v>
      </c>
      <c r="B482" s="473" t="s">
        <v>4457</v>
      </c>
      <c r="C482" s="473" t="s">
        <v>225</v>
      </c>
      <c r="D482" s="498">
        <v>680.6</v>
      </c>
      <c r="E482" s="499">
        <v>740.4</v>
      </c>
      <c r="F482" s="496">
        <v>7680000</v>
      </c>
      <c r="G482" s="496">
        <v>6144000</v>
      </c>
      <c r="H482" s="496">
        <f t="shared" si="141"/>
        <v>5227008000</v>
      </c>
      <c r="I482" s="496">
        <f t="shared" si="142"/>
        <v>4181606400</v>
      </c>
      <c r="J482" s="476">
        <v>0</v>
      </c>
      <c r="K482" s="476">
        <f t="shared" si="143"/>
        <v>5227008000</v>
      </c>
      <c r="L482" s="497">
        <f t="shared" si="144"/>
        <v>4181606400</v>
      </c>
      <c r="M482" s="475" t="s">
        <v>5791</v>
      </c>
    </row>
    <row r="483" spans="1:13" ht="63" x14ac:dyDescent="0.25">
      <c r="A483" s="14">
        <v>4</v>
      </c>
      <c r="B483" s="473" t="s">
        <v>4458</v>
      </c>
      <c r="C483" s="473" t="s">
        <v>4459</v>
      </c>
      <c r="D483" s="498">
        <v>568</v>
      </c>
      <c r="E483" s="499">
        <v>462</v>
      </c>
      <c r="F483" s="496">
        <v>3000000</v>
      </c>
      <c r="G483" s="496">
        <v>2400000</v>
      </c>
      <c r="H483" s="496">
        <f t="shared" si="141"/>
        <v>1704000000</v>
      </c>
      <c r="I483" s="496">
        <f t="shared" si="142"/>
        <v>1363200000</v>
      </c>
      <c r="J483" s="476">
        <v>1354441480</v>
      </c>
      <c r="K483" s="476">
        <f t="shared" si="143"/>
        <v>3058441480</v>
      </c>
      <c r="L483" s="497">
        <f t="shared" si="144"/>
        <v>2717641480</v>
      </c>
      <c r="M483" s="475" t="s">
        <v>5791</v>
      </c>
    </row>
    <row r="484" spans="1:13" ht="47.25" x14ac:dyDescent="0.25">
      <c r="A484" s="14">
        <v>5</v>
      </c>
      <c r="B484" s="473" t="s">
        <v>4460</v>
      </c>
      <c r="C484" s="473" t="s">
        <v>4461</v>
      </c>
      <c r="D484" s="498">
        <v>3362.8</v>
      </c>
      <c r="E484" s="499">
        <v>1582.4</v>
      </c>
      <c r="F484" s="496">
        <v>800000</v>
      </c>
      <c r="G484" s="496">
        <v>640000</v>
      </c>
      <c r="H484" s="496">
        <f t="shared" si="141"/>
        <v>2690240000</v>
      </c>
      <c r="I484" s="496">
        <f t="shared" si="142"/>
        <v>2152192000</v>
      </c>
      <c r="J484" s="476">
        <v>6039929000</v>
      </c>
      <c r="K484" s="476">
        <f t="shared" si="143"/>
        <v>8730169000</v>
      </c>
      <c r="L484" s="497">
        <f t="shared" si="144"/>
        <v>8192121000</v>
      </c>
      <c r="M484" s="475" t="s">
        <v>5798</v>
      </c>
    </row>
    <row r="485" spans="1:13" ht="63" x14ac:dyDescent="0.25">
      <c r="A485" s="14">
        <v>6</v>
      </c>
      <c r="B485" s="473" t="s">
        <v>4462</v>
      </c>
      <c r="C485" s="473" t="s">
        <v>4463</v>
      </c>
      <c r="D485" s="498">
        <v>1605</v>
      </c>
      <c r="E485" s="499">
        <v>383.45</v>
      </c>
      <c r="F485" s="496">
        <v>600000</v>
      </c>
      <c r="G485" s="496">
        <v>480000</v>
      </c>
      <c r="H485" s="496">
        <f t="shared" si="141"/>
        <v>963000000</v>
      </c>
      <c r="I485" s="496">
        <f t="shared" si="142"/>
        <v>770400000</v>
      </c>
      <c r="J485" s="476">
        <v>59743910</v>
      </c>
      <c r="K485" s="476">
        <f t="shared" si="143"/>
        <v>1022743910</v>
      </c>
      <c r="L485" s="497">
        <f t="shared" si="144"/>
        <v>830143910</v>
      </c>
      <c r="M485" s="475" t="s">
        <v>5791</v>
      </c>
    </row>
    <row r="486" spans="1:13" ht="63" x14ac:dyDescent="0.25">
      <c r="A486" s="14">
        <v>7</v>
      </c>
      <c r="B486" s="473" t="s">
        <v>4464</v>
      </c>
      <c r="C486" s="473" t="s">
        <v>4463</v>
      </c>
      <c r="D486" s="498">
        <v>539</v>
      </c>
      <c r="E486" s="477">
        <v>214.84</v>
      </c>
      <c r="F486" s="496">
        <v>600000</v>
      </c>
      <c r="G486" s="496">
        <v>480000</v>
      </c>
      <c r="H486" s="496">
        <f t="shared" si="141"/>
        <v>323400000</v>
      </c>
      <c r="I486" s="496">
        <f t="shared" si="142"/>
        <v>258720000</v>
      </c>
      <c r="J486" s="476">
        <v>0</v>
      </c>
      <c r="K486" s="476">
        <f t="shared" si="143"/>
        <v>323400000</v>
      </c>
      <c r="L486" s="497">
        <f t="shared" si="144"/>
        <v>258720000</v>
      </c>
      <c r="M486" s="475" t="s">
        <v>5791</v>
      </c>
    </row>
    <row r="487" spans="1:13" ht="47.25" x14ac:dyDescent="0.25">
      <c r="A487" s="14">
        <v>8</v>
      </c>
      <c r="B487" s="473" t="s">
        <v>4474</v>
      </c>
      <c r="C487" s="473" t="s">
        <v>4475</v>
      </c>
      <c r="D487" s="498">
        <v>306</v>
      </c>
      <c r="E487" s="499">
        <v>79.7</v>
      </c>
      <c r="F487" s="496">
        <v>280000</v>
      </c>
      <c r="G487" s="496">
        <v>224000</v>
      </c>
      <c r="H487" s="496">
        <f t="shared" si="141"/>
        <v>85680000</v>
      </c>
      <c r="I487" s="496">
        <f t="shared" si="142"/>
        <v>68544000</v>
      </c>
      <c r="J487" s="476">
        <v>0</v>
      </c>
      <c r="K487" s="476">
        <f t="shared" si="143"/>
        <v>85680000</v>
      </c>
      <c r="L487" s="497">
        <f t="shared" si="144"/>
        <v>68544000</v>
      </c>
      <c r="M487" s="475" t="s">
        <v>5802</v>
      </c>
    </row>
    <row r="488" spans="1:13" ht="47.25" x14ac:dyDescent="0.25">
      <c r="A488" s="14">
        <v>9</v>
      </c>
      <c r="B488" s="473" t="s">
        <v>4482</v>
      </c>
      <c r="C488" s="473" t="s">
        <v>4483</v>
      </c>
      <c r="D488" s="498">
        <v>183.3</v>
      </c>
      <c r="E488" s="477">
        <v>80.19</v>
      </c>
      <c r="F488" s="496">
        <v>150000</v>
      </c>
      <c r="G488" s="496">
        <v>120000</v>
      </c>
      <c r="H488" s="496">
        <f t="shared" si="141"/>
        <v>27495000</v>
      </c>
      <c r="I488" s="496">
        <f t="shared" si="142"/>
        <v>21996000</v>
      </c>
      <c r="J488" s="476">
        <v>305774716</v>
      </c>
      <c r="K488" s="476">
        <f t="shared" si="143"/>
        <v>333269716</v>
      </c>
      <c r="L488" s="497">
        <f t="shared" si="144"/>
        <v>327770716</v>
      </c>
      <c r="M488" s="475" t="s">
        <v>5806</v>
      </c>
    </row>
    <row r="489" spans="1:13" ht="63" x14ac:dyDescent="0.25">
      <c r="A489" s="14">
        <v>10</v>
      </c>
      <c r="B489" s="473" t="s">
        <v>4489</v>
      </c>
      <c r="C489" s="473" t="s">
        <v>4479</v>
      </c>
      <c r="D489" s="498">
        <v>1274</v>
      </c>
      <c r="E489" s="499">
        <v>85</v>
      </c>
      <c r="F489" s="496">
        <v>150000</v>
      </c>
      <c r="G489" s="496">
        <v>120000</v>
      </c>
      <c r="H489" s="496">
        <f t="shared" si="141"/>
        <v>191100000</v>
      </c>
      <c r="I489" s="496">
        <f t="shared" si="142"/>
        <v>152880000</v>
      </c>
      <c r="J489" s="476">
        <v>0</v>
      </c>
      <c r="K489" s="476">
        <f t="shared" si="143"/>
        <v>191100000</v>
      </c>
      <c r="L489" s="497">
        <f t="shared" si="144"/>
        <v>152880000</v>
      </c>
      <c r="M489" s="475" t="s">
        <v>5791</v>
      </c>
    </row>
    <row r="490" spans="1:13" ht="47.25" x14ac:dyDescent="0.25">
      <c r="A490" s="14">
        <v>11</v>
      </c>
      <c r="B490" s="473" t="s">
        <v>4490</v>
      </c>
      <c r="C490" s="473" t="s">
        <v>4491</v>
      </c>
      <c r="D490" s="498">
        <v>898.7</v>
      </c>
      <c r="E490" s="499">
        <v>222</v>
      </c>
      <c r="F490" s="496">
        <v>150000</v>
      </c>
      <c r="G490" s="496">
        <v>120000</v>
      </c>
      <c r="H490" s="496">
        <f t="shared" si="141"/>
        <v>134805000</v>
      </c>
      <c r="I490" s="496">
        <f t="shared" si="142"/>
        <v>107844000</v>
      </c>
      <c r="J490" s="476">
        <v>0</v>
      </c>
      <c r="K490" s="476">
        <f t="shared" si="143"/>
        <v>134805000</v>
      </c>
      <c r="L490" s="497">
        <f t="shared" si="144"/>
        <v>107844000</v>
      </c>
      <c r="M490" s="475" t="s">
        <v>5806</v>
      </c>
    </row>
    <row r="491" spans="1:13" ht="63" x14ac:dyDescent="0.25">
      <c r="A491" s="14">
        <v>12</v>
      </c>
      <c r="B491" s="473" t="s">
        <v>4487</v>
      </c>
      <c r="C491" s="473" t="s">
        <v>4481</v>
      </c>
      <c r="D491" s="498">
        <v>611</v>
      </c>
      <c r="E491" s="499">
        <v>29</v>
      </c>
      <c r="F491" s="496">
        <v>150000</v>
      </c>
      <c r="G491" s="496">
        <v>120000</v>
      </c>
      <c r="H491" s="496">
        <f t="shared" si="141"/>
        <v>91650000</v>
      </c>
      <c r="I491" s="496">
        <f t="shared" si="142"/>
        <v>73320000</v>
      </c>
      <c r="J491" s="476">
        <v>0</v>
      </c>
      <c r="K491" s="476">
        <f t="shared" si="143"/>
        <v>91650000</v>
      </c>
      <c r="L491" s="497">
        <f t="shared" si="144"/>
        <v>73320000</v>
      </c>
      <c r="M491" s="475" t="s">
        <v>5791</v>
      </c>
    </row>
    <row r="492" spans="1:13" ht="63" x14ac:dyDescent="0.25">
      <c r="A492" s="14">
        <v>13</v>
      </c>
      <c r="B492" s="473" t="s">
        <v>4495</v>
      </c>
      <c r="C492" s="473" t="s">
        <v>4496</v>
      </c>
      <c r="D492" s="498">
        <v>633.20000000000005</v>
      </c>
      <c r="E492" s="499">
        <v>205</v>
      </c>
      <c r="F492" s="496">
        <v>220000</v>
      </c>
      <c r="G492" s="496">
        <v>176000</v>
      </c>
      <c r="H492" s="496">
        <f t="shared" si="141"/>
        <v>139304000</v>
      </c>
      <c r="I492" s="496">
        <f t="shared" si="142"/>
        <v>111443200.00000001</v>
      </c>
      <c r="J492" s="476">
        <v>0</v>
      </c>
      <c r="K492" s="476">
        <f t="shared" si="143"/>
        <v>139304000</v>
      </c>
      <c r="L492" s="497">
        <f t="shared" si="144"/>
        <v>111443200.00000001</v>
      </c>
      <c r="M492" s="475" t="s">
        <v>5791</v>
      </c>
    </row>
    <row r="493" spans="1:13" ht="47.25" x14ac:dyDescent="0.25">
      <c r="A493" s="14">
        <v>14</v>
      </c>
      <c r="B493" s="473" t="s">
        <v>4497</v>
      </c>
      <c r="C493" s="473" t="s">
        <v>4483</v>
      </c>
      <c r="D493" s="498">
        <v>285</v>
      </c>
      <c r="E493" s="499">
        <v>84</v>
      </c>
      <c r="F493" s="496">
        <v>150000</v>
      </c>
      <c r="G493" s="496">
        <v>120000</v>
      </c>
      <c r="H493" s="496">
        <f t="shared" si="141"/>
        <v>42750000</v>
      </c>
      <c r="I493" s="496">
        <f t="shared" si="142"/>
        <v>34200000</v>
      </c>
      <c r="J493" s="476">
        <v>0</v>
      </c>
      <c r="K493" s="476">
        <f t="shared" si="143"/>
        <v>42750000</v>
      </c>
      <c r="L493" s="497">
        <f t="shared" si="144"/>
        <v>34200000</v>
      </c>
      <c r="M493" s="475" t="s">
        <v>5806</v>
      </c>
    </row>
    <row r="494" spans="1:13" ht="47.25" x14ac:dyDescent="0.25">
      <c r="A494" s="14">
        <v>15</v>
      </c>
      <c r="B494" s="473" t="s">
        <v>4498</v>
      </c>
      <c r="C494" s="473" t="s">
        <v>4499</v>
      </c>
      <c r="D494" s="498">
        <v>1911.5</v>
      </c>
      <c r="E494" s="499">
        <v>991.62</v>
      </c>
      <c r="F494" s="496">
        <v>280000</v>
      </c>
      <c r="G494" s="496">
        <v>224000</v>
      </c>
      <c r="H494" s="496">
        <f t="shared" si="141"/>
        <v>535220000</v>
      </c>
      <c r="I494" s="496">
        <f t="shared" si="142"/>
        <v>428176000</v>
      </c>
      <c r="J494" s="476">
        <v>0</v>
      </c>
      <c r="K494" s="476">
        <f t="shared" si="143"/>
        <v>535220000</v>
      </c>
      <c r="L494" s="497">
        <f t="shared" si="144"/>
        <v>428176000</v>
      </c>
      <c r="M494" s="475" t="s">
        <v>5814</v>
      </c>
    </row>
    <row r="495" spans="1:13" ht="47.25" x14ac:dyDescent="0.25">
      <c r="A495" s="14">
        <v>16</v>
      </c>
      <c r="B495" s="473" t="s">
        <v>4501</v>
      </c>
      <c r="C495" s="473" t="s">
        <v>4499</v>
      </c>
      <c r="D495" s="498">
        <v>3100.6</v>
      </c>
      <c r="E495" s="499">
        <v>1120.5</v>
      </c>
      <c r="F495" s="496">
        <v>280000</v>
      </c>
      <c r="G495" s="496">
        <v>224000</v>
      </c>
      <c r="H495" s="496">
        <f t="shared" si="141"/>
        <v>868168000</v>
      </c>
      <c r="I495" s="496">
        <f t="shared" si="142"/>
        <v>694534400</v>
      </c>
      <c r="J495" s="476">
        <v>1294667649</v>
      </c>
      <c r="K495" s="476">
        <f t="shared" si="143"/>
        <v>2162835649</v>
      </c>
      <c r="L495" s="497">
        <f t="shared" si="144"/>
        <v>1989202049</v>
      </c>
      <c r="M495" s="475" t="s">
        <v>5814</v>
      </c>
    </row>
    <row r="496" spans="1:13" ht="47.25" x14ac:dyDescent="0.25">
      <c r="A496" s="14">
        <v>17</v>
      </c>
      <c r="B496" s="473" t="s">
        <v>4503</v>
      </c>
      <c r="C496" s="473" t="s">
        <v>4499</v>
      </c>
      <c r="D496" s="498">
        <v>1970</v>
      </c>
      <c r="E496" s="477">
        <v>441.97</v>
      </c>
      <c r="F496" s="496">
        <v>280000</v>
      </c>
      <c r="G496" s="496">
        <v>224000</v>
      </c>
      <c r="H496" s="496">
        <f t="shared" si="141"/>
        <v>551600000</v>
      </c>
      <c r="I496" s="496">
        <f t="shared" si="142"/>
        <v>441280000</v>
      </c>
      <c r="J496" s="476">
        <v>0</v>
      </c>
      <c r="K496" s="476">
        <f t="shared" si="143"/>
        <v>551600000</v>
      </c>
      <c r="L496" s="497">
        <f t="shared" si="144"/>
        <v>441280000</v>
      </c>
      <c r="M496" s="475" t="s">
        <v>5814</v>
      </c>
    </row>
    <row r="497" spans="1:13" ht="63" x14ac:dyDescent="0.25">
      <c r="A497" s="14">
        <v>18</v>
      </c>
      <c r="B497" s="473" t="s">
        <v>4512</v>
      </c>
      <c r="C497" s="473" t="s">
        <v>4510</v>
      </c>
      <c r="D497" s="498">
        <v>400</v>
      </c>
      <c r="E497" s="499">
        <v>105.2</v>
      </c>
      <c r="F497" s="496">
        <v>2160000</v>
      </c>
      <c r="G497" s="496">
        <v>1728000</v>
      </c>
      <c r="H497" s="496">
        <f t="shared" si="141"/>
        <v>864000000</v>
      </c>
      <c r="I497" s="496">
        <f t="shared" si="142"/>
        <v>691200000</v>
      </c>
      <c r="J497" s="476">
        <v>0</v>
      </c>
      <c r="K497" s="476">
        <f t="shared" si="143"/>
        <v>864000000</v>
      </c>
      <c r="L497" s="497">
        <f t="shared" si="144"/>
        <v>691200000</v>
      </c>
      <c r="M497" s="475" t="s">
        <v>5791</v>
      </c>
    </row>
    <row r="498" spans="1:13" ht="63" x14ac:dyDescent="0.25">
      <c r="A498" s="14">
        <v>19</v>
      </c>
      <c r="B498" s="473" t="s">
        <v>4512</v>
      </c>
      <c r="C498" s="473" t="s">
        <v>4514</v>
      </c>
      <c r="D498" s="498">
        <v>198.6</v>
      </c>
      <c r="E498" s="499">
        <v>76.2</v>
      </c>
      <c r="F498" s="496">
        <v>7680000</v>
      </c>
      <c r="G498" s="496">
        <v>6144000</v>
      </c>
      <c r="H498" s="496">
        <f t="shared" si="141"/>
        <v>1525248000</v>
      </c>
      <c r="I498" s="496">
        <f t="shared" si="142"/>
        <v>1220198400</v>
      </c>
      <c r="J498" s="476">
        <v>0</v>
      </c>
      <c r="K498" s="476">
        <f t="shared" si="143"/>
        <v>1525248000</v>
      </c>
      <c r="L498" s="497">
        <f t="shared" si="144"/>
        <v>1220198400</v>
      </c>
      <c r="M498" s="475" t="s">
        <v>5791</v>
      </c>
    </row>
    <row r="499" spans="1:13" ht="47.25" x14ac:dyDescent="0.25">
      <c r="A499" s="14">
        <v>20</v>
      </c>
      <c r="B499" s="473" t="s">
        <v>4515</v>
      </c>
      <c r="C499" s="473" t="s">
        <v>4516</v>
      </c>
      <c r="D499" s="498">
        <v>214</v>
      </c>
      <c r="E499" s="499">
        <v>80</v>
      </c>
      <c r="F499" s="496">
        <v>480000</v>
      </c>
      <c r="G499" s="496">
        <v>384000</v>
      </c>
      <c r="H499" s="496">
        <f t="shared" si="141"/>
        <v>102720000</v>
      </c>
      <c r="I499" s="496">
        <f t="shared" si="142"/>
        <v>82176000</v>
      </c>
      <c r="J499" s="476">
        <v>0</v>
      </c>
      <c r="K499" s="476">
        <f t="shared" si="143"/>
        <v>102720000</v>
      </c>
      <c r="L499" s="497">
        <f t="shared" si="144"/>
        <v>82176000</v>
      </c>
      <c r="M499" s="475" t="s">
        <v>5798</v>
      </c>
    </row>
    <row r="500" spans="1:13" ht="47.25" x14ac:dyDescent="0.25">
      <c r="A500" s="14">
        <v>21</v>
      </c>
      <c r="B500" s="473" t="s">
        <v>4515</v>
      </c>
      <c r="C500" s="473" t="s">
        <v>4517</v>
      </c>
      <c r="D500" s="498">
        <v>803</v>
      </c>
      <c r="E500" s="499">
        <v>512.20000000000005</v>
      </c>
      <c r="F500" s="496">
        <v>504000</v>
      </c>
      <c r="G500" s="496">
        <v>403200</v>
      </c>
      <c r="H500" s="496">
        <f>+D500*F500</f>
        <v>404712000</v>
      </c>
      <c r="I500" s="496">
        <f>+D500*G500</f>
        <v>323769600</v>
      </c>
      <c r="J500" s="476">
        <v>2517450600</v>
      </c>
      <c r="K500" s="476">
        <f>+J500+H500</f>
        <v>2922162600</v>
      </c>
      <c r="L500" s="497">
        <f>+J500+I500</f>
        <v>2841220200</v>
      </c>
      <c r="M500" s="475" t="s">
        <v>5823</v>
      </c>
    </row>
    <row r="501" spans="1:13" ht="63" x14ac:dyDescent="0.25">
      <c r="A501" s="14">
        <v>22</v>
      </c>
      <c r="B501" s="473" t="s">
        <v>4505</v>
      </c>
      <c r="C501" s="473" t="s">
        <v>4506</v>
      </c>
      <c r="D501" s="498">
        <v>672.1</v>
      </c>
      <c r="E501" s="499">
        <v>1160</v>
      </c>
      <c r="F501" s="496">
        <v>10500000</v>
      </c>
      <c r="G501" s="496">
        <v>8400000</v>
      </c>
      <c r="H501" s="496">
        <f t="shared" si="141"/>
        <v>7057050000</v>
      </c>
      <c r="I501" s="496">
        <f t="shared" si="142"/>
        <v>5645640000</v>
      </c>
      <c r="J501" s="476">
        <v>3040706916</v>
      </c>
      <c r="K501" s="476">
        <f t="shared" si="143"/>
        <v>10097756916</v>
      </c>
      <c r="L501" s="497">
        <f t="shared" si="144"/>
        <v>8686346916</v>
      </c>
      <c r="M501" s="475" t="s">
        <v>5825</v>
      </c>
    </row>
    <row r="502" spans="1:13" ht="31.5" x14ac:dyDescent="0.25">
      <c r="A502" s="14">
        <v>23</v>
      </c>
      <c r="B502" s="473" t="s">
        <v>4521</v>
      </c>
      <c r="C502" s="473" t="s">
        <v>4522</v>
      </c>
      <c r="D502" s="488">
        <v>345.9</v>
      </c>
      <c r="E502" s="475">
        <v>668</v>
      </c>
      <c r="F502" s="496">
        <v>6800000</v>
      </c>
      <c r="G502" s="496">
        <v>5440000</v>
      </c>
      <c r="H502" s="496">
        <f>+D502*F502</f>
        <v>2352120000</v>
      </c>
      <c r="I502" s="496">
        <f>+D502*G502</f>
        <v>1881695999.9999998</v>
      </c>
      <c r="J502" s="476">
        <v>560000000</v>
      </c>
      <c r="K502" s="476">
        <f t="shared" si="143"/>
        <v>2912120000</v>
      </c>
      <c r="L502" s="497">
        <f t="shared" si="144"/>
        <v>2441696000</v>
      </c>
      <c r="M502" s="475" t="s">
        <v>6107</v>
      </c>
    </row>
    <row r="503" spans="1:13" x14ac:dyDescent="0.25">
      <c r="A503" s="379"/>
      <c r="B503" s="380" t="s">
        <v>4531</v>
      </c>
      <c r="C503" s="413"/>
      <c r="D503" s="414"/>
      <c r="E503" s="415"/>
      <c r="F503" s="392"/>
      <c r="G503" s="392"/>
      <c r="H503" s="392"/>
      <c r="I503" s="392"/>
      <c r="J503" s="384"/>
      <c r="K503" s="384"/>
      <c r="L503" s="399"/>
      <c r="M503" s="416"/>
    </row>
    <row r="504" spans="1:13" ht="47.25" x14ac:dyDescent="0.25">
      <c r="A504" s="14">
        <v>1</v>
      </c>
      <c r="B504" s="473" t="s">
        <v>4540</v>
      </c>
      <c r="C504" s="473" t="s">
        <v>4541</v>
      </c>
      <c r="D504" s="498">
        <v>5677</v>
      </c>
      <c r="E504" s="499">
        <v>198</v>
      </c>
      <c r="F504" s="496">
        <v>150000</v>
      </c>
      <c r="G504" s="496">
        <v>120000</v>
      </c>
      <c r="H504" s="496">
        <f t="shared" ref="H504:H514" si="145">+D504*F504</f>
        <v>851550000</v>
      </c>
      <c r="I504" s="496">
        <f t="shared" ref="I504:I514" si="146">+D504*G504</f>
        <v>681240000</v>
      </c>
      <c r="J504" s="476">
        <v>0</v>
      </c>
      <c r="K504" s="476">
        <f t="shared" ref="K504:K514" si="147">+J504+H504</f>
        <v>851550000</v>
      </c>
      <c r="L504" s="497">
        <f t="shared" ref="L504:L514" si="148">+J504+I504</f>
        <v>681240000</v>
      </c>
      <c r="M504" s="475" t="s">
        <v>6108</v>
      </c>
    </row>
    <row r="505" spans="1:13" ht="47.25" x14ac:dyDescent="0.25">
      <c r="A505" s="14">
        <v>2</v>
      </c>
      <c r="B505" s="473" t="s">
        <v>4548</v>
      </c>
      <c r="C505" s="473" t="s">
        <v>4549</v>
      </c>
      <c r="D505" s="498">
        <v>1234</v>
      </c>
      <c r="E505" s="499">
        <v>175</v>
      </c>
      <c r="F505" s="496">
        <v>280000</v>
      </c>
      <c r="G505" s="496">
        <v>224000</v>
      </c>
      <c r="H505" s="496">
        <f t="shared" si="145"/>
        <v>345520000</v>
      </c>
      <c r="I505" s="496">
        <f t="shared" si="146"/>
        <v>276416000</v>
      </c>
      <c r="J505" s="476">
        <v>0</v>
      </c>
      <c r="K505" s="476">
        <f t="shared" si="147"/>
        <v>345520000</v>
      </c>
      <c r="L505" s="497">
        <f t="shared" si="148"/>
        <v>276416000</v>
      </c>
      <c r="M505" s="475" t="s">
        <v>5833</v>
      </c>
    </row>
    <row r="506" spans="1:13" ht="47.25" x14ac:dyDescent="0.25">
      <c r="A506" s="14">
        <v>3</v>
      </c>
      <c r="B506" s="473" t="s">
        <v>4569</v>
      </c>
      <c r="C506" s="473" t="s">
        <v>4570</v>
      </c>
      <c r="D506" s="498">
        <v>474.3</v>
      </c>
      <c r="E506" s="499">
        <v>60</v>
      </c>
      <c r="F506" s="496">
        <v>150000</v>
      </c>
      <c r="G506" s="496">
        <v>120000</v>
      </c>
      <c r="H506" s="496">
        <f t="shared" si="145"/>
        <v>71145000</v>
      </c>
      <c r="I506" s="496">
        <f t="shared" si="146"/>
        <v>56916000</v>
      </c>
      <c r="J506" s="476">
        <v>181036488</v>
      </c>
      <c r="K506" s="476">
        <f t="shared" si="147"/>
        <v>252181488</v>
      </c>
      <c r="L506" s="497">
        <f t="shared" si="148"/>
        <v>237952488</v>
      </c>
      <c r="M506" s="475" t="s">
        <v>5833</v>
      </c>
    </row>
    <row r="507" spans="1:13" ht="47.25" x14ac:dyDescent="0.25">
      <c r="A507" s="14">
        <v>4</v>
      </c>
      <c r="B507" s="473" t="s">
        <v>4571</v>
      </c>
      <c r="C507" s="473" t="s">
        <v>4572</v>
      </c>
      <c r="D507" s="498">
        <v>71.400000000000006</v>
      </c>
      <c r="E507" s="499">
        <v>67</v>
      </c>
      <c r="F507" s="496">
        <v>150000</v>
      </c>
      <c r="G507" s="496">
        <v>120000</v>
      </c>
      <c r="H507" s="496">
        <f t="shared" si="145"/>
        <v>10710000</v>
      </c>
      <c r="I507" s="496">
        <f t="shared" si="146"/>
        <v>8568000</v>
      </c>
      <c r="J507" s="476">
        <v>181036488</v>
      </c>
      <c r="K507" s="476">
        <f t="shared" si="147"/>
        <v>191746488</v>
      </c>
      <c r="L507" s="497">
        <f t="shared" si="148"/>
        <v>189604488</v>
      </c>
      <c r="M507" s="475" t="s">
        <v>5833</v>
      </c>
    </row>
    <row r="508" spans="1:13" ht="47.25" x14ac:dyDescent="0.25">
      <c r="A508" s="14">
        <v>5</v>
      </c>
      <c r="B508" s="473" t="s">
        <v>4578</v>
      </c>
      <c r="C508" s="473" t="s">
        <v>4561</v>
      </c>
      <c r="D508" s="498">
        <v>132</v>
      </c>
      <c r="E508" s="499"/>
      <c r="F508" s="496">
        <v>150000</v>
      </c>
      <c r="G508" s="496">
        <v>120000</v>
      </c>
      <c r="H508" s="496">
        <f t="shared" si="145"/>
        <v>19800000</v>
      </c>
      <c r="I508" s="496">
        <f t="shared" si="146"/>
        <v>15840000</v>
      </c>
      <c r="J508" s="476">
        <v>0</v>
      </c>
      <c r="K508" s="476">
        <f t="shared" si="147"/>
        <v>19800000</v>
      </c>
      <c r="L508" s="497">
        <f t="shared" si="148"/>
        <v>15840000</v>
      </c>
      <c r="M508" s="475" t="s">
        <v>5830</v>
      </c>
    </row>
    <row r="509" spans="1:13" ht="47.25" x14ac:dyDescent="0.25">
      <c r="A509" s="14">
        <v>6</v>
      </c>
      <c r="B509" s="473" t="s">
        <v>4580</v>
      </c>
      <c r="C509" s="473" t="s">
        <v>4563</v>
      </c>
      <c r="D509" s="498">
        <v>185</v>
      </c>
      <c r="E509" s="499"/>
      <c r="F509" s="496">
        <v>150000</v>
      </c>
      <c r="G509" s="496">
        <v>120000</v>
      </c>
      <c r="H509" s="496">
        <f t="shared" si="145"/>
        <v>27750000</v>
      </c>
      <c r="I509" s="496">
        <f t="shared" si="146"/>
        <v>22200000</v>
      </c>
      <c r="J509" s="476">
        <v>0</v>
      </c>
      <c r="K509" s="476">
        <f t="shared" si="147"/>
        <v>27750000</v>
      </c>
      <c r="L509" s="497">
        <f t="shared" si="148"/>
        <v>22200000</v>
      </c>
      <c r="M509" s="475" t="s">
        <v>5830</v>
      </c>
    </row>
    <row r="510" spans="1:13" ht="47.25" x14ac:dyDescent="0.25">
      <c r="A510" s="14">
        <v>7</v>
      </c>
      <c r="B510" s="473" t="s">
        <v>4581</v>
      </c>
      <c r="C510" s="473" t="s">
        <v>4557</v>
      </c>
      <c r="D510" s="498">
        <v>2555</v>
      </c>
      <c r="E510" s="499">
        <v>108</v>
      </c>
      <c r="F510" s="496">
        <v>150000</v>
      </c>
      <c r="G510" s="496">
        <v>120000</v>
      </c>
      <c r="H510" s="496">
        <f t="shared" si="145"/>
        <v>383250000</v>
      </c>
      <c r="I510" s="496">
        <f t="shared" si="146"/>
        <v>306600000</v>
      </c>
      <c r="J510" s="476">
        <v>0</v>
      </c>
      <c r="K510" s="476">
        <f t="shared" si="147"/>
        <v>383250000</v>
      </c>
      <c r="L510" s="497">
        <f t="shared" si="148"/>
        <v>306600000</v>
      </c>
      <c r="M510" s="475" t="s">
        <v>5833</v>
      </c>
    </row>
    <row r="511" spans="1:13" ht="47.25" x14ac:dyDescent="0.25">
      <c r="A511" s="14">
        <v>8</v>
      </c>
      <c r="B511" s="473" t="s">
        <v>4589</v>
      </c>
      <c r="C511" s="473" t="s">
        <v>4570</v>
      </c>
      <c r="D511" s="498">
        <v>698</v>
      </c>
      <c r="E511" s="499"/>
      <c r="F511" s="496">
        <v>150000</v>
      </c>
      <c r="G511" s="496">
        <v>120000</v>
      </c>
      <c r="H511" s="496">
        <f t="shared" si="145"/>
        <v>104700000</v>
      </c>
      <c r="I511" s="496">
        <f t="shared" si="146"/>
        <v>83760000</v>
      </c>
      <c r="J511" s="476">
        <v>0</v>
      </c>
      <c r="K511" s="476">
        <f t="shared" si="147"/>
        <v>104700000</v>
      </c>
      <c r="L511" s="497">
        <f t="shared" si="148"/>
        <v>83760000</v>
      </c>
      <c r="M511" s="475" t="s">
        <v>5833</v>
      </c>
    </row>
    <row r="512" spans="1:13" ht="47.25" x14ac:dyDescent="0.25">
      <c r="A512" s="14">
        <v>9</v>
      </c>
      <c r="B512" s="473" t="s">
        <v>4590</v>
      </c>
      <c r="C512" s="473" t="s">
        <v>4591</v>
      </c>
      <c r="D512" s="498">
        <v>225</v>
      </c>
      <c r="E512" s="499">
        <v>106.3</v>
      </c>
      <c r="F512" s="496">
        <v>150000</v>
      </c>
      <c r="G512" s="496">
        <v>120000</v>
      </c>
      <c r="H512" s="496">
        <f t="shared" si="145"/>
        <v>33750000</v>
      </c>
      <c r="I512" s="496">
        <f t="shared" si="146"/>
        <v>27000000</v>
      </c>
      <c r="J512" s="476">
        <v>0</v>
      </c>
      <c r="K512" s="476">
        <f t="shared" si="147"/>
        <v>33750000</v>
      </c>
      <c r="L512" s="497">
        <f t="shared" si="148"/>
        <v>27000000</v>
      </c>
      <c r="M512" s="475" t="s">
        <v>5830</v>
      </c>
    </row>
    <row r="513" spans="1:13" ht="78.75" x14ac:dyDescent="0.25">
      <c r="A513" s="14">
        <v>10</v>
      </c>
      <c r="B513" s="473" t="s">
        <v>4592</v>
      </c>
      <c r="C513" s="473" t="s">
        <v>4591</v>
      </c>
      <c r="D513" s="498">
        <v>188</v>
      </c>
      <c r="E513" s="499"/>
      <c r="F513" s="496">
        <v>150000</v>
      </c>
      <c r="G513" s="496">
        <v>120000</v>
      </c>
      <c r="H513" s="496">
        <f t="shared" si="145"/>
        <v>28200000</v>
      </c>
      <c r="I513" s="496">
        <f t="shared" si="146"/>
        <v>22560000</v>
      </c>
      <c r="J513" s="476">
        <v>0</v>
      </c>
      <c r="K513" s="476">
        <f t="shared" si="147"/>
        <v>28200000</v>
      </c>
      <c r="L513" s="497">
        <f t="shared" si="148"/>
        <v>22560000</v>
      </c>
      <c r="M513" s="475" t="s">
        <v>6109</v>
      </c>
    </row>
    <row r="514" spans="1:13" ht="47.25" x14ac:dyDescent="0.25">
      <c r="A514" s="14">
        <v>11</v>
      </c>
      <c r="B514" s="473" t="s">
        <v>4593</v>
      </c>
      <c r="C514" s="473" t="s">
        <v>4594</v>
      </c>
      <c r="D514" s="498">
        <v>90000</v>
      </c>
      <c r="E514" s="499"/>
      <c r="F514" s="496"/>
      <c r="G514" s="496">
        <v>11000</v>
      </c>
      <c r="H514" s="496">
        <f t="shared" si="145"/>
        <v>0</v>
      </c>
      <c r="I514" s="496">
        <f t="shared" si="146"/>
        <v>990000000</v>
      </c>
      <c r="J514" s="476">
        <v>0</v>
      </c>
      <c r="K514" s="476">
        <f t="shared" si="147"/>
        <v>0</v>
      </c>
      <c r="L514" s="497">
        <f t="shared" si="148"/>
        <v>990000000</v>
      </c>
      <c r="M514" s="475" t="s">
        <v>5830</v>
      </c>
    </row>
    <row r="515" spans="1:13" x14ac:dyDescent="0.25">
      <c r="A515" s="379"/>
      <c r="B515" s="380" t="s">
        <v>4596</v>
      </c>
      <c r="C515" s="413"/>
      <c r="D515" s="414"/>
      <c r="E515" s="415"/>
      <c r="F515" s="392"/>
      <c r="G515" s="392"/>
      <c r="H515" s="392"/>
      <c r="I515" s="392"/>
      <c r="J515" s="384"/>
      <c r="K515" s="384"/>
      <c r="L515" s="399"/>
      <c r="M515" s="416"/>
    </row>
    <row r="516" spans="1:13" ht="31.5" x14ac:dyDescent="0.25">
      <c r="A516" s="14">
        <v>1</v>
      </c>
      <c r="B516" s="473" t="s">
        <v>4613</v>
      </c>
      <c r="C516" s="473" t="s">
        <v>4614</v>
      </c>
      <c r="D516" s="498">
        <v>863</v>
      </c>
      <c r="E516" s="499">
        <v>148</v>
      </c>
      <c r="F516" s="496">
        <v>280000</v>
      </c>
      <c r="G516" s="496">
        <v>224000</v>
      </c>
      <c r="H516" s="496">
        <f t="shared" ref="H516:H522" si="149">+D516*F516</f>
        <v>241640000</v>
      </c>
      <c r="I516" s="496">
        <f t="shared" ref="I516:I523" si="150">+D516*G516</f>
        <v>193312000</v>
      </c>
      <c r="J516" s="476">
        <v>0</v>
      </c>
      <c r="K516" s="476">
        <f t="shared" ref="K516:K522" si="151">+J516+H516</f>
        <v>241640000</v>
      </c>
      <c r="L516" s="497">
        <f t="shared" ref="L516:L522" si="152">+J516+I516</f>
        <v>193312000</v>
      </c>
      <c r="M516" s="475" t="s">
        <v>5845</v>
      </c>
    </row>
    <row r="517" spans="1:13" ht="31.5" x14ac:dyDescent="0.25">
      <c r="A517" s="14">
        <v>2</v>
      </c>
      <c r="B517" s="473" t="s">
        <v>4615</v>
      </c>
      <c r="C517" s="473" t="s">
        <v>4616</v>
      </c>
      <c r="D517" s="498">
        <v>650</v>
      </c>
      <c r="E517" s="499">
        <v>148</v>
      </c>
      <c r="F517" s="496">
        <v>150000</v>
      </c>
      <c r="G517" s="496">
        <v>224000</v>
      </c>
      <c r="H517" s="496">
        <f t="shared" si="149"/>
        <v>97500000</v>
      </c>
      <c r="I517" s="496">
        <f t="shared" si="150"/>
        <v>145600000</v>
      </c>
      <c r="J517" s="476">
        <v>0</v>
      </c>
      <c r="K517" s="476">
        <f t="shared" si="151"/>
        <v>97500000</v>
      </c>
      <c r="L517" s="497">
        <f t="shared" si="152"/>
        <v>145600000</v>
      </c>
      <c r="M517" s="475" t="s">
        <v>5845</v>
      </c>
    </row>
    <row r="518" spans="1:13" ht="31.5" x14ac:dyDescent="0.25">
      <c r="A518" s="14">
        <v>3</v>
      </c>
      <c r="B518" s="473" t="s">
        <v>4634</v>
      </c>
      <c r="C518" s="473" t="s">
        <v>4633</v>
      </c>
      <c r="D518" s="498">
        <v>1207</v>
      </c>
      <c r="E518" s="499"/>
      <c r="F518" s="496">
        <v>150000</v>
      </c>
      <c r="G518" s="496">
        <v>120000</v>
      </c>
      <c r="H518" s="496">
        <f t="shared" si="149"/>
        <v>181050000</v>
      </c>
      <c r="I518" s="496">
        <f t="shared" si="150"/>
        <v>144840000</v>
      </c>
      <c r="J518" s="476">
        <v>0</v>
      </c>
      <c r="K518" s="476">
        <f t="shared" si="151"/>
        <v>181050000</v>
      </c>
      <c r="L518" s="497">
        <f t="shared" si="152"/>
        <v>144840000</v>
      </c>
      <c r="M518" s="475" t="s">
        <v>5845</v>
      </c>
    </row>
    <row r="519" spans="1:13" ht="31.5" x14ac:dyDescent="0.25">
      <c r="A519" s="14">
        <v>4</v>
      </c>
      <c r="B519" s="473" t="s">
        <v>4640</v>
      </c>
      <c r="C519" s="473" t="s">
        <v>4641</v>
      </c>
      <c r="D519" s="498">
        <v>251.3</v>
      </c>
      <c r="E519" s="499">
        <v>70</v>
      </c>
      <c r="F519" s="496">
        <v>400000</v>
      </c>
      <c r="G519" s="496">
        <v>224000</v>
      </c>
      <c r="H519" s="496">
        <f t="shared" si="149"/>
        <v>100520000</v>
      </c>
      <c r="I519" s="496">
        <f t="shared" si="150"/>
        <v>56291200</v>
      </c>
      <c r="J519" s="476">
        <v>0</v>
      </c>
      <c r="K519" s="476">
        <f t="shared" si="151"/>
        <v>100520000</v>
      </c>
      <c r="L519" s="497">
        <f t="shared" si="152"/>
        <v>56291200</v>
      </c>
      <c r="M519" s="475" t="s">
        <v>5845</v>
      </c>
    </row>
    <row r="520" spans="1:13" ht="31.5" x14ac:dyDescent="0.25">
      <c r="A520" s="14">
        <v>5</v>
      </c>
      <c r="B520" s="473" t="s">
        <v>4658</v>
      </c>
      <c r="C520" s="473" t="s">
        <v>4659</v>
      </c>
      <c r="D520" s="498">
        <v>705.9</v>
      </c>
      <c r="E520" s="499">
        <v>98</v>
      </c>
      <c r="F520" s="496">
        <v>150000</v>
      </c>
      <c r="G520" s="496">
        <v>120000</v>
      </c>
      <c r="H520" s="496">
        <f t="shared" si="149"/>
        <v>105885000</v>
      </c>
      <c r="I520" s="496">
        <f t="shared" si="150"/>
        <v>84708000</v>
      </c>
      <c r="J520" s="476">
        <v>0</v>
      </c>
      <c r="K520" s="476">
        <f t="shared" si="151"/>
        <v>105885000</v>
      </c>
      <c r="L520" s="497">
        <f t="shared" si="152"/>
        <v>84708000</v>
      </c>
      <c r="M520" s="475" t="s">
        <v>5845</v>
      </c>
    </row>
    <row r="521" spans="1:13" ht="31.5" x14ac:dyDescent="0.25">
      <c r="A521" s="14">
        <v>6</v>
      </c>
      <c r="B521" s="473" t="s">
        <v>4661</v>
      </c>
      <c r="C521" s="473" t="s">
        <v>4641</v>
      </c>
      <c r="D521" s="498">
        <v>2556.1999999999998</v>
      </c>
      <c r="E521" s="499">
        <v>264.5</v>
      </c>
      <c r="F521" s="496">
        <v>280000</v>
      </c>
      <c r="G521" s="496">
        <v>224000</v>
      </c>
      <c r="H521" s="496">
        <f t="shared" si="149"/>
        <v>715736000</v>
      </c>
      <c r="I521" s="496">
        <f t="shared" si="150"/>
        <v>572588800</v>
      </c>
      <c r="J521" s="476">
        <v>0</v>
      </c>
      <c r="K521" s="476">
        <f t="shared" si="151"/>
        <v>715736000</v>
      </c>
      <c r="L521" s="497">
        <f t="shared" si="152"/>
        <v>572588800</v>
      </c>
      <c r="M521" s="475" t="s">
        <v>5845</v>
      </c>
    </row>
    <row r="522" spans="1:13" ht="47.25" x14ac:dyDescent="0.25">
      <c r="A522" s="14">
        <v>7</v>
      </c>
      <c r="B522" s="473" t="s">
        <v>4668</v>
      </c>
      <c r="C522" s="473" t="s">
        <v>4669</v>
      </c>
      <c r="D522" s="498">
        <v>1171</v>
      </c>
      <c r="E522" s="499">
        <v>80</v>
      </c>
      <c r="F522" s="496">
        <v>280000</v>
      </c>
      <c r="G522" s="496">
        <v>224000</v>
      </c>
      <c r="H522" s="496">
        <f t="shared" si="149"/>
        <v>327880000</v>
      </c>
      <c r="I522" s="496">
        <f t="shared" si="150"/>
        <v>262304000</v>
      </c>
      <c r="J522" s="476">
        <v>0</v>
      </c>
      <c r="K522" s="476">
        <f t="shared" si="151"/>
        <v>327880000</v>
      </c>
      <c r="L522" s="497">
        <f t="shared" si="152"/>
        <v>262304000</v>
      </c>
      <c r="M522" s="475" t="s">
        <v>5851</v>
      </c>
    </row>
    <row r="523" spans="1:13" ht="47.25" x14ac:dyDescent="0.25">
      <c r="A523" s="14">
        <v>8</v>
      </c>
      <c r="B523" s="473" t="s">
        <v>1889</v>
      </c>
      <c r="C523" s="473" t="s">
        <v>4600</v>
      </c>
      <c r="D523" s="498">
        <v>443.7</v>
      </c>
      <c r="E523" s="499">
        <v>144.72</v>
      </c>
      <c r="F523" s="496">
        <v>940000</v>
      </c>
      <c r="G523" s="496">
        <v>658000</v>
      </c>
      <c r="H523" s="496">
        <v>417078000</v>
      </c>
      <c r="I523" s="496">
        <f t="shared" si="150"/>
        <v>291954600</v>
      </c>
      <c r="J523" s="476">
        <v>0</v>
      </c>
      <c r="K523" s="476">
        <f t="shared" ref="K523" si="153">+J523+H523</f>
        <v>417078000</v>
      </c>
      <c r="L523" s="497">
        <f t="shared" ref="L523" si="154">+J523+I523</f>
        <v>291954600</v>
      </c>
      <c r="M523" s="475" t="s">
        <v>5855</v>
      </c>
    </row>
    <row r="524" spans="1:13" x14ac:dyDescent="0.25">
      <c r="A524" s="379"/>
      <c r="B524" s="380" t="s">
        <v>4670</v>
      </c>
      <c r="C524" s="413"/>
      <c r="D524" s="414"/>
      <c r="E524" s="415"/>
      <c r="F524" s="392"/>
      <c r="G524" s="392"/>
      <c r="H524" s="392"/>
      <c r="I524" s="392"/>
      <c r="J524" s="384"/>
      <c r="K524" s="384"/>
      <c r="L524" s="399"/>
      <c r="M524" s="416"/>
    </row>
    <row r="525" spans="1:13" ht="47.25" x14ac:dyDescent="0.25">
      <c r="A525" s="14">
        <v>1</v>
      </c>
      <c r="B525" s="473" t="s">
        <v>4690</v>
      </c>
      <c r="C525" s="473" t="s">
        <v>4691</v>
      </c>
      <c r="D525" s="498">
        <v>977</v>
      </c>
      <c r="E525" s="499">
        <v>200</v>
      </c>
      <c r="F525" s="496">
        <v>220000</v>
      </c>
      <c r="G525" s="496">
        <v>176000</v>
      </c>
      <c r="H525" s="496">
        <f t="shared" ref="H525:H542" si="155">+D525*F525</f>
        <v>214940000</v>
      </c>
      <c r="I525" s="496">
        <f t="shared" ref="I525:I542" si="156">+D525*G525</f>
        <v>171952000</v>
      </c>
      <c r="J525" s="476">
        <v>0</v>
      </c>
      <c r="K525" s="476">
        <f t="shared" ref="K525:K533" si="157">+J525+H525</f>
        <v>214940000</v>
      </c>
      <c r="L525" s="497">
        <f t="shared" ref="L525:L533" si="158">+J525+I525</f>
        <v>171952000</v>
      </c>
      <c r="M525" s="475" t="s">
        <v>5857</v>
      </c>
    </row>
    <row r="526" spans="1:13" ht="47.25" x14ac:dyDescent="0.25">
      <c r="A526" s="14">
        <v>2</v>
      </c>
      <c r="B526" s="473" t="s">
        <v>4692</v>
      </c>
      <c r="C526" s="473" t="s">
        <v>4693</v>
      </c>
      <c r="D526" s="498">
        <v>852</v>
      </c>
      <c r="E526" s="499">
        <v>250</v>
      </c>
      <c r="F526" s="496">
        <v>220000</v>
      </c>
      <c r="G526" s="496">
        <v>176000</v>
      </c>
      <c r="H526" s="496">
        <f t="shared" si="155"/>
        <v>187440000</v>
      </c>
      <c r="I526" s="496">
        <f t="shared" si="156"/>
        <v>149952000</v>
      </c>
      <c r="J526" s="476">
        <v>0</v>
      </c>
      <c r="K526" s="476">
        <f t="shared" si="157"/>
        <v>187440000</v>
      </c>
      <c r="L526" s="497">
        <f t="shared" si="158"/>
        <v>149952000</v>
      </c>
      <c r="M526" s="475" t="s">
        <v>5857</v>
      </c>
    </row>
    <row r="527" spans="1:13" ht="47.25" x14ac:dyDescent="0.25">
      <c r="A527" s="14">
        <v>3</v>
      </c>
      <c r="B527" s="473" t="s">
        <v>4694</v>
      </c>
      <c r="C527" s="473" t="s">
        <v>4695</v>
      </c>
      <c r="D527" s="498">
        <v>1843</v>
      </c>
      <c r="E527" s="499">
        <v>219</v>
      </c>
      <c r="F527" s="496">
        <v>220000</v>
      </c>
      <c r="G527" s="496">
        <v>176000</v>
      </c>
      <c r="H527" s="496">
        <f t="shared" si="155"/>
        <v>405460000</v>
      </c>
      <c r="I527" s="496">
        <f t="shared" si="156"/>
        <v>324368000</v>
      </c>
      <c r="J527" s="476">
        <v>0</v>
      </c>
      <c r="K527" s="476">
        <f t="shared" si="157"/>
        <v>405460000</v>
      </c>
      <c r="L527" s="497">
        <f t="shared" si="158"/>
        <v>324368000</v>
      </c>
      <c r="M527" s="475" t="s">
        <v>5857</v>
      </c>
    </row>
    <row r="528" spans="1:13" ht="47.25" x14ac:dyDescent="0.25">
      <c r="A528" s="14">
        <v>4</v>
      </c>
      <c r="B528" s="473" t="s">
        <v>4696</v>
      </c>
      <c r="C528" s="473" t="s">
        <v>4697</v>
      </c>
      <c r="D528" s="498">
        <v>349</v>
      </c>
      <c r="E528" s="499">
        <v>84</v>
      </c>
      <c r="F528" s="496">
        <v>220000</v>
      </c>
      <c r="G528" s="496">
        <v>176000</v>
      </c>
      <c r="H528" s="496">
        <f t="shared" si="155"/>
        <v>76780000</v>
      </c>
      <c r="I528" s="496">
        <f t="shared" si="156"/>
        <v>61424000</v>
      </c>
      <c r="J528" s="476">
        <v>0</v>
      </c>
      <c r="K528" s="476">
        <f t="shared" si="157"/>
        <v>76780000</v>
      </c>
      <c r="L528" s="497">
        <f t="shared" si="158"/>
        <v>61424000</v>
      </c>
      <c r="M528" s="475" t="s">
        <v>5857</v>
      </c>
    </row>
    <row r="529" spans="1:13" ht="47.25" x14ac:dyDescent="0.25">
      <c r="A529" s="14">
        <v>5</v>
      </c>
      <c r="B529" s="473" t="s">
        <v>5864</v>
      </c>
      <c r="C529" s="473" t="s">
        <v>4672</v>
      </c>
      <c r="D529" s="498">
        <v>1632</v>
      </c>
      <c r="E529" s="499">
        <v>610</v>
      </c>
      <c r="F529" s="496">
        <v>220000</v>
      </c>
      <c r="G529" s="496">
        <v>176000</v>
      </c>
      <c r="H529" s="496">
        <f t="shared" si="155"/>
        <v>359040000</v>
      </c>
      <c r="I529" s="496">
        <f t="shared" si="156"/>
        <v>287232000</v>
      </c>
      <c r="J529" s="476">
        <v>46617250</v>
      </c>
      <c r="K529" s="476">
        <f t="shared" si="157"/>
        <v>405657250</v>
      </c>
      <c r="L529" s="497">
        <f t="shared" si="158"/>
        <v>333849250</v>
      </c>
      <c r="M529" s="475" t="s">
        <v>5857</v>
      </c>
    </row>
    <row r="530" spans="1:13" ht="47.25" x14ac:dyDescent="0.25">
      <c r="A530" s="14">
        <v>6</v>
      </c>
      <c r="B530" s="473" t="s">
        <v>4721</v>
      </c>
      <c r="C530" s="473" t="s">
        <v>4685</v>
      </c>
      <c r="D530" s="498">
        <v>564</v>
      </c>
      <c r="E530" s="499">
        <v>91</v>
      </c>
      <c r="F530" s="496">
        <v>220000</v>
      </c>
      <c r="G530" s="496">
        <v>176000</v>
      </c>
      <c r="H530" s="496">
        <f t="shared" si="155"/>
        <v>124080000</v>
      </c>
      <c r="I530" s="496">
        <f t="shared" si="156"/>
        <v>99264000</v>
      </c>
      <c r="J530" s="476">
        <v>165520000</v>
      </c>
      <c r="K530" s="476">
        <f t="shared" si="157"/>
        <v>289600000</v>
      </c>
      <c r="L530" s="497">
        <f t="shared" si="158"/>
        <v>264784000</v>
      </c>
      <c r="M530" s="475" t="s">
        <v>5857</v>
      </c>
    </row>
    <row r="531" spans="1:13" ht="47.25" x14ac:dyDescent="0.25">
      <c r="A531" s="14">
        <v>7</v>
      </c>
      <c r="B531" s="473" t="s">
        <v>4725</v>
      </c>
      <c r="C531" s="473" t="s">
        <v>4697</v>
      </c>
      <c r="D531" s="498">
        <v>178</v>
      </c>
      <c r="E531" s="499">
        <v>58</v>
      </c>
      <c r="F531" s="496">
        <v>220000</v>
      </c>
      <c r="G531" s="496">
        <v>176000</v>
      </c>
      <c r="H531" s="496">
        <f t="shared" si="155"/>
        <v>39160000</v>
      </c>
      <c r="I531" s="496">
        <f t="shared" si="156"/>
        <v>31328000</v>
      </c>
      <c r="J531" s="476">
        <v>144719744</v>
      </c>
      <c r="K531" s="476">
        <f t="shared" si="157"/>
        <v>183879744</v>
      </c>
      <c r="L531" s="497">
        <f t="shared" si="158"/>
        <v>176047744</v>
      </c>
      <c r="M531" s="475" t="s">
        <v>5857</v>
      </c>
    </row>
    <row r="532" spans="1:13" x14ac:dyDescent="0.25">
      <c r="A532" s="379"/>
      <c r="B532" s="380" t="s">
        <v>4736</v>
      </c>
      <c r="C532" s="380"/>
      <c r="D532" s="417"/>
      <c r="E532" s="418"/>
      <c r="F532" s="392"/>
      <c r="G532" s="392"/>
      <c r="H532" s="392"/>
      <c r="I532" s="392"/>
      <c r="J532" s="417"/>
      <c r="K532" s="417"/>
      <c r="L532" s="417"/>
      <c r="M532" s="379"/>
    </row>
    <row r="533" spans="1:13" ht="47.25" x14ac:dyDescent="0.25">
      <c r="A533" s="14">
        <v>1</v>
      </c>
      <c r="B533" s="473" t="s">
        <v>4743</v>
      </c>
      <c r="C533" s="473" t="s">
        <v>4741</v>
      </c>
      <c r="D533" s="474">
        <v>1318.4</v>
      </c>
      <c r="E533" s="475">
        <v>581</v>
      </c>
      <c r="F533" s="496">
        <v>2300000</v>
      </c>
      <c r="G533" s="496">
        <v>1084000</v>
      </c>
      <c r="H533" s="496">
        <f t="shared" si="155"/>
        <v>3032320000</v>
      </c>
      <c r="I533" s="496">
        <f t="shared" si="156"/>
        <v>1429145600</v>
      </c>
      <c r="J533" s="476">
        <v>0</v>
      </c>
      <c r="K533" s="476">
        <f t="shared" si="157"/>
        <v>3032320000</v>
      </c>
      <c r="L533" s="497">
        <f t="shared" si="158"/>
        <v>1429145600</v>
      </c>
      <c r="M533" s="473" t="s">
        <v>6110</v>
      </c>
    </row>
    <row r="534" spans="1:13" ht="47.25" x14ac:dyDescent="0.25">
      <c r="A534" s="14">
        <v>2</v>
      </c>
      <c r="B534" s="473" t="s">
        <v>4772</v>
      </c>
      <c r="C534" s="473" t="s">
        <v>4773</v>
      </c>
      <c r="D534" s="488">
        <v>725.3</v>
      </c>
      <c r="E534" s="475">
        <v>725.3</v>
      </c>
      <c r="F534" s="496">
        <v>220000</v>
      </c>
      <c r="G534" s="496">
        <v>176000</v>
      </c>
      <c r="H534" s="496">
        <f t="shared" si="155"/>
        <v>159566000</v>
      </c>
      <c r="I534" s="496">
        <f t="shared" si="156"/>
        <v>127652799.99999999</v>
      </c>
      <c r="J534" s="476">
        <v>0</v>
      </c>
      <c r="K534" s="476">
        <f t="shared" ref="K534:K542" si="159">+J534+H534</f>
        <v>159566000</v>
      </c>
      <c r="L534" s="497">
        <f t="shared" ref="L534:L542" si="160">+J534+I534</f>
        <v>127652799.99999999</v>
      </c>
      <c r="M534" s="473" t="s">
        <v>6110</v>
      </c>
    </row>
    <row r="535" spans="1:13" ht="47.25" x14ac:dyDescent="0.25">
      <c r="A535" s="14">
        <v>3</v>
      </c>
      <c r="B535" s="473" t="s">
        <v>4787</v>
      </c>
      <c r="C535" s="473" t="s">
        <v>4788</v>
      </c>
      <c r="D535" s="488">
        <v>956.4</v>
      </c>
      <c r="E535" s="475">
        <v>213.1</v>
      </c>
      <c r="F535" s="496">
        <v>500000</v>
      </c>
      <c r="G535" s="496">
        <v>400000</v>
      </c>
      <c r="H535" s="496">
        <f t="shared" si="155"/>
        <v>478200000</v>
      </c>
      <c r="I535" s="496">
        <f t="shared" si="156"/>
        <v>382560000</v>
      </c>
      <c r="J535" s="476">
        <v>0</v>
      </c>
      <c r="K535" s="476">
        <f t="shared" si="159"/>
        <v>478200000</v>
      </c>
      <c r="L535" s="497">
        <f t="shared" si="160"/>
        <v>382560000</v>
      </c>
      <c r="M535" s="473" t="s">
        <v>6110</v>
      </c>
    </row>
    <row r="536" spans="1:13" ht="47.25" x14ac:dyDescent="0.25">
      <c r="A536" s="14">
        <v>4</v>
      </c>
      <c r="B536" s="473" t="s">
        <v>4789</v>
      </c>
      <c r="C536" s="473" t="s">
        <v>4790</v>
      </c>
      <c r="D536" s="488">
        <v>781</v>
      </c>
      <c r="E536" s="475">
        <v>150</v>
      </c>
      <c r="F536" s="496">
        <v>500000</v>
      </c>
      <c r="G536" s="496">
        <v>400000</v>
      </c>
      <c r="H536" s="496">
        <f t="shared" si="155"/>
        <v>390500000</v>
      </c>
      <c r="I536" s="496">
        <f t="shared" si="156"/>
        <v>312400000</v>
      </c>
      <c r="J536" s="476">
        <v>0</v>
      </c>
      <c r="K536" s="476">
        <f t="shared" si="159"/>
        <v>390500000</v>
      </c>
      <c r="L536" s="497">
        <f t="shared" si="160"/>
        <v>312400000</v>
      </c>
      <c r="M536" s="473" t="s">
        <v>6110</v>
      </c>
    </row>
    <row r="537" spans="1:13" ht="47.25" x14ac:dyDescent="0.25">
      <c r="A537" s="14">
        <v>5</v>
      </c>
      <c r="B537" s="473" t="s">
        <v>4742</v>
      </c>
      <c r="C537" s="473" t="s">
        <v>3554</v>
      </c>
      <c r="D537" s="488">
        <v>291.2</v>
      </c>
      <c r="E537" s="475">
        <v>439</v>
      </c>
      <c r="F537" s="496">
        <v>5100000</v>
      </c>
      <c r="G537" s="496">
        <v>4080000</v>
      </c>
      <c r="H537" s="496">
        <f t="shared" si="155"/>
        <v>1485120000</v>
      </c>
      <c r="I537" s="496">
        <f t="shared" si="156"/>
        <v>1188096000</v>
      </c>
      <c r="J537" s="476">
        <v>0</v>
      </c>
      <c r="K537" s="476">
        <f t="shared" si="159"/>
        <v>1485120000</v>
      </c>
      <c r="L537" s="497">
        <f t="shared" si="160"/>
        <v>1188096000</v>
      </c>
      <c r="M537" s="473" t="s">
        <v>4751</v>
      </c>
    </row>
    <row r="538" spans="1:13" ht="47.25" x14ac:dyDescent="0.25">
      <c r="A538" s="14">
        <v>6</v>
      </c>
      <c r="B538" s="473" t="s">
        <v>4752</v>
      </c>
      <c r="C538" s="473" t="s">
        <v>3554</v>
      </c>
      <c r="D538" s="476">
        <v>1840</v>
      </c>
      <c r="E538" s="477">
        <v>1298</v>
      </c>
      <c r="F538" s="496">
        <v>5100000</v>
      </c>
      <c r="G538" s="496">
        <v>4080000</v>
      </c>
      <c r="H538" s="496">
        <f t="shared" si="155"/>
        <v>9384000000</v>
      </c>
      <c r="I538" s="496">
        <f t="shared" si="156"/>
        <v>7507200000</v>
      </c>
      <c r="J538" s="476">
        <v>1060683736</v>
      </c>
      <c r="K538" s="476">
        <f t="shared" si="159"/>
        <v>10444683736</v>
      </c>
      <c r="L538" s="497">
        <f t="shared" si="160"/>
        <v>8567883736</v>
      </c>
      <c r="M538" s="473" t="s">
        <v>4751</v>
      </c>
    </row>
    <row r="539" spans="1:13" ht="47.25" x14ac:dyDescent="0.25">
      <c r="A539" s="14">
        <v>7</v>
      </c>
      <c r="B539" s="473" t="s">
        <v>4753</v>
      </c>
      <c r="C539" s="473" t="s">
        <v>4754</v>
      </c>
      <c r="D539" s="488">
        <v>716.5</v>
      </c>
      <c r="E539" s="475">
        <v>255</v>
      </c>
      <c r="F539" s="496">
        <v>3100000</v>
      </c>
      <c r="G539" s="496">
        <v>2480000</v>
      </c>
      <c r="H539" s="496">
        <f t="shared" si="155"/>
        <v>2221150000</v>
      </c>
      <c r="I539" s="496">
        <f t="shared" si="156"/>
        <v>1776920000</v>
      </c>
      <c r="J539" s="476">
        <v>0</v>
      </c>
      <c r="K539" s="476">
        <f t="shared" si="159"/>
        <v>2221150000</v>
      </c>
      <c r="L539" s="497">
        <f t="shared" si="160"/>
        <v>1776920000</v>
      </c>
      <c r="M539" s="473" t="s">
        <v>4755</v>
      </c>
    </row>
    <row r="540" spans="1:13" ht="47.25" x14ac:dyDescent="0.25">
      <c r="A540" s="14">
        <v>8</v>
      </c>
      <c r="B540" s="473" t="s">
        <v>4756</v>
      </c>
      <c r="C540" s="473" t="s">
        <v>4757</v>
      </c>
      <c r="D540" s="476">
        <v>1250</v>
      </c>
      <c r="E540" s="475">
        <v>961.3</v>
      </c>
      <c r="F540" s="496">
        <v>1200000</v>
      </c>
      <c r="G540" s="496">
        <v>960000</v>
      </c>
      <c r="H540" s="496">
        <f t="shared" si="155"/>
        <v>1500000000</v>
      </c>
      <c r="I540" s="496">
        <f t="shared" si="156"/>
        <v>1200000000</v>
      </c>
      <c r="J540" s="476">
        <v>2023145294</v>
      </c>
      <c r="K540" s="476">
        <f t="shared" si="159"/>
        <v>3523145294</v>
      </c>
      <c r="L540" s="497">
        <f t="shared" si="160"/>
        <v>3223145294</v>
      </c>
      <c r="M540" s="473" t="s">
        <v>4751</v>
      </c>
    </row>
    <row r="541" spans="1:13" ht="47.25" x14ac:dyDescent="0.25">
      <c r="A541" s="14">
        <v>9</v>
      </c>
      <c r="B541" s="473" t="s">
        <v>4758</v>
      </c>
      <c r="C541" s="473" t="s">
        <v>4759</v>
      </c>
      <c r="D541" s="476">
        <v>1975</v>
      </c>
      <c r="E541" s="475">
        <v>846.8</v>
      </c>
      <c r="F541" s="496">
        <v>1200000</v>
      </c>
      <c r="G541" s="496">
        <v>960000</v>
      </c>
      <c r="H541" s="496">
        <f t="shared" si="155"/>
        <v>2370000000</v>
      </c>
      <c r="I541" s="496">
        <f t="shared" si="156"/>
        <v>1896000000</v>
      </c>
      <c r="J541" s="476">
        <v>1384178674</v>
      </c>
      <c r="K541" s="476">
        <f t="shared" si="159"/>
        <v>3754178674</v>
      </c>
      <c r="L541" s="497">
        <f t="shared" si="160"/>
        <v>3280178674</v>
      </c>
      <c r="M541" s="473" t="s">
        <v>4751</v>
      </c>
    </row>
    <row r="542" spans="1:13" ht="47.25" x14ac:dyDescent="0.25">
      <c r="A542" s="14">
        <v>10</v>
      </c>
      <c r="B542" s="473" t="s">
        <v>4760</v>
      </c>
      <c r="C542" s="473" t="s">
        <v>4761</v>
      </c>
      <c r="D542" s="474">
        <v>1444</v>
      </c>
      <c r="E542" s="475">
        <v>853</v>
      </c>
      <c r="F542" s="496">
        <v>280000</v>
      </c>
      <c r="G542" s="496">
        <v>224000</v>
      </c>
      <c r="H542" s="496">
        <f t="shared" si="155"/>
        <v>404320000</v>
      </c>
      <c r="I542" s="496">
        <f t="shared" si="156"/>
        <v>323456000</v>
      </c>
      <c r="J542" s="476">
        <v>1579935579</v>
      </c>
      <c r="K542" s="476">
        <f t="shared" si="159"/>
        <v>1984255579</v>
      </c>
      <c r="L542" s="497">
        <f t="shared" si="160"/>
        <v>1903391579</v>
      </c>
      <c r="M542" s="473" t="s">
        <v>4751</v>
      </c>
    </row>
    <row r="543" spans="1:13" x14ac:dyDescent="0.25">
      <c r="A543" s="379"/>
      <c r="B543" s="380" t="s">
        <v>5074</v>
      </c>
      <c r="C543" s="380"/>
      <c r="D543" s="403"/>
      <c r="E543" s="419"/>
      <c r="F543" s="392"/>
      <c r="G543" s="392"/>
      <c r="H543" s="392"/>
      <c r="I543" s="392"/>
      <c r="J543" s="417"/>
      <c r="K543" s="417"/>
      <c r="L543" s="417"/>
      <c r="M543" s="379"/>
    </row>
    <row r="544" spans="1:13" ht="47.25" x14ac:dyDescent="0.25">
      <c r="A544" s="14">
        <v>1</v>
      </c>
      <c r="B544" s="473" t="s">
        <v>5096</v>
      </c>
      <c r="C544" s="473" t="s">
        <v>5095</v>
      </c>
      <c r="D544" s="488">
        <v>656</v>
      </c>
      <c r="E544" s="475">
        <v>232</v>
      </c>
      <c r="F544" s="496">
        <v>280000</v>
      </c>
      <c r="G544" s="496">
        <v>224000</v>
      </c>
      <c r="H544" s="496">
        <f t="shared" ref="H544" si="161">+D544*F544</f>
        <v>183680000</v>
      </c>
      <c r="I544" s="496">
        <f t="shared" ref="I544" si="162">+D544*G544</f>
        <v>146944000</v>
      </c>
      <c r="J544" s="476">
        <v>291674604</v>
      </c>
      <c r="K544" s="476">
        <f t="shared" ref="K544" si="163">+J544+H544</f>
        <v>475354604</v>
      </c>
      <c r="L544" s="476">
        <f t="shared" ref="L544" si="164">+J544+I544</f>
        <v>438618604</v>
      </c>
      <c r="M544" s="473" t="s">
        <v>6111</v>
      </c>
    </row>
    <row r="545" spans="1:13" ht="47.25" x14ac:dyDescent="0.25">
      <c r="A545" s="14">
        <v>2</v>
      </c>
      <c r="B545" s="473" t="s">
        <v>5098</v>
      </c>
      <c r="C545" s="473" t="s">
        <v>5088</v>
      </c>
      <c r="D545" s="488">
        <v>345.7</v>
      </c>
      <c r="E545" s="475">
        <v>136.69999999999999</v>
      </c>
      <c r="F545" s="496">
        <v>150000</v>
      </c>
      <c r="G545" s="496">
        <v>120000</v>
      </c>
      <c r="H545" s="496">
        <f t="shared" ref="H545:H550" si="165">+D545*F545</f>
        <v>51855000</v>
      </c>
      <c r="I545" s="496">
        <f t="shared" ref="I545:I550" si="166">+D545*G545</f>
        <v>41484000</v>
      </c>
      <c r="J545" s="476">
        <v>0</v>
      </c>
      <c r="K545" s="476">
        <f t="shared" ref="K545:K550" si="167">+J545+H545</f>
        <v>51855000</v>
      </c>
      <c r="L545" s="476">
        <f t="shared" ref="L545:L550" si="168">+J545+I545</f>
        <v>41484000</v>
      </c>
      <c r="M545" s="473" t="s">
        <v>6111</v>
      </c>
    </row>
    <row r="546" spans="1:13" ht="47.25" x14ac:dyDescent="0.25">
      <c r="A546" s="14">
        <v>3</v>
      </c>
      <c r="B546" s="473" t="s">
        <v>5099</v>
      </c>
      <c r="C546" s="473" t="s">
        <v>5100</v>
      </c>
      <c r="D546" s="488">
        <v>667.9</v>
      </c>
      <c r="E546" s="475">
        <v>120</v>
      </c>
      <c r="F546" s="496">
        <v>150000</v>
      </c>
      <c r="G546" s="496">
        <v>120000</v>
      </c>
      <c r="H546" s="496">
        <f t="shared" si="165"/>
        <v>100185000</v>
      </c>
      <c r="I546" s="496">
        <f t="shared" si="166"/>
        <v>80148000</v>
      </c>
      <c r="J546" s="476">
        <v>15989335</v>
      </c>
      <c r="K546" s="476">
        <f t="shared" si="167"/>
        <v>116174335</v>
      </c>
      <c r="L546" s="476">
        <f t="shared" si="168"/>
        <v>96137335</v>
      </c>
      <c r="M546" s="473" t="s">
        <v>6111</v>
      </c>
    </row>
    <row r="547" spans="1:13" ht="47.25" x14ac:dyDescent="0.25">
      <c r="A547" s="14">
        <v>4</v>
      </c>
      <c r="B547" s="473" t="s">
        <v>5101</v>
      </c>
      <c r="C547" s="473" t="s">
        <v>5102</v>
      </c>
      <c r="D547" s="488">
        <v>913</v>
      </c>
      <c r="E547" s="475">
        <v>87</v>
      </c>
      <c r="F547" s="496">
        <v>150000</v>
      </c>
      <c r="G547" s="496">
        <v>120000</v>
      </c>
      <c r="H547" s="496">
        <f t="shared" si="165"/>
        <v>136950000</v>
      </c>
      <c r="I547" s="496">
        <f t="shared" si="166"/>
        <v>109560000</v>
      </c>
      <c r="J547" s="476">
        <v>0</v>
      </c>
      <c r="K547" s="476">
        <f t="shared" si="167"/>
        <v>136950000</v>
      </c>
      <c r="L547" s="476">
        <f t="shared" si="168"/>
        <v>109560000</v>
      </c>
      <c r="M547" s="473" t="s">
        <v>6111</v>
      </c>
    </row>
    <row r="548" spans="1:13" ht="47.25" x14ac:dyDescent="0.25">
      <c r="A548" s="14">
        <v>5</v>
      </c>
      <c r="B548" s="473" t="s">
        <v>5103</v>
      </c>
      <c r="C548" s="473" t="s">
        <v>5104</v>
      </c>
      <c r="D548" s="488">
        <v>1131.9000000000001</v>
      </c>
      <c r="E548" s="475">
        <v>327</v>
      </c>
      <c r="F548" s="496">
        <v>150000</v>
      </c>
      <c r="G548" s="496">
        <v>120000</v>
      </c>
      <c r="H548" s="496">
        <f t="shared" si="165"/>
        <v>169785000</v>
      </c>
      <c r="I548" s="496">
        <f t="shared" si="166"/>
        <v>135828000</v>
      </c>
      <c r="J548" s="476">
        <v>196456880</v>
      </c>
      <c r="K548" s="476">
        <f t="shared" si="167"/>
        <v>366241880</v>
      </c>
      <c r="L548" s="476">
        <f t="shared" si="168"/>
        <v>332284880</v>
      </c>
      <c r="M548" s="473" t="s">
        <v>6111</v>
      </c>
    </row>
    <row r="549" spans="1:13" ht="47.25" x14ac:dyDescent="0.25">
      <c r="A549" s="14">
        <v>6</v>
      </c>
      <c r="B549" s="473" t="s">
        <v>5105</v>
      </c>
      <c r="C549" s="473" t="s">
        <v>5106</v>
      </c>
      <c r="D549" s="474">
        <v>1427</v>
      </c>
      <c r="E549" s="475">
        <v>260.5</v>
      </c>
      <c r="F549" s="496">
        <v>150000</v>
      </c>
      <c r="G549" s="496">
        <v>120000</v>
      </c>
      <c r="H549" s="496">
        <f t="shared" si="165"/>
        <v>214050000</v>
      </c>
      <c r="I549" s="496">
        <f t="shared" si="166"/>
        <v>171240000</v>
      </c>
      <c r="J549" s="476">
        <v>0</v>
      </c>
      <c r="K549" s="476">
        <f t="shared" si="167"/>
        <v>214050000</v>
      </c>
      <c r="L549" s="476">
        <f t="shared" si="168"/>
        <v>171240000</v>
      </c>
      <c r="M549" s="473" t="s">
        <v>6111</v>
      </c>
    </row>
    <row r="550" spans="1:13" ht="47.25" x14ac:dyDescent="0.25">
      <c r="A550" s="14">
        <v>7</v>
      </c>
      <c r="B550" s="473" t="s">
        <v>5107</v>
      </c>
      <c r="C550" s="473" t="s">
        <v>5095</v>
      </c>
      <c r="D550" s="474">
        <v>4828.5</v>
      </c>
      <c r="E550" s="475">
        <v>1173.5</v>
      </c>
      <c r="F550" s="496">
        <v>280000</v>
      </c>
      <c r="G550" s="496">
        <v>224000</v>
      </c>
      <c r="H550" s="496">
        <f t="shared" si="165"/>
        <v>1351980000</v>
      </c>
      <c r="I550" s="496">
        <f t="shared" si="166"/>
        <v>1081584000</v>
      </c>
      <c r="J550" s="476">
        <v>0</v>
      </c>
      <c r="K550" s="476">
        <f t="shared" si="167"/>
        <v>1351980000</v>
      </c>
      <c r="L550" s="476">
        <f t="shared" si="168"/>
        <v>1081584000</v>
      </c>
      <c r="M550" s="473" t="s">
        <v>6111</v>
      </c>
    </row>
    <row r="551" spans="1:13" x14ac:dyDescent="0.25">
      <c r="A551" s="379"/>
      <c r="B551" s="380" t="s">
        <v>4926</v>
      </c>
      <c r="C551" s="380"/>
      <c r="D551" s="403"/>
      <c r="E551" s="404"/>
      <c r="F551" s="392"/>
      <c r="G551" s="392"/>
      <c r="H551" s="392"/>
      <c r="I551" s="392"/>
      <c r="J551" s="417"/>
      <c r="K551" s="417"/>
      <c r="L551" s="417"/>
      <c r="M551" s="379"/>
    </row>
    <row r="552" spans="1:13" ht="31.5" x14ac:dyDescent="0.25">
      <c r="A552" s="14">
        <v>1</v>
      </c>
      <c r="B552" s="473" t="s">
        <v>4939</v>
      </c>
      <c r="C552" s="473" t="s">
        <v>4940</v>
      </c>
      <c r="D552" s="488">
        <v>6580</v>
      </c>
      <c r="E552" s="475">
        <v>138</v>
      </c>
      <c r="F552" s="496">
        <v>9000</v>
      </c>
      <c r="G552" s="496">
        <v>9000</v>
      </c>
      <c r="H552" s="496">
        <f t="shared" ref="H552" si="169">+D552*F552</f>
        <v>59220000</v>
      </c>
      <c r="I552" s="496">
        <f t="shared" ref="I552" si="170">+D552*G552</f>
        <v>59220000</v>
      </c>
      <c r="J552" s="476">
        <v>0</v>
      </c>
      <c r="K552" s="476">
        <f t="shared" ref="K552" si="171">+J552+H552</f>
        <v>59220000</v>
      </c>
      <c r="L552" s="476">
        <f t="shared" ref="L552" si="172">+J552+I552</f>
        <v>59220000</v>
      </c>
      <c r="M552" s="473" t="s">
        <v>4941</v>
      </c>
    </row>
    <row r="553" spans="1:13" ht="47.25" x14ac:dyDescent="0.25">
      <c r="A553" s="14">
        <v>2</v>
      </c>
      <c r="B553" s="473" t="s">
        <v>4942</v>
      </c>
      <c r="C553" s="473" t="s">
        <v>4943</v>
      </c>
      <c r="D553" s="488">
        <v>352</v>
      </c>
      <c r="E553" s="475">
        <v>116.8</v>
      </c>
      <c r="F553" s="496">
        <v>220000</v>
      </c>
      <c r="G553" s="496">
        <v>176000</v>
      </c>
      <c r="H553" s="496">
        <f t="shared" ref="H553:H556" si="173">+D553*F553</f>
        <v>77440000</v>
      </c>
      <c r="I553" s="496">
        <f t="shared" ref="I553:I556" si="174">+D553*G553</f>
        <v>61952000</v>
      </c>
      <c r="J553" s="476">
        <v>0</v>
      </c>
      <c r="K553" s="476">
        <f t="shared" ref="K553:K556" si="175">+J553+H553</f>
        <v>77440000</v>
      </c>
      <c r="L553" s="476">
        <f t="shared" ref="L553:L556" si="176">+J553+I553</f>
        <v>61952000</v>
      </c>
      <c r="M553" s="473" t="s">
        <v>4944</v>
      </c>
    </row>
    <row r="554" spans="1:13" ht="47.25" x14ac:dyDescent="0.25">
      <c r="A554" s="14">
        <v>3</v>
      </c>
      <c r="B554" s="473" t="s">
        <v>4945</v>
      </c>
      <c r="C554" s="473" t="s">
        <v>4946</v>
      </c>
      <c r="D554" s="488">
        <v>430</v>
      </c>
      <c r="E554" s="475">
        <v>174</v>
      </c>
      <c r="F554" s="496">
        <v>9000</v>
      </c>
      <c r="G554" s="496">
        <v>9000</v>
      </c>
      <c r="H554" s="496">
        <f t="shared" si="173"/>
        <v>3870000</v>
      </c>
      <c r="I554" s="496">
        <f t="shared" si="174"/>
        <v>3870000</v>
      </c>
      <c r="J554" s="476">
        <v>0</v>
      </c>
      <c r="K554" s="476">
        <f t="shared" si="175"/>
        <v>3870000</v>
      </c>
      <c r="L554" s="476">
        <f t="shared" si="176"/>
        <v>3870000</v>
      </c>
      <c r="M554" s="473" t="s">
        <v>5894</v>
      </c>
    </row>
    <row r="555" spans="1:13" ht="47.25" x14ac:dyDescent="0.25">
      <c r="A555" s="14">
        <v>4</v>
      </c>
      <c r="B555" s="473" t="s">
        <v>4948</v>
      </c>
      <c r="C555" s="473" t="s">
        <v>4943</v>
      </c>
      <c r="D555" s="488">
        <v>445</v>
      </c>
      <c r="E555" s="475">
        <v>190</v>
      </c>
      <c r="F555" s="496">
        <v>220000</v>
      </c>
      <c r="G555" s="496">
        <v>176000</v>
      </c>
      <c r="H555" s="496">
        <f t="shared" si="173"/>
        <v>97900000</v>
      </c>
      <c r="I555" s="496">
        <f t="shared" si="174"/>
        <v>78320000</v>
      </c>
      <c r="J555" s="476">
        <v>0</v>
      </c>
      <c r="K555" s="476">
        <f t="shared" si="175"/>
        <v>97900000</v>
      </c>
      <c r="L555" s="476">
        <f t="shared" si="176"/>
        <v>78320000</v>
      </c>
      <c r="M555" s="473" t="s">
        <v>4944</v>
      </c>
    </row>
    <row r="556" spans="1:13" ht="31.5" x14ac:dyDescent="0.25">
      <c r="A556" s="14">
        <v>5</v>
      </c>
      <c r="B556" s="473" t="s">
        <v>5896</v>
      </c>
      <c r="C556" s="473" t="s">
        <v>4930</v>
      </c>
      <c r="D556" s="488">
        <v>336</v>
      </c>
      <c r="E556" s="475">
        <v>72</v>
      </c>
      <c r="F556" s="496">
        <v>220000</v>
      </c>
      <c r="G556" s="496">
        <v>176000</v>
      </c>
      <c r="H556" s="496">
        <f t="shared" si="173"/>
        <v>73920000</v>
      </c>
      <c r="I556" s="496">
        <f t="shared" si="174"/>
        <v>59136000</v>
      </c>
      <c r="J556" s="476">
        <v>0</v>
      </c>
      <c r="K556" s="476">
        <f t="shared" si="175"/>
        <v>73920000</v>
      </c>
      <c r="L556" s="476">
        <f t="shared" si="176"/>
        <v>59136000</v>
      </c>
      <c r="M556" s="473" t="s">
        <v>4976</v>
      </c>
    </row>
    <row r="557" spans="1:13" x14ac:dyDescent="0.25">
      <c r="A557" s="379"/>
      <c r="B557" s="380" t="s">
        <v>4977</v>
      </c>
      <c r="C557" s="380"/>
      <c r="D557" s="403"/>
      <c r="E557" s="404"/>
      <c r="F557" s="392"/>
      <c r="G557" s="392"/>
      <c r="H557" s="392"/>
      <c r="I557" s="392"/>
      <c r="J557" s="417"/>
      <c r="K557" s="417"/>
      <c r="L557" s="417"/>
      <c r="M557" s="379"/>
    </row>
    <row r="558" spans="1:13" ht="47.25" x14ac:dyDescent="0.25">
      <c r="A558" s="14">
        <v>1</v>
      </c>
      <c r="B558" s="473" t="s">
        <v>4982</v>
      </c>
      <c r="C558" s="473" t="s">
        <v>4983</v>
      </c>
      <c r="D558" s="488">
        <v>543</v>
      </c>
      <c r="E558" s="475">
        <v>174.4</v>
      </c>
      <c r="F558" s="496">
        <v>220000</v>
      </c>
      <c r="G558" s="496">
        <v>176000</v>
      </c>
      <c r="H558" s="496">
        <f t="shared" ref="H558" si="177">+D558*F558</f>
        <v>119460000</v>
      </c>
      <c r="I558" s="496">
        <f t="shared" ref="I558" si="178">+D558*G558</f>
        <v>95568000</v>
      </c>
      <c r="J558" s="476">
        <v>0</v>
      </c>
      <c r="K558" s="476">
        <f t="shared" ref="K558" si="179">+J558+H558</f>
        <v>119460000</v>
      </c>
      <c r="L558" s="476">
        <f t="shared" ref="L558" si="180">+J558+I558</f>
        <v>95568000</v>
      </c>
      <c r="M558" s="473" t="s">
        <v>4984</v>
      </c>
    </row>
    <row r="559" spans="1:13" ht="47.25" x14ac:dyDescent="0.25">
      <c r="A559" s="14">
        <v>2</v>
      </c>
      <c r="B559" s="473" t="s">
        <v>4985</v>
      </c>
      <c r="C559" s="555" t="s">
        <v>4986</v>
      </c>
      <c r="D559" s="474">
        <v>1432.7</v>
      </c>
      <c r="E559" s="475">
        <v>161.5</v>
      </c>
      <c r="F559" s="496">
        <v>840000</v>
      </c>
      <c r="G559" s="496">
        <v>672000</v>
      </c>
      <c r="H559" s="496">
        <f t="shared" ref="H559:H574" si="181">+D559*F559</f>
        <v>1203468000</v>
      </c>
      <c r="I559" s="496">
        <f t="shared" ref="I559:I574" si="182">+D559*G559</f>
        <v>962774400</v>
      </c>
      <c r="J559" s="476">
        <v>0</v>
      </c>
      <c r="K559" s="476">
        <f t="shared" ref="K559:K574" si="183">+J559+H559</f>
        <v>1203468000</v>
      </c>
      <c r="L559" s="476">
        <f t="shared" ref="L559:L574" si="184">+J559+I559</f>
        <v>962774400</v>
      </c>
      <c r="M559" s="473" t="s">
        <v>4984</v>
      </c>
    </row>
    <row r="560" spans="1:13" ht="47.25" x14ac:dyDescent="0.25">
      <c r="A560" s="14">
        <v>3</v>
      </c>
      <c r="B560" s="473" t="s">
        <v>4987</v>
      </c>
      <c r="C560" s="473" t="s">
        <v>4979</v>
      </c>
      <c r="D560" s="488">
        <v>507.1</v>
      </c>
      <c r="E560" s="475">
        <v>58.5</v>
      </c>
      <c r="F560" s="496">
        <v>1100000</v>
      </c>
      <c r="G560" s="496">
        <v>880000</v>
      </c>
      <c r="H560" s="496">
        <f t="shared" si="181"/>
        <v>557810000</v>
      </c>
      <c r="I560" s="496">
        <f t="shared" si="182"/>
        <v>446248000</v>
      </c>
      <c r="J560" s="476">
        <v>0</v>
      </c>
      <c r="K560" s="476">
        <f t="shared" si="183"/>
        <v>557810000</v>
      </c>
      <c r="L560" s="476">
        <f t="shared" si="184"/>
        <v>446248000</v>
      </c>
      <c r="M560" s="473" t="s">
        <v>4984</v>
      </c>
    </row>
    <row r="561" spans="1:13" ht="47.25" x14ac:dyDescent="0.25">
      <c r="A561" s="14">
        <v>4</v>
      </c>
      <c r="B561" s="473" t="s">
        <v>4998</v>
      </c>
      <c r="C561" s="473" t="s">
        <v>4999</v>
      </c>
      <c r="D561" s="488">
        <v>214.6</v>
      </c>
      <c r="E561" s="475">
        <v>120</v>
      </c>
      <c r="F561" s="496">
        <v>840000</v>
      </c>
      <c r="G561" s="496">
        <v>672000</v>
      </c>
      <c r="H561" s="496">
        <f t="shared" si="181"/>
        <v>180264000</v>
      </c>
      <c r="I561" s="496">
        <f t="shared" si="182"/>
        <v>144211200</v>
      </c>
      <c r="J561" s="476">
        <v>0</v>
      </c>
      <c r="K561" s="476">
        <f t="shared" si="183"/>
        <v>180264000</v>
      </c>
      <c r="L561" s="476">
        <f t="shared" si="184"/>
        <v>144211200</v>
      </c>
      <c r="M561" s="473" t="s">
        <v>4984</v>
      </c>
    </row>
    <row r="562" spans="1:13" ht="47.25" x14ac:dyDescent="0.25">
      <c r="A562" s="14">
        <v>5</v>
      </c>
      <c r="B562" s="473" t="s">
        <v>5000</v>
      </c>
      <c r="C562" s="473" t="s">
        <v>4999</v>
      </c>
      <c r="D562" s="488">
        <v>135</v>
      </c>
      <c r="E562" s="475">
        <v>60</v>
      </c>
      <c r="F562" s="496">
        <v>840000</v>
      </c>
      <c r="G562" s="496">
        <v>672000</v>
      </c>
      <c r="H562" s="496">
        <f t="shared" si="181"/>
        <v>113400000</v>
      </c>
      <c r="I562" s="496">
        <f t="shared" si="182"/>
        <v>90720000</v>
      </c>
      <c r="J562" s="476">
        <v>0</v>
      </c>
      <c r="K562" s="476">
        <f t="shared" si="183"/>
        <v>113400000</v>
      </c>
      <c r="L562" s="476">
        <f t="shared" si="184"/>
        <v>90720000</v>
      </c>
      <c r="M562" s="473" t="s">
        <v>4984</v>
      </c>
    </row>
    <row r="563" spans="1:13" ht="47.25" x14ac:dyDescent="0.25">
      <c r="A563" s="14">
        <v>6</v>
      </c>
      <c r="B563" s="473" t="s">
        <v>4993</v>
      </c>
      <c r="C563" s="473" t="s">
        <v>6245</v>
      </c>
      <c r="D563" s="488">
        <v>680</v>
      </c>
      <c r="E563" s="475">
        <v>248</v>
      </c>
      <c r="F563" s="496">
        <v>150000</v>
      </c>
      <c r="G563" s="496">
        <v>120000</v>
      </c>
      <c r="H563" s="496">
        <f t="shared" si="181"/>
        <v>102000000</v>
      </c>
      <c r="I563" s="496">
        <f t="shared" si="182"/>
        <v>81600000</v>
      </c>
      <c r="J563" s="476">
        <v>0</v>
      </c>
      <c r="K563" s="476">
        <f t="shared" si="183"/>
        <v>102000000</v>
      </c>
      <c r="L563" s="476">
        <f t="shared" si="184"/>
        <v>81600000</v>
      </c>
      <c r="M563" s="473" t="s">
        <v>4984</v>
      </c>
    </row>
    <row r="564" spans="1:13" ht="47.25" x14ac:dyDescent="0.25">
      <c r="A564" s="14">
        <v>7</v>
      </c>
      <c r="B564" s="473" t="s">
        <v>5025</v>
      </c>
      <c r="C564" s="554" t="s">
        <v>6245</v>
      </c>
      <c r="D564" s="476">
        <v>1312</v>
      </c>
      <c r="E564" s="475">
        <v>100</v>
      </c>
      <c r="F564" s="496">
        <v>150000</v>
      </c>
      <c r="G564" s="496">
        <v>120000</v>
      </c>
      <c r="H564" s="496">
        <f t="shared" si="181"/>
        <v>196800000</v>
      </c>
      <c r="I564" s="496">
        <f t="shared" si="182"/>
        <v>157440000</v>
      </c>
      <c r="J564" s="476">
        <v>0</v>
      </c>
      <c r="K564" s="476">
        <f t="shared" si="183"/>
        <v>196800000</v>
      </c>
      <c r="L564" s="476">
        <f t="shared" si="184"/>
        <v>157440000</v>
      </c>
      <c r="M564" s="473" t="s">
        <v>4984</v>
      </c>
    </row>
    <row r="565" spans="1:13" ht="47.25" x14ac:dyDescent="0.25">
      <c r="A565" s="14">
        <v>8</v>
      </c>
      <c r="B565" s="473" t="s">
        <v>5026</v>
      </c>
      <c r="C565" s="473" t="s">
        <v>6245</v>
      </c>
      <c r="D565" s="488">
        <v>602</v>
      </c>
      <c r="E565" s="475">
        <v>100</v>
      </c>
      <c r="F565" s="496">
        <v>150000</v>
      </c>
      <c r="G565" s="496">
        <v>120000</v>
      </c>
      <c r="H565" s="496">
        <f t="shared" si="181"/>
        <v>90300000</v>
      </c>
      <c r="I565" s="496">
        <f t="shared" si="182"/>
        <v>72240000</v>
      </c>
      <c r="J565" s="476">
        <v>0</v>
      </c>
      <c r="K565" s="476">
        <f t="shared" si="183"/>
        <v>90300000</v>
      </c>
      <c r="L565" s="476">
        <f t="shared" si="184"/>
        <v>72240000</v>
      </c>
      <c r="M565" s="473" t="s">
        <v>4984</v>
      </c>
    </row>
    <row r="566" spans="1:13" ht="47.25" x14ac:dyDescent="0.25">
      <c r="A566" s="14">
        <v>9</v>
      </c>
      <c r="B566" s="473" t="s">
        <v>5034</v>
      </c>
      <c r="C566" s="554" t="s">
        <v>5015</v>
      </c>
      <c r="D566" s="476">
        <v>2169</v>
      </c>
      <c r="E566" s="475"/>
      <c r="F566" s="496">
        <v>150000</v>
      </c>
      <c r="G566" s="496">
        <v>120000</v>
      </c>
      <c r="H566" s="496">
        <f t="shared" si="181"/>
        <v>325350000</v>
      </c>
      <c r="I566" s="496">
        <f t="shared" si="182"/>
        <v>260280000</v>
      </c>
      <c r="J566" s="476">
        <v>0</v>
      </c>
      <c r="K566" s="476">
        <f t="shared" si="183"/>
        <v>325350000</v>
      </c>
      <c r="L566" s="476">
        <f t="shared" si="184"/>
        <v>260280000</v>
      </c>
      <c r="M566" s="473" t="s">
        <v>4984</v>
      </c>
    </row>
    <row r="567" spans="1:13" ht="47.25" x14ac:dyDescent="0.25">
      <c r="A567" s="14">
        <v>10</v>
      </c>
      <c r="B567" s="473" t="s">
        <v>5035</v>
      </c>
      <c r="C567" s="554" t="s">
        <v>5009</v>
      </c>
      <c r="D567" s="476">
        <v>1389</v>
      </c>
      <c r="E567" s="475">
        <v>220</v>
      </c>
      <c r="F567" s="496">
        <v>150000</v>
      </c>
      <c r="G567" s="496">
        <v>120000</v>
      </c>
      <c r="H567" s="496">
        <f t="shared" si="181"/>
        <v>208350000</v>
      </c>
      <c r="I567" s="496">
        <f t="shared" si="182"/>
        <v>166680000</v>
      </c>
      <c r="J567" s="476">
        <v>0</v>
      </c>
      <c r="K567" s="476">
        <f t="shared" si="183"/>
        <v>208350000</v>
      </c>
      <c r="L567" s="476">
        <f t="shared" si="184"/>
        <v>166680000</v>
      </c>
      <c r="M567" s="473" t="s">
        <v>4984</v>
      </c>
    </row>
    <row r="568" spans="1:13" ht="47.25" x14ac:dyDescent="0.25">
      <c r="A568" s="14">
        <v>11</v>
      </c>
      <c r="B568" s="473" t="s">
        <v>5036</v>
      </c>
      <c r="C568" s="473" t="s">
        <v>5037</v>
      </c>
      <c r="D568" s="488">
        <v>624</v>
      </c>
      <c r="E568" s="475"/>
      <c r="F568" s="496">
        <v>150000</v>
      </c>
      <c r="G568" s="496">
        <v>120000</v>
      </c>
      <c r="H568" s="496">
        <f t="shared" si="181"/>
        <v>93600000</v>
      </c>
      <c r="I568" s="496">
        <f t="shared" si="182"/>
        <v>74880000</v>
      </c>
      <c r="J568" s="476">
        <v>0</v>
      </c>
      <c r="K568" s="476">
        <f t="shared" si="183"/>
        <v>93600000</v>
      </c>
      <c r="L568" s="476">
        <f t="shared" si="184"/>
        <v>74880000</v>
      </c>
      <c r="M568" s="473" t="s">
        <v>4984</v>
      </c>
    </row>
    <row r="569" spans="1:13" ht="47.25" x14ac:dyDescent="0.25">
      <c r="A569" s="14">
        <v>12</v>
      </c>
      <c r="B569" s="473" t="s">
        <v>5038</v>
      </c>
      <c r="C569" s="473" t="s">
        <v>5013</v>
      </c>
      <c r="D569" s="488">
        <v>537</v>
      </c>
      <c r="E569" s="475"/>
      <c r="F569" s="496">
        <v>150000</v>
      </c>
      <c r="G569" s="496">
        <v>120000</v>
      </c>
      <c r="H569" s="496">
        <f t="shared" si="181"/>
        <v>80550000</v>
      </c>
      <c r="I569" s="496">
        <f t="shared" si="182"/>
        <v>64440000</v>
      </c>
      <c r="J569" s="476">
        <v>0</v>
      </c>
      <c r="K569" s="476">
        <f t="shared" si="183"/>
        <v>80550000</v>
      </c>
      <c r="L569" s="476">
        <f t="shared" si="184"/>
        <v>64440000</v>
      </c>
      <c r="M569" s="473" t="s">
        <v>4984</v>
      </c>
    </row>
    <row r="570" spans="1:13" ht="47.25" x14ac:dyDescent="0.25">
      <c r="A570" s="14">
        <v>13</v>
      </c>
      <c r="B570" s="473" t="s">
        <v>5039</v>
      </c>
      <c r="C570" s="473" t="s">
        <v>5040</v>
      </c>
      <c r="D570" s="488">
        <v>299</v>
      </c>
      <c r="E570" s="475"/>
      <c r="F570" s="496">
        <v>150000</v>
      </c>
      <c r="G570" s="496">
        <v>120000</v>
      </c>
      <c r="H570" s="496">
        <f t="shared" si="181"/>
        <v>44850000</v>
      </c>
      <c r="I570" s="496">
        <f t="shared" si="182"/>
        <v>35880000</v>
      </c>
      <c r="J570" s="476">
        <v>0</v>
      </c>
      <c r="K570" s="476">
        <f t="shared" si="183"/>
        <v>44850000</v>
      </c>
      <c r="L570" s="476">
        <f t="shared" si="184"/>
        <v>35880000</v>
      </c>
      <c r="M570" s="473" t="s">
        <v>4984</v>
      </c>
    </row>
    <row r="571" spans="1:13" ht="47.25" x14ac:dyDescent="0.25">
      <c r="A571" s="14">
        <v>14</v>
      </c>
      <c r="B571" s="473" t="s">
        <v>5049</v>
      </c>
      <c r="C571" s="473" t="s">
        <v>5050</v>
      </c>
      <c r="D571" s="488">
        <v>818</v>
      </c>
      <c r="E571" s="475">
        <v>156</v>
      </c>
      <c r="F571" s="496">
        <v>150000</v>
      </c>
      <c r="G571" s="496">
        <v>120000</v>
      </c>
      <c r="H571" s="496">
        <f t="shared" si="181"/>
        <v>122700000</v>
      </c>
      <c r="I571" s="496">
        <f t="shared" si="182"/>
        <v>98160000</v>
      </c>
      <c r="J571" s="476">
        <v>0</v>
      </c>
      <c r="K571" s="476">
        <f t="shared" si="183"/>
        <v>122700000</v>
      </c>
      <c r="L571" s="476">
        <f t="shared" si="184"/>
        <v>98160000</v>
      </c>
      <c r="M571" s="473" t="s">
        <v>4984</v>
      </c>
    </row>
    <row r="572" spans="1:13" ht="47.25" x14ac:dyDescent="0.25">
      <c r="A572" s="14">
        <v>15</v>
      </c>
      <c r="B572" s="473" t="s">
        <v>5051</v>
      </c>
      <c r="C572" s="473" t="s">
        <v>5003</v>
      </c>
      <c r="D572" s="488">
        <v>815</v>
      </c>
      <c r="E572" s="475">
        <v>90</v>
      </c>
      <c r="F572" s="496">
        <v>220000</v>
      </c>
      <c r="G572" s="496">
        <v>176000</v>
      </c>
      <c r="H572" s="496">
        <f t="shared" si="181"/>
        <v>179300000</v>
      </c>
      <c r="I572" s="496">
        <f t="shared" si="182"/>
        <v>143440000</v>
      </c>
      <c r="J572" s="476">
        <v>0</v>
      </c>
      <c r="K572" s="476">
        <f t="shared" si="183"/>
        <v>179300000</v>
      </c>
      <c r="L572" s="476">
        <f t="shared" si="184"/>
        <v>143440000</v>
      </c>
      <c r="M572" s="473" t="s">
        <v>4984</v>
      </c>
    </row>
    <row r="573" spans="1:13" ht="47.25" x14ac:dyDescent="0.25">
      <c r="A573" s="14">
        <v>16</v>
      </c>
      <c r="B573" s="473" t="s">
        <v>5052</v>
      </c>
      <c r="C573" s="473" t="s">
        <v>5053</v>
      </c>
      <c r="D573" s="488">
        <v>752</v>
      </c>
      <c r="E573" s="475">
        <v>139</v>
      </c>
      <c r="F573" s="496">
        <v>150000</v>
      </c>
      <c r="G573" s="496">
        <v>120000</v>
      </c>
      <c r="H573" s="496">
        <f t="shared" si="181"/>
        <v>112800000</v>
      </c>
      <c r="I573" s="496">
        <f t="shared" si="182"/>
        <v>90240000</v>
      </c>
      <c r="J573" s="476">
        <v>0</v>
      </c>
      <c r="K573" s="476">
        <f t="shared" si="183"/>
        <v>112800000</v>
      </c>
      <c r="L573" s="476">
        <f t="shared" si="184"/>
        <v>90240000</v>
      </c>
      <c r="M573" s="473" t="s">
        <v>4984</v>
      </c>
    </row>
    <row r="574" spans="1:13" ht="47.25" x14ac:dyDescent="0.25">
      <c r="A574" s="14">
        <v>17</v>
      </c>
      <c r="B574" s="473" t="s">
        <v>5056</v>
      </c>
      <c r="C574" s="473" t="s">
        <v>5057</v>
      </c>
      <c r="D574" s="488">
        <v>289</v>
      </c>
      <c r="E574" s="475">
        <v>106</v>
      </c>
      <c r="F574" s="496">
        <v>220000</v>
      </c>
      <c r="G574" s="496">
        <v>176000</v>
      </c>
      <c r="H574" s="496">
        <f t="shared" si="181"/>
        <v>63580000</v>
      </c>
      <c r="I574" s="496">
        <f t="shared" si="182"/>
        <v>50864000</v>
      </c>
      <c r="J574" s="476">
        <v>0</v>
      </c>
      <c r="K574" s="476">
        <f t="shared" si="183"/>
        <v>63580000</v>
      </c>
      <c r="L574" s="476">
        <f t="shared" si="184"/>
        <v>50864000</v>
      </c>
      <c r="M574" s="473" t="s">
        <v>4984</v>
      </c>
    </row>
    <row r="575" spans="1:13" x14ac:dyDescent="0.25">
      <c r="A575" s="379"/>
      <c r="B575" s="380" t="s">
        <v>4863</v>
      </c>
      <c r="C575" s="380"/>
      <c r="D575" s="403"/>
      <c r="E575" s="404"/>
      <c r="F575" s="392"/>
      <c r="G575" s="392"/>
      <c r="H575" s="392"/>
      <c r="I575" s="392"/>
      <c r="J575" s="417"/>
      <c r="K575" s="417"/>
      <c r="L575" s="417"/>
      <c r="M575" s="379"/>
    </row>
    <row r="576" spans="1:13" ht="47.25" x14ac:dyDescent="0.25">
      <c r="A576" s="14">
        <v>1</v>
      </c>
      <c r="B576" s="473" t="s">
        <v>4871</v>
      </c>
      <c r="C576" s="473" t="s">
        <v>4870</v>
      </c>
      <c r="D576" s="488">
        <v>250</v>
      </c>
      <c r="E576" s="475">
        <v>219</v>
      </c>
      <c r="F576" s="496">
        <v>1600000</v>
      </c>
      <c r="G576" s="496">
        <v>1280000</v>
      </c>
      <c r="H576" s="496">
        <f t="shared" ref="H576" si="185">+D576*F576</f>
        <v>400000000</v>
      </c>
      <c r="I576" s="496">
        <f t="shared" ref="I576" si="186">+D576*G576</f>
        <v>320000000</v>
      </c>
      <c r="J576" s="476">
        <v>647410395</v>
      </c>
      <c r="K576" s="476">
        <f t="shared" ref="K576" si="187">+J576+H576</f>
        <v>1047410395</v>
      </c>
      <c r="L576" s="476">
        <f t="shared" ref="L576" si="188">+J576+I576</f>
        <v>967410395</v>
      </c>
      <c r="M576" s="473" t="s">
        <v>4872</v>
      </c>
    </row>
    <row r="577" spans="1:13" ht="47.25" x14ac:dyDescent="0.25">
      <c r="A577" s="14">
        <v>2</v>
      </c>
      <c r="B577" s="473" t="s">
        <v>4901</v>
      </c>
      <c r="C577" s="473" t="s">
        <v>5920</v>
      </c>
      <c r="D577" s="488">
        <v>3437.3</v>
      </c>
      <c r="E577" s="475">
        <v>372.6</v>
      </c>
      <c r="F577" s="496">
        <v>350000</v>
      </c>
      <c r="G577" s="496">
        <v>280000</v>
      </c>
      <c r="H577" s="496">
        <f t="shared" ref="H577:H579" si="189">+D577*F577</f>
        <v>1203055000</v>
      </c>
      <c r="I577" s="496">
        <f t="shared" ref="I577:I579" si="190">+D577*G577</f>
        <v>962444000</v>
      </c>
      <c r="J577" s="476">
        <v>13374880</v>
      </c>
      <c r="K577" s="476">
        <f t="shared" ref="K577:K579" si="191">+J577+H577</f>
        <v>1216429880</v>
      </c>
      <c r="L577" s="476">
        <f t="shared" ref="L577:L579" si="192">+J577+I577</f>
        <v>975818880</v>
      </c>
      <c r="M577" s="473" t="s">
        <v>4872</v>
      </c>
    </row>
    <row r="578" spans="1:13" ht="47.25" x14ac:dyDescent="0.25">
      <c r="A578" s="14">
        <v>3</v>
      </c>
      <c r="B578" s="473" t="s">
        <v>6477</v>
      </c>
      <c r="C578" s="473" t="s">
        <v>4887</v>
      </c>
      <c r="D578" s="488">
        <v>1008</v>
      </c>
      <c r="E578" s="475">
        <v>193.5</v>
      </c>
      <c r="F578" s="496">
        <v>440000</v>
      </c>
      <c r="G578" s="496">
        <v>352000</v>
      </c>
      <c r="H578" s="496">
        <f t="shared" si="189"/>
        <v>443520000</v>
      </c>
      <c r="I578" s="496">
        <f t="shared" si="190"/>
        <v>354816000</v>
      </c>
      <c r="J578" s="476">
        <v>73359217</v>
      </c>
      <c r="K578" s="476">
        <f t="shared" si="191"/>
        <v>516879217</v>
      </c>
      <c r="L578" s="476">
        <f t="shared" si="192"/>
        <v>428175217</v>
      </c>
      <c r="M578" s="473" t="s">
        <v>4872</v>
      </c>
    </row>
    <row r="579" spans="1:13" ht="47.25" x14ac:dyDescent="0.25">
      <c r="A579" s="14">
        <v>4</v>
      </c>
      <c r="B579" s="473" t="s">
        <v>5924</v>
      </c>
      <c r="C579" s="473" t="s">
        <v>4879</v>
      </c>
      <c r="D579" s="488">
        <v>1164</v>
      </c>
      <c r="E579" s="475">
        <v>155</v>
      </c>
      <c r="F579" s="496">
        <v>1300000</v>
      </c>
      <c r="G579" s="496">
        <v>1040000</v>
      </c>
      <c r="H579" s="496">
        <f t="shared" si="189"/>
        <v>1513200000</v>
      </c>
      <c r="I579" s="496">
        <f t="shared" si="190"/>
        <v>1210560000</v>
      </c>
      <c r="J579" s="476">
        <v>0</v>
      </c>
      <c r="K579" s="476">
        <f t="shared" si="191"/>
        <v>1513200000</v>
      </c>
      <c r="L579" s="476">
        <f t="shared" si="192"/>
        <v>1210560000</v>
      </c>
      <c r="M579" s="473" t="s">
        <v>4872</v>
      </c>
    </row>
    <row r="580" spans="1:13" x14ac:dyDescent="0.25">
      <c r="A580" s="420"/>
      <c r="B580" s="380" t="s">
        <v>5138</v>
      </c>
      <c r="C580" s="413"/>
      <c r="D580" s="421"/>
      <c r="E580" s="416"/>
      <c r="F580" s="392"/>
      <c r="G580" s="392"/>
      <c r="H580" s="392"/>
      <c r="I580" s="392"/>
      <c r="J580" s="393"/>
      <c r="K580" s="393"/>
      <c r="L580" s="393"/>
      <c r="M580" s="412"/>
    </row>
    <row r="581" spans="1:13" ht="31.5" x14ac:dyDescent="0.25">
      <c r="A581" s="556">
        <v>1</v>
      </c>
      <c r="B581" s="473" t="s">
        <v>5143</v>
      </c>
      <c r="C581" s="473" t="s">
        <v>5142</v>
      </c>
      <c r="D581" s="488">
        <v>687.4</v>
      </c>
      <c r="E581" s="516">
        <v>326</v>
      </c>
      <c r="F581" s="496">
        <v>380000</v>
      </c>
      <c r="G581" s="496">
        <v>304000</v>
      </c>
      <c r="H581" s="496">
        <f t="shared" ref="H581" si="193">+D581*F581</f>
        <v>261212000</v>
      </c>
      <c r="I581" s="496">
        <f t="shared" ref="I581" si="194">+D581*G581</f>
        <v>208969600</v>
      </c>
      <c r="J581" s="497">
        <v>980052640</v>
      </c>
      <c r="K581" s="497">
        <f t="shared" ref="K581" si="195">+J581+H581</f>
        <v>1241264640</v>
      </c>
      <c r="L581" s="497">
        <f t="shared" ref="L581" si="196">+J581+I581</f>
        <v>1189022240</v>
      </c>
      <c r="M581" s="369"/>
    </row>
    <row r="582" spans="1:13" ht="31.5" x14ac:dyDescent="0.25">
      <c r="A582" s="14">
        <v>2</v>
      </c>
      <c r="B582" s="473" t="s">
        <v>5145</v>
      </c>
      <c r="C582" s="473" t="s">
        <v>5142</v>
      </c>
      <c r="D582" s="488">
        <v>919</v>
      </c>
      <c r="E582" s="516">
        <v>151</v>
      </c>
      <c r="F582" s="496">
        <v>190000</v>
      </c>
      <c r="G582" s="496">
        <v>152000</v>
      </c>
      <c r="H582" s="496">
        <f t="shared" ref="H582:H608" si="197">+D582*F582</f>
        <v>174610000</v>
      </c>
      <c r="I582" s="496">
        <f t="shared" ref="I582:I608" si="198">+D582*G582</f>
        <v>139688000</v>
      </c>
      <c r="J582" s="497">
        <v>0</v>
      </c>
      <c r="K582" s="497">
        <f t="shared" ref="K582:K608" si="199">+J582+H582</f>
        <v>174610000</v>
      </c>
      <c r="L582" s="497">
        <f t="shared" ref="L582:L608" si="200">+J582+I582</f>
        <v>139688000</v>
      </c>
      <c r="M582" s="500"/>
    </row>
    <row r="583" spans="1:13" ht="31.5" x14ac:dyDescent="0.25">
      <c r="A583" s="556">
        <v>3</v>
      </c>
      <c r="B583" s="473" t="s">
        <v>5147</v>
      </c>
      <c r="C583" s="473" t="s">
        <v>5148</v>
      </c>
      <c r="D583" s="476">
        <v>6522</v>
      </c>
      <c r="E583" s="516">
        <v>471</v>
      </c>
      <c r="F583" s="496">
        <v>150000</v>
      </c>
      <c r="G583" s="496">
        <v>120000</v>
      </c>
      <c r="H583" s="496">
        <f t="shared" si="197"/>
        <v>978300000</v>
      </c>
      <c r="I583" s="496">
        <f t="shared" si="198"/>
        <v>782640000</v>
      </c>
      <c r="J583" s="476">
        <v>4475028652</v>
      </c>
      <c r="K583" s="497">
        <f t="shared" si="199"/>
        <v>5453328652</v>
      </c>
      <c r="L583" s="497">
        <f t="shared" si="200"/>
        <v>5257668652</v>
      </c>
      <c r="M583" s="500"/>
    </row>
    <row r="584" spans="1:13" ht="31.5" x14ac:dyDescent="0.25">
      <c r="A584" s="14">
        <v>4</v>
      </c>
      <c r="B584" s="473" t="s">
        <v>5149</v>
      </c>
      <c r="C584" s="473" t="s">
        <v>5148</v>
      </c>
      <c r="D584" s="476">
        <v>416.8</v>
      </c>
      <c r="E584" s="516">
        <v>326</v>
      </c>
      <c r="F584" s="496">
        <v>300000</v>
      </c>
      <c r="G584" s="496">
        <v>240000</v>
      </c>
      <c r="H584" s="496">
        <f t="shared" si="197"/>
        <v>125040000</v>
      </c>
      <c r="I584" s="496">
        <f t="shared" si="198"/>
        <v>100032000</v>
      </c>
      <c r="J584" s="476">
        <v>0</v>
      </c>
      <c r="K584" s="497">
        <f t="shared" si="199"/>
        <v>125040000</v>
      </c>
      <c r="L584" s="497">
        <f t="shared" si="200"/>
        <v>100032000</v>
      </c>
      <c r="M584" s="14"/>
    </row>
    <row r="585" spans="1:13" ht="31.5" x14ac:dyDescent="0.25">
      <c r="A585" s="556">
        <v>5</v>
      </c>
      <c r="B585" s="473" t="s">
        <v>5161</v>
      </c>
      <c r="C585" s="473" t="s">
        <v>5142</v>
      </c>
      <c r="D585" s="488">
        <v>414</v>
      </c>
      <c r="E585" s="516">
        <v>144</v>
      </c>
      <c r="F585" s="496">
        <v>150000</v>
      </c>
      <c r="G585" s="496">
        <v>120000</v>
      </c>
      <c r="H585" s="496">
        <f t="shared" si="197"/>
        <v>62100000</v>
      </c>
      <c r="I585" s="496">
        <f t="shared" si="198"/>
        <v>49680000</v>
      </c>
      <c r="J585" s="476">
        <v>82545439</v>
      </c>
      <c r="K585" s="497">
        <f t="shared" si="199"/>
        <v>144645439</v>
      </c>
      <c r="L585" s="497">
        <f t="shared" si="200"/>
        <v>132225439</v>
      </c>
      <c r="M585" s="500"/>
    </row>
    <row r="586" spans="1:13" ht="31.5" x14ac:dyDescent="0.25">
      <c r="A586" s="14">
        <v>6</v>
      </c>
      <c r="B586" s="473" t="s">
        <v>5158</v>
      </c>
      <c r="C586" s="473" t="s">
        <v>5157</v>
      </c>
      <c r="D586" s="488">
        <v>379</v>
      </c>
      <c r="E586" s="516">
        <v>90</v>
      </c>
      <c r="F586" s="496">
        <v>150000</v>
      </c>
      <c r="G586" s="496">
        <v>120000</v>
      </c>
      <c r="H586" s="496">
        <f t="shared" si="197"/>
        <v>56850000</v>
      </c>
      <c r="I586" s="496">
        <f t="shared" si="198"/>
        <v>45480000</v>
      </c>
      <c r="J586" s="476">
        <v>0</v>
      </c>
      <c r="K586" s="497">
        <f t="shared" si="199"/>
        <v>56850000</v>
      </c>
      <c r="L586" s="497">
        <f t="shared" si="200"/>
        <v>45480000</v>
      </c>
      <c r="M586" s="500"/>
    </row>
    <row r="587" spans="1:13" ht="31.5" x14ac:dyDescent="0.25">
      <c r="A587" s="556">
        <v>7</v>
      </c>
      <c r="B587" s="473" t="s">
        <v>5167</v>
      </c>
      <c r="C587" s="473" t="s">
        <v>5168</v>
      </c>
      <c r="D587" s="476">
        <v>1840</v>
      </c>
      <c r="E587" s="516">
        <v>277</v>
      </c>
      <c r="F587" s="496">
        <v>150000</v>
      </c>
      <c r="G587" s="496">
        <v>120000</v>
      </c>
      <c r="H587" s="496">
        <f t="shared" si="197"/>
        <v>276000000</v>
      </c>
      <c r="I587" s="496">
        <f t="shared" si="198"/>
        <v>220800000</v>
      </c>
      <c r="J587" s="497">
        <v>53310000</v>
      </c>
      <c r="K587" s="497">
        <f t="shared" si="199"/>
        <v>329310000</v>
      </c>
      <c r="L587" s="497">
        <f t="shared" si="200"/>
        <v>274110000</v>
      </c>
      <c r="M587" s="500"/>
    </row>
    <row r="588" spans="1:13" ht="31.5" x14ac:dyDescent="0.25">
      <c r="A588" s="14">
        <v>8</v>
      </c>
      <c r="B588" s="473" t="s">
        <v>5169</v>
      </c>
      <c r="C588" s="473" t="s">
        <v>5170</v>
      </c>
      <c r="D588" s="488">
        <v>550</v>
      </c>
      <c r="E588" s="516"/>
      <c r="F588" s="496">
        <v>150000</v>
      </c>
      <c r="G588" s="496">
        <v>120000</v>
      </c>
      <c r="H588" s="496">
        <f t="shared" si="197"/>
        <v>82500000</v>
      </c>
      <c r="I588" s="496">
        <f t="shared" si="198"/>
        <v>66000000</v>
      </c>
      <c r="J588" s="497">
        <v>0</v>
      </c>
      <c r="K588" s="497">
        <f t="shared" si="199"/>
        <v>82500000</v>
      </c>
      <c r="L588" s="497">
        <f t="shared" si="200"/>
        <v>66000000</v>
      </c>
      <c r="M588" s="506"/>
    </row>
    <row r="589" spans="1:13" ht="31.5" x14ac:dyDescent="0.25">
      <c r="A589" s="556">
        <v>9</v>
      </c>
      <c r="B589" s="473" t="s">
        <v>5174</v>
      </c>
      <c r="C589" s="473" t="s">
        <v>5173</v>
      </c>
      <c r="D589" s="488">
        <v>675</v>
      </c>
      <c r="E589" s="516"/>
      <c r="F589" s="496">
        <v>150000</v>
      </c>
      <c r="G589" s="496">
        <v>120000</v>
      </c>
      <c r="H589" s="496">
        <f t="shared" si="197"/>
        <v>101250000</v>
      </c>
      <c r="I589" s="496">
        <f t="shared" si="198"/>
        <v>81000000</v>
      </c>
      <c r="J589" s="497">
        <v>0</v>
      </c>
      <c r="K589" s="497">
        <f t="shared" si="199"/>
        <v>101250000</v>
      </c>
      <c r="L589" s="497">
        <f t="shared" si="200"/>
        <v>81000000</v>
      </c>
      <c r="M589" s="506"/>
    </row>
    <row r="590" spans="1:13" ht="31.5" x14ac:dyDescent="0.25">
      <c r="A590" s="14">
        <v>10</v>
      </c>
      <c r="B590" s="473" t="s">
        <v>5175</v>
      </c>
      <c r="C590" s="473" t="s">
        <v>5176</v>
      </c>
      <c r="D590" s="488">
        <v>384.8</v>
      </c>
      <c r="E590" s="516"/>
      <c r="F590" s="496">
        <v>150000</v>
      </c>
      <c r="G590" s="496">
        <v>120000</v>
      </c>
      <c r="H590" s="496">
        <f t="shared" si="197"/>
        <v>57720000</v>
      </c>
      <c r="I590" s="496">
        <f t="shared" si="198"/>
        <v>46176000</v>
      </c>
      <c r="J590" s="497">
        <v>0</v>
      </c>
      <c r="K590" s="497">
        <f t="shared" si="199"/>
        <v>57720000</v>
      </c>
      <c r="L590" s="497">
        <f t="shared" si="200"/>
        <v>46176000</v>
      </c>
      <c r="M590" s="506"/>
    </row>
    <row r="591" spans="1:13" ht="31.5" x14ac:dyDescent="0.25">
      <c r="A591" s="556">
        <v>11</v>
      </c>
      <c r="B591" s="473" t="s">
        <v>5177</v>
      </c>
      <c r="C591" s="473" t="s">
        <v>5176</v>
      </c>
      <c r="D591" s="488">
        <v>660</v>
      </c>
      <c r="E591" s="516"/>
      <c r="F591" s="496">
        <v>150000</v>
      </c>
      <c r="G591" s="496">
        <v>120000</v>
      </c>
      <c r="H591" s="496">
        <f t="shared" si="197"/>
        <v>99000000</v>
      </c>
      <c r="I591" s="496">
        <f t="shared" si="198"/>
        <v>79200000</v>
      </c>
      <c r="J591" s="497">
        <v>0</v>
      </c>
      <c r="K591" s="497">
        <f t="shared" si="199"/>
        <v>99000000</v>
      </c>
      <c r="L591" s="497">
        <f t="shared" si="200"/>
        <v>79200000</v>
      </c>
      <c r="M591" s="557"/>
    </row>
    <row r="592" spans="1:13" ht="31.5" x14ac:dyDescent="0.25">
      <c r="A592" s="14">
        <v>12</v>
      </c>
      <c r="B592" s="473" t="s">
        <v>5178</v>
      </c>
      <c r="C592" s="473" t="s">
        <v>5179</v>
      </c>
      <c r="D592" s="488">
        <v>345.7</v>
      </c>
      <c r="E592" s="516">
        <v>107</v>
      </c>
      <c r="F592" s="496">
        <v>150000</v>
      </c>
      <c r="G592" s="496">
        <v>120000</v>
      </c>
      <c r="H592" s="496">
        <f t="shared" si="197"/>
        <v>51855000</v>
      </c>
      <c r="I592" s="496">
        <f t="shared" si="198"/>
        <v>41484000</v>
      </c>
      <c r="J592" s="497">
        <v>0</v>
      </c>
      <c r="K592" s="497">
        <f t="shared" si="199"/>
        <v>51855000</v>
      </c>
      <c r="L592" s="497">
        <f t="shared" si="200"/>
        <v>41484000</v>
      </c>
      <c r="M592" s="557"/>
    </row>
    <row r="593" spans="1:13" ht="31.5" x14ac:dyDescent="0.25">
      <c r="A593" s="556">
        <v>13</v>
      </c>
      <c r="B593" s="473" t="s">
        <v>5180</v>
      </c>
      <c r="C593" s="473" t="s">
        <v>5181</v>
      </c>
      <c r="D593" s="488">
        <v>786</v>
      </c>
      <c r="E593" s="516">
        <v>147</v>
      </c>
      <c r="F593" s="496">
        <v>288000</v>
      </c>
      <c r="G593" s="496">
        <v>230400</v>
      </c>
      <c r="H593" s="496">
        <f t="shared" si="197"/>
        <v>226368000</v>
      </c>
      <c r="I593" s="496">
        <f t="shared" si="198"/>
        <v>181094400</v>
      </c>
      <c r="J593" s="497">
        <v>0</v>
      </c>
      <c r="K593" s="497">
        <f t="shared" si="199"/>
        <v>226368000</v>
      </c>
      <c r="L593" s="497">
        <f t="shared" si="200"/>
        <v>181094400</v>
      </c>
      <c r="M593" s="557"/>
    </row>
    <row r="594" spans="1:13" ht="31.5" x14ac:dyDescent="0.25">
      <c r="A594" s="14">
        <v>14</v>
      </c>
      <c r="B594" s="473" t="s">
        <v>5953</v>
      </c>
      <c r="C594" s="473" t="s">
        <v>5148</v>
      </c>
      <c r="D594" s="476">
        <v>1202</v>
      </c>
      <c r="E594" s="516">
        <v>334</v>
      </c>
      <c r="F594" s="496">
        <v>300000</v>
      </c>
      <c r="G594" s="496">
        <v>240000</v>
      </c>
      <c r="H594" s="496">
        <f t="shared" si="197"/>
        <v>360600000</v>
      </c>
      <c r="I594" s="496">
        <f t="shared" si="198"/>
        <v>288480000</v>
      </c>
      <c r="J594" s="510">
        <v>0</v>
      </c>
      <c r="K594" s="497">
        <f t="shared" si="199"/>
        <v>360600000</v>
      </c>
      <c r="L594" s="497">
        <f t="shared" si="200"/>
        <v>288480000</v>
      </c>
      <c r="M594" s="557"/>
    </row>
    <row r="595" spans="1:13" ht="31.5" x14ac:dyDescent="0.25">
      <c r="A595" s="556">
        <v>15</v>
      </c>
      <c r="B595" s="473" t="s">
        <v>6242</v>
      </c>
      <c r="C595" s="473" t="s">
        <v>5148</v>
      </c>
      <c r="D595" s="488">
        <v>704</v>
      </c>
      <c r="E595" s="516">
        <v>190</v>
      </c>
      <c r="F595" s="496">
        <v>300000</v>
      </c>
      <c r="G595" s="496">
        <v>240000</v>
      </c>
      <c r="H595" s="496">
        <f t="shared" si="197"/>
        <v>211200000</v>
      </c>
      <c r="I595" s="496">
        <f t="shared" si="198"/>
        <v>168960000</v>
      </c>
      <c r="J595" s="510">
        <v>0</v>
      </c>
      <c r="K595" s="497">
        <f t="shared" si="199"/>
        <v>211200000</v>
      </c>
      <c r="L595" s="497">
        <f t="shared" si="200"/>
        <v>168960000</v>
      </c>
      <c r="M595" s="557"/>
    </row>
    <row r="596" spans="1:13" ht="31.5" x14ac:dyDescent="0.25">
      <c r="A596" s="14">
        <v>16</v>
      </c>
      <c r="B596" s="473" t="s">
        <v>5191</v>
      </c>
      <c r="C596" s="473" t="s">
        <v>5192</v>
      </c>
      <c r="D596" s="488">
        <v>168</v>
      </c>
      <c r="E596" s="516">
        <v>142</v>
      </c>
      <c r="F596" s="496">
        <v>480000</v>
      </c>
      <c r="G596" s="496">
        <v>400000</v>
      </c>
      <c r="H596" s="496">
        <f t="shared" si="197"/>
        <v>80640000</v>
      </c>
      <c r="I596" s="496">
        <f t="shared" si="198"/>
        <v>67200000</v>
      </c>
      <c r="J596" s="497">
        <v>0</v>
      </c>
      <c r="K596" s="497">
        <f t="shared" si="199"/>
        <v>80640000</v>
      </c>
      <c r="L596" s="497">
        <f t="shared" si="200"/>
        <v>67200000</v>
      </c>
      <c r="M596" s="557"/>
    </row>
    <row r="597" spans="1:13" ht="31.5" x14ac:dyDescent="0.25">
      <c r="A597" s="556">
        <v>17</v>
      </c>
      <c r="B597" s="473" t="s">
        <v>5193</v>
      </c>
      <c r="C597" s="473" t="s">
        <v>5194</v>
      </c>
      <c r="D597" s="488">
        <v>221</v>
      </c>
      <c r="E597" s="516"/>
      <c r="F597" s="496">
        <v>150000</v>
      </c>
      <c r="G597" s="496">
        <v>120000</v>
      </c>
      <c r="H597" s="496">
        <f t="shared" si="197"/>
        <v>33150000</v>
      </c>
      <c r="I597" s="496">
        <f t="shared" si="198"/>
        <v>26520000</v>
      </c>
      <c r="J597" s="497">
        <v>0</v>
      </c>
      <c r="K597" s="497">
        <f t="shared" si="199"/>
        <v>33150000</v>
      </c>
      <c r="L597" s="497">
        <f t="shared" si="200"/>
        <v>26520000</v>
      </c>
      <c r="M597" s="557"/>
    </row>
    <row r="598" spans="1:13" ht="31.5" x14ac:dyDescent="0.25">
      <c r="A598" s="14">
        <v>18</v>
      </c>
      <c r="B598" s="473" t="s">
        <v>5195</v>
      </c>
      <c r="C598" s="473" t="s">
        <v>5196</v>
      </c>
      <c r="D598" s="488">
        <v>168</v>
      </c>
      <c r="E598" s="516">
        <v>112</v>
      </c>
      <c r="F598" s="496">
        <v>150000</v>
      </c>
      <c r="G598" s="496">
        <v>120000</v>
      </c>
      <c r="H598" s="496">
        <f t="shared" si="197"/>
        <v>25200000</v>
      </c>
      <c r="I598" s="496">
        <f t="shared" si="198"/>
        <v>20160000</v>
      </c>
      <c r="J598" s="497">
        <v>248381952</v>
      </c>
      <c r="K598" s="497">
        <f t="shared" si="199"/>
        <v>273581952</v>
      </c>
      <c r="L598" s="497">
        <f t="shared" si="200"/>
        <v>268541952</v>
      </c>
      <c r="M598" s="557"/>
    </row>
    <row r="599" spans="1:13" ht="31.5" x14ac:dyDescent="0.25">
      <c r="A599" s="556">
        <v>19</v>
      </c>
      <c r="B599" s="473" t="s">
        <v>5197</v>
      </c>
      <c r="C599" s="473" t="s">
        <v>5198</v>
      </c>
      <c r="D599" s="488">
        <v>132</v>
      </c>
      <c r="E599" s="516"/>
      <c r="F599" s="496">
        <v>150000</v>
      </c>
      <c r="G599" s="496">
        <v>120000</v>
      </c>
      <c r="H599" s="496">
        <f t="shared" si="197"/>
        <v>19800000</v>
      </c>
      <c r="I599" s="496">
        <f t="shared" si="198"/>
        <v>15840000</v>
      </c>
      <c r="J599" s="497">
        <v>0</v>
      </c>
      <c r="K599" s="497">
        <f t="shared" si="199"/>
        <v>19800000</v>
      </c>
      <c r="L599" s="497">
        <f t="shared" si="200"/>
        <v>15840000</v>
      </c>
      <c r="M599" s="557"/>
    </row>
    <row r="600" spans="1:13" ht="31.5" x14ac:dyDescent="0.25">
      <c r="A600" s="14">
        <v>20</v>
      </c>
      <c r="B600" s="473" t="s">
        <v>5212</v>
      </c>
      <c r="C600" s="473" t="s">
        <v>5173</v>
      </c>
      <c r="D600" s="488">
        <v>430</v>
      </c>
      <c r="E600" s="516">
        <v>85</v>
      </c>
      <c r="F600" s="496">
        <v>150000</v>
      </c>
      <c r="G600" s="496">
        <v>120000</v>
      </c>
      <c r="H600" s="496">
        <f t="shared" si="197"/>
        <v>64500000</v>
      </c>
      <c r="I600" s="496">
        <f t="shared" si="198"/>
        <v>51600000</v>
      </c>
      <c r="J600" s="497">
        <v>41297132</v>
      </c>
      <c r="K600" s="497">
        <f t="shared" si="199"/>
        <v>105797132</v>
      </c>
      <c r="L600" s="497">
        <f t="shared" si="200"/>
        <v>92897132</v>
      </c>
      <c r="M600" s="557"/>
    </row>
    <row r="601" spans="1:13" ht="47.25" x14ac:dyDescent="0.25">
      <c r="A601" s="556">
        <v>21</v>
      </c>
      <c r="B601" s="473" t="s">
        <v>5214</v>
      </c>
      <c r="C601" s="473" t="s">
        <v>5215</v>
      </c>
      <c r="D601" s="476">
        <v>1472</v>
      </c>
      <c r="E601" s="516">
        <v>129</v>
      </c>
      <c r="F601" s="496">
        <v>150000</v>
      </c>
      <c r="G601" s="496">
        <v>120000</v>
      </c>
      <c r="H601" s="496">
        <f t="shared" si="197"/>
        <v>220800000</v>
      </c>
      <c r="I601" s="496">
        <f t="shared" si="198"/>
        <v>176640000</v>
      </c>
      <c r="J601" s="497">
        <v>250288896</v>
      </c>
      <c r="K601" s="497">
        <f t="shared" si="199"/>
        <v>471088896</v>
      </c>
      <c r="L601" s="497">
        <f t="shared" si="200"/>
        <v>426928896</v>
      </c>
      <c r="M601" s="557"/>
    </row>
    <row r="602" spans="1:13" ht="31.5" x14ac:dyDescent="0.25">
      <c r="A602" s="14">
        <v>22</v>
      </c>
      <c r="B602" s="473" t="s">
        <v>5216</v>
      </c>
      <c r="C602" s="473" t="s">
        <v>5217</v>
      </c>
      <c r="D602" s="488">
        <v>385</v>
      </c>
      <c r="E602" s="516">
        <v>129</v>
      </c>
      <c r="F602" s="496">
        <v>150000</v>
      </c>
      <c r="G602" s="496">
        <v>120000</v>
      </c>
      <c r="H602" s="496">
        <f t="shared" si="197"/>
        <v>57750000</v>
      </c>
      <c r="I602" s="496">
        <f t="shared" si="198"/>
        <v>46200000</v>
      </c>
      <c r="J602" s="497">
        <v>250288896</v>
      </c>
      <c r="K602" s="497">
        <f t="shared" si="199"/>
        <v>308038896</v>
      </c>
      <c r="L602" s="497">
        <f t="shared" si="200"/>
        <v>296488896</v>
      </c>
      <c r="M602" s="557"/>
    </row>
    <row r="603" spans="1:13" ht="31.5" x14ac:dyDescent="0.25">
      <c r="A603" s="556">
        <v>23</v>
      </c>
      <c r="B603" s="473" t="s">
        <v>5219</v>
      </c>
      <c r="C603" s="473" t="s">
        <v>5220</v>
      </c>
      <c r="D603" s="488">
        <v>539</v>
      </c>
      <c r="E603" s="516"/>
      <c r="F603" s="496">
        <v>150000</v>
      </c>
      <c r="G603" s="496">
        <v>120000</v>
      </c>
      <c r="H603" s="496">
        <f t="shared" si="197"/>
        <v>80850000</v>
      </c>
      <c r="I603" s="496">
        <f t="shared" si="198"/>
        <v>64680000</v>
      </c>
      <c r="J603" s="497">
        <v>0</v>
      </c>
      <c r="K603" s="497">
        <f t="shared" si="199"/>
        <v>80850000</v>
      </c>
      <c r="L603" s="497">
        <f t="shared" si="200"/>
        <v>64680000</v>
      </c>
      <c r="M603" s="557"/>
    </row>
    <row r="604" spans="1:13" ht="31.5" x14ac:dyDescent="0.25">
      <c r="A604" s="14">
        <v>24</v>
      </c>
      <c r="B604" s="473" t="s">
        <v>5221</v>
      </c>
      <c r="C604" s="473" t="s">
        <v>5222</v>
      </c>
      <c r="D604" s="488">
        <v>467</v>
      </c>
      <c r="E604" s="516"/>
      <c r="F604" s="496">
        <v>150000</v>
      </c>
      <c r="G604" s="496">
        <v>120000</v>
      </c>
      <c r="H604" s="496">
        <f t="shared" si="197"/>
        <v>70050000</v>
      </c>
      <c r="I604" s="496">
        <f t="shared" si="198"/>
        <v>56040000</v>
      </c>
      <c r="J604" s="497">
        <v>0</v>
      </c>
      <c r="K604" s="497">
        <f t="shared" si="199"/>
        <v>70050000</v>
      </c>
      <c r="L604" s="497">
        <f t="shared" si="200"/>
        <v>56040000</v>
      </c>
      <c r="M604" s="557"/>
    </row>
    <row r="605" spans="1:13" ht="31.5" x14ac:dyDescent="0.25">
      <c r="A605" s="556">
        <v>25</v>
      </c>
      <c r="B605" s="473" t="s">
        <v>5223</v>
      </c>
      <c r="C605" s="473" t="s">
        <v>5224</v>
      </c>
      <c r="D605" s="488">
        <v>200</v>
      </c>
      <c r="E605" s="516">
        <v>81</v>
      </c>
      <c r="F605" s="496">
        <v>480000</v>
      </c>
      <c r="G605" s="496">
        <v>120000</v>
      </c>
      <c r="H605" s="496">
        <f t="shared" si="197"/>
        <v>96000000</v>
      </c>
      <c r="I605" s="496">
        <f t="shared" si="198"/>
        <v>24000000</v>
      </c>
      <c r="J605" s="497">
        <v>89732448</v>
      </c>
      <c r="K605" s="497">
        <f t="shared" si="199"/>
        <v>185732448</v>
      </c>
      <c r="L605" s="497">
        <f t="shared" si="200"/>
        <v>113732448</v>
      </c>
      <c r="M605" s="506"/>
    </row>
    <row r="606" spans="1:13" ht="31.5" x14ac:dyDescent="0.25">
      <c r="A606" s="14">
        <v>26</v>
      </c>
      <c r="B606" s="473" t="s">
        <v>5225</v>
      </c>
      <c r="C606" s="473" t="s">
        <v>5198</v>
      </c>
      <c r="D606" s="488">
        <v>500</v>
      </c>
      <c r="E606" s="516">
        <v>25</v>
      </c>
      <c r="F606" s="496">
        <v>150000</v>
      </c>
      <c r="G606" s="496">
        <v>120000</v>
      </c>
      <c r="H606" s="496">
        <f t="shared" si="197"/>
        <v>75000000</v>
      </c>
      <c r="I606" s="496">
        <f t="shared" si="198"/>
        <v>60000000</v>
      </c>
      <c r="J606" s="497">
        <v>55442400</v>
      </c>
      <c r="K606" s="497">
        <f t="shared" si="199"/>
        <v>130442400</v>
      </c>
      <c r="L606" s="497">
        <f t="shared" si="200"/>
        <v>115442400</v>
      </c>
      <c r="M606" s="506"/>
    </row>
    <row r="607" spans="1:13" ht="31.5" x14ac:dyDescent="0.25">
      <c r="A607" s="556">
        <v>27</v>
      </c>
      <c r="B607" s="473" t="s">
        <v>6243</v>
      </c>
      <c r="C607" s="473" t="s">
        <v>5140</v>
      </c>
      <c r="D607" s="476">
        <v>1147</v>
      </c>
      <c r="E607" s="516"/>
      <c r="F607" s="496">
        <v>870000</v>
      </c>
      <c r="G607" s="496">
        <v>696000</v>
      </c>
      <c r="H607" s="496">
        <f t="shared" si="197"/>
        <v>997890000</v>
      </c>
      <c r="I607" s="496">
        <f t="shared" si="198"/>
        <v>798312000</v>
      </c>
      <c r="J607" s="497">
        <v>0</v>
      </c>
      <c r="K607" s="497">
        <f t="shared" si="199"/>
        <v>997890000</v>
      </c>
      <c r="L607" s="497">
        <f t="shared" si="200"/>
        <v>798312000</v>
      </c>
      <c r="M607" s="506"/>
    </row>
    <row r="608" spans="1:13" ht="31.5" x14ac:dyDescent="0.25">
      <c r="A608" s="14">
        <v>28</v>
      </c>
      <c r="B608" s="473" t="s">
        <v>5969</v>
      </c>
      <c r="C608" s="473" t="s">
        <v>5970</v>
      </c>
      <c r="D608" s="488">
        <v>249</v>
      </c>
      <c r="E608" s="516">
        <v>73</v>
      </c>
      <c r="F608" s="496">
        <v>150000</v>
      </c>
      <c r="G608" s="496">
        <v>120000</v>
      </c>
      <c r="H608" s="496">
        <f t="shared" si="197"/>
        <v>37350000</v>
      </c>
      <c r="I608" s="496">
        <f t="shared" si="198"/>
        <v>29880000</v>
      </c>
      <c r="J608" s="497">
        <v>0</v>
      </c>
      <c r="K608" s="497">
        <f t="shared" si="199"/>
        <v>37350000</v>
      </c>
      <c r="L608" s="497">
        <f t="shared" si="200"/>
        <v>29880000</v>
      </c>
      <c r="M608" s="506"/>
    </row>
    <row r="609" spans="1:13" x14ac:dyDescent="0.25">
      <c r="A609" s="422"/>
      <c r="B609" s="400" t="s">
        <v>5329</v>
      </c>
      <c r="C609" s="400"/>
      <c r="D609" s="405"/>
      <c r="E609" s="423"/>
      <c r="F609" s="392"/>
      <c r="G609" s="392"/>
      <c r="H609" s="392"/>
      <c r="I609" s="392"/>
      <c r="J609" s="424"/>
      <c r="K609" s="424"/>
      <c r="L609" s="424"/>
      <c r="M609" s="423"/>
    </row>
    <row r="610" spans="1:13" ht="31.5" x14ac:dyDescent="0.25">
      <c r="A610" s="500">
        <v>1</v>
      </c>
      <c r="B610" s="473" t="s">
        <v>5338</v>
      </c>
      <c r="C610" s="473" t="s">
        <v>5971</v>
      </c>
      <c r="D610" s="488">
        <v>290.7</v>
      </c>
      <c r="E610" s="516">
        <v>390</v>
      </c>
      <c r="F610" s="496">
        <v>6700000</v>
      </c>
      <c r="G610" s="496">
        <v>5360000</v>
      </c>
      <c r="H610" s="496">
        <f>D610*F610</f>
        <v>1947690000</v>
      </c>
      <c r="I610" s="496">
        <f>D610*G610</f>
        <v>1558152000</v>
      </c>
      <c r="J610" s="497">
        <v>0</v>
      </c>
      <c r="K610" s="497">
        <f t="shared" ref="K610" si="201">+J610+H610</f>
        <v>1947690000</v>
      </c>
      <c r="L610" s="497">
        <f t="shared" ref="L610" si="202">+J610+I610</f>
        <v>1558152000</v>
      </c>
      <c r="M610" s="506"/>
    </row>
    <row r="611" spans="1:13" x14ac:dyDescent="0.25">
      <c r="A611" s="500">
        <v>2</v>
      </c>
      <c r="B611" s="473" t="s">
        <v>5340</v>
      </c>
      <c r="C611" s="473" t="s">
        <v>5975</v>
      </c>
      <c r="D611" s="474">
        <v>3747</v>
      </c>
      <c r="E611" s="558">
        <v>498.5</v>
      </c>
      <c r="F611" s="496">
        <v>2480000</v>
      </c>
      <c r="G611" s="496">
        <v>1984000</v>
      </c>
      <c r="H611" s="496">
        <f t="shared" ref="H611:I625" si="203">D611*F611</f>
        <v>9292560000</v>
      </c>
      <c r="I611" s="496">
        <f t="shared" ref="I611:I623" si="204">D611*G611</f>
        <v>7434048000</v>
      </c>
      <c r="J611" s="497">
        <v>1725908533</v>
      </c>
      <c r="K611" s="497">
        <f t="shared" ref="K611:K623" si="205">+J611+H611</f>
        <v>11018468533</v>
      </c>
      <c r="L611" s="497">
        <f t="shared" ref="L611:L623" si="206">+J611+I611</f>
        <v>9159956533</v>
      </c>
      <c r="M611" s="506"/>
    </row>
    <row r="612" spans="1:13" x14ac:dyDescent="0.25">
      <c r="A612" s="500">
        <v>3</v>
      </c>
      <c r="B612" s="473" t="s">
        <v>5343</v>
      </c>
      <c r="C612" s="473" t="s">
        <v>5975</v>
      </c>
      <c r="D612" s="488">
        <v>662</v>
      </c>
      <c r="E612" s="516">
        <v>448</v>
      </c>
      <c r="F612" s="496">
        <v>2480000</v>
      </c>
      <c r="G612" s="496">
        <v>1984000</v>
      </c>
      <c r="H612" s="496">
        <f t="shared" si="203"/>
        <v>1641760000</v>
      </c>
      <c r="I612" s="496">
        <f t="shared" si="204"/>
        <v>1313408000</v>
      </c>
      <c r="J612" s="497">
        <v>1004508000</v>
      </c>
      <c r="K612" s="497">
        <f t="shared" si="205"/>
        <v>2646268000</v>
      </c>
      <c r="L612" s="497">
        <f t="shared" si="206"/>
        <v>2317916000</v>
      </c>
      <c r="M612" s="506"/>
    </row>
    <row r="613" spans="1:13" x14ac:dyDescent="0.25">
      <c r="A613" s="500">
        <v>4</v>
      </c>
      <c r="B613" s="473" t="s">
        <v>6212</v>
      </c>
      <c r="C613" s="473" t="s">
        <v>5978</v>
      </c>
      <c r="D613" s="488">
        <v>254.3</v>
      </c>
      <c r="E613" s="516">
        <v>296</v>
      </c>
      <c r="F613" s="496">
        <v>3760000</v>
      </c>
      <c r="G613" s="496">
        <v>3290000</v>
      </c>
      <c r="H613" s="496">
        <f t="shared" si="203"/>
        <v>956168000</v>
      </c>
      <c r="I613" s="496">
        <f t="shared" si="204"/>
        <v>836647000</v>
      </c>
      <c r="J613" s="497">
        <v>0</v>
      </c>
      <c r="K613" s="497">
        <f t="shared" si="205"/>
        <v>956168000</v>
      </c>
      <c r="L613" s="497">
        <f t="shared" si="206"/>
        <v>836647000</v>
      </c>
      <c r="M613" s="506"/>
    </row>
    <row r="614" spans="1:13" ht="31.5" x14ac:dyDescent="0.25">
      <c r="A614" s="500">
        <v>5</v>
      </c>
      <c r="B614" s="473" t="s">
        <v>5981</v>
      </c>
      <c r="C614" s="473" t="s">
        <v>5982</v>
      </c>
      <c r="D614" s="488">
        <v>100</v>
      </c>
      <c r="E614" s="516">
        <v>70</v>
      </c>
      <c r="F614" s="496">
        <v>558000</v>
      </c>
      <c r="G614" s="496">
        <v>446000</v>
      </c>
      <c r="H614" s="496">
        <f t="shared" si="203"/>
        <v>55800000</v>
      </c>
      <c r="I614" s="496">
        <f t="shared" si="204"/>
        <v>44600000</v>
      </c>
      <c r="J614" s="497">
        <v>0</v>
      </c>
      <c r="K614" s="497">
        <f t="shared" si="205"/>
        <v>55800000</v>
      </c>
      <c r="L614" s="497">
        <f t="shared" si="206"/>
        <v>44600000</v>
      </c>
      <c r="M614" s="506"/>
    </row>
    <row r="615" spans="1:13" ht="31.5" x14ac:dyDescent="0.25">
      <c r="A615" s="500">
        <v>6</v>
      </c>
      <c r="B615" s="473" t="s">
        <v>5372</v>
      </c>
      <c r="C615" s="473" t="s">
        <v>5982</v>
      </c>
      <c r="D615" s="488">
        <v>270</v>
      </c>
      <c r="E615" s="516">
        <v>114</v>
      </c>
      <c r="F615" s="496">
        <v>224000</v>
      </c>
      <c r="G615" s="496">
        <v>196000</v>
      </c>
      <c r="H615" s="496">
        <f t="shared" si="203"/>
        <v>60480000</v>
      </c>
      <c r="I615" s="496">
        <f t="shared" si="204"/>
        <v>52920000</v>
      </c>
      <c r="J615" s="497">
        <v>0</v>
      </c>
      <c r="K615" s="497">
        <f t="shared" si="205"/>
        <v>60480000</v>
      </c>
      <c r="L615" s="497">
        <f t="shared" si="206"/>
        <v>52920000</v>
      </c>
      <c r="M615" s="506"/>
    </row>
    <row r="616" spans="1:13" ht="31.5" x14ac:dyDescent="0.25">
      <c r="A616" s="500">
        <v>7</v>
      </c>
      <c r="B616" s="473" t="s">
        <v>5373</v>
      </c>
      <c r="C616" s="473" t="s">
        <v>5986</v>
      </c>
      <c r="D616" s="474">
        <v>1372</v>
      </c>
      <c r="E616" s="516"/>
      <c r="F616" s="496">
        <v>224000</v>
      </c>
      <c r="G616" s="496">
        <v>196000</v>
      </c>
      <c r="H616" s="496">
        <f t="shared" si="203"/>
        <v>307328000</v>
      </c>
      <c r="I616" s="496">
        <f t="shared" si="204"/>
        <v>268912000</v>
      </c>
      <c r="J616" s="497">
        <v>0</v>
      </c>
      <c r="K616" s="497">
        <f t="shared" si="205"/>
        <v>307328000</v>
      </c>
      <c r="L616" s="497">
        <f t="shared" si="206"/>
        <v>268912000</v>
      </c>
      <c r="M616" s="506"/>
    </row>
    <row r="617" spans="1:13" ht="31.5" x14ac:dyDescent="0.25">
      <c r="A617" s="500">
        <v>8</v>
      </c>
      <c r="B617" s="473" t="s">
        <v>5375</v>
      </c>
      <c r="C617" s="473" t="s">
        <v>5988</v>
      </c>
      <c r="D617" s="488">
        <v>474.9</v>
      </c>
      <c r="E617" s="516"/>
      <c r="F617" s="496">
        <v>220000</v>
      </c>
      <c r="G617" s="496">
        <v>176000</v>
      </c>
      <c r="H617" s="496">
        <f t="shared" si="203"/>
        <v>104478000</v>
      </c>
      <c r="I617" s="496">
        <f t="shared" si="204"/>
        <v>83582400</v>
      </c>
      <c r="J617" s="497">
        <v>0</v>
      </c>
      <c r="K617" s="497">
        <f t="shared" si="205"/>
        <v>104478000</v>
      </c>
      <c r="L617" s="497">
        <f t="shared" si="206"/>
        <v>83582400</v>
      </c>
      <c r="M617" s="506"/>
    </row>
    <row r="618" spans="1:13" ht="31.5" x14ac:dyDescent="0.25">
      <c r="A618" s="500">
        <v>9</v>
      </c>
      <c r="B618" s="473" t="s">
        <v>5377</v>
      </c>
      <c r="C618" s="473" t="s">
        <v>5991</v>
      </c>
      <c r="D618" s="488">
        <v>120</v>
      </c>
      <c r="E618" s="516"/>
      <c r="F618" s="496">
        <v>176000</v>
      </c>
      <c r="G618" s="496">
        <v>154000</v>
      </c>
      <c r="H618" s="496">
        <f t="shared" si="203"/>
        <v>21120000</v>
      </c>
      <c r="I618" s="496">
        <f t="shared" si="204"/>
        <v>18480000</v>
      </c>
      <c r="J618" s="497">
        <v>0</v>
      </c>
      <c r="K618" s="497">
        <f t="shared" si="205"/>
        <v>21120000</v>
      </c>
      <c r="L618" s="497">
        <f t="shared" si="206"/>
        <v>18480000</v>
      </c>
      <c r="M618" s="506"/>
    </row>
    <row r="619" spans="1:13" ht="31.5" x14ac:dyDescent="0.25">
      <c r="A619" s="500">
        <v>10</v>
      </c>
      <c r="B619" s="473" t="s">
        <v>5379</v>
      </c>
      <c r="C619" s="473" t="s">
        <v>5994</v>
      </c>
      <c r="D619" s="488">
        <v>198</v>
      </c>
      <c r="E619" s="516"/>
      <c r="F619" s="496">
        <v>900000</v>
      </c>
      <c r="G619" s="496">
        <v>720000</v>
      </c>
      <c r="H619" s="496">
        <f t="shared" si="203"/>
        <v>178200000</v>
      </c>
      <c r="I619" s="496">
        <f t="shared" si="204"/>
        <v>142560000</v>
      </c>
      <c r="J619" s="497">
        <v>0</v>
      </c>
      <c r="K619" s="497">
        <f t="shared" si="205"/>
        <v>178200000</v>
      </c>
      <c r="L619" s="497">
        <f t="shared" si="206"/>
        <v>142560000</v>
      </c>
      <c r="M619" s="506"/>
    </row>
    <row r="620" spans="1:13" ht="31.5" x14ac:dyDescent="0.25">
      <c r="A620" s="500">
        <v>11</v>
      </c>
      <c r="B620" s="473" t="s">
        <v>5381</v>
      </c>
      <c r="C620" s="473" t="s">
        <v>5996</v>
      </c>
      <c r="D620" s="488">
        <v>517</v>
      </c>
      <c r="E620" s="516"/>
      <c r="F620" s="496">
        <v>540000</v>
      </c>
      <c r="G620" s="496">
        <v>432000</v>
      </c>
      <c r="H620" s="496">
        <f t="shared" si="203"/>
        <v>279180000</v>
      </c>
      <c r="I620" s="496">
        <f t="shared" si="204"/>
        <v>223344000</v>
      </c>
      <c r="J620" s="497">
        <v>0</v>
      </c>
      <c r="K620" s="497">
        <f t="shared" si="205"/>
        <v>279180000</v>
      </c>
      <c r="L620" s="497">
        <f t="shared" si="206"/>
        <v>223344000</v>
      </c>
      <c r="M620" s="506"/>
    </row>
    <row r="621" spans="1:13" ht="31.5" x14ac:dyDescent="0.25">
      <c r="A621" s="500">
        <v>12</v>
      </c>
      <c r="B621" s="473" t="s">
        <v>5386</v>
      </c>
      <c r="C621" s="473" t="s">
        <v>5367</v>
      </c>
      <c r="D621" s="488">
        <v>317.8</v>
      </c>
      <c r="E621" s="516">
        <v>221</v>
      </c>
      <c r="F621" s="496">
        <v>2000000</v>
      </c>
      <c r="G621" s="496">
        <v>1600000</v>
      </c>
      <c r="H621" s="496">
        <f t="shared" si="203"/>
        <v>635600000</v>
      </c>
      <c r="I621" s="496">
        <f t="shared" si="204"/>
        <v>508480000</v>
      </c>
      <c r="J621" s="497">
        <v>0</v>
      </c>
      <c r="K621" s="497">
        <f t="shared" si="205"/>
        <v>635600000</v>
      </c>
      <c r="L621" s="497">
        <f t="shared" si="206"/>
        <v>508480000</v>
      </c>
      <c r="M621" s="506"/>
    </row>
    <row r="622" spans="1:13" ht="31.5" x14ac:dyDescent="0.25">
      <c r="A622" s="500">
        <v>13</v>
      </c>
      <c r="B622" s="473" t="s">
        <v>5387</v>
      </c>
      <c r="C622" s="559" t="s">
        <v>6112</v>
      </c>
      <c r="D622" s="535">
        <v>418</v>
      </c>
      <c r="E622" s="560">
        <v>365</v>
      </c>
      <c r="F622" s="496">
        <v>5700000</v>
      </c>
      <c r="G622" s="496">
        <v>4560000</v>
      </c>
      <c r="H622" s="496">
        <f t="shared" si="203"/>
        <v>2382600000</v>
      </c>
      <c r="I622" s="496">
        <f t="shared" si="204"/>
        <v>1906080000</v>
      </c>
      <c r="J622" s="497">
        <v>0</v>
      </c>
      <c r="K622" s="497">
        <f t="shared" si="205"/>
        <v>2382600000</v>
      </c>
      <c r="L622" s="497">
        <f t="shared" si="206"/>
        <v>1906080000</v>
      </c>
      <c r="M622" s="506"/>
    </row>
    <row r="623" spans="1:13" ht="47.25" x14ac:dyDescent="0.25">
      <c r="A623" s="500">
        <v>14</v>
      </c>
      <c r="B623" s="473" t="s">
        <v>6002</v>
      </c>
      <c r="C623" s="559" t="s">
        <v>6003</v>
      </c>
      <c r="D623" s="535">
        <v>575.79999999999995</v>
      </c>
      <c r="E623" s="560">
        <v>1243</v>
      </c>
      <c r="F623" s="496">
        <v>6700000</v>
      </c>
      <c r="G623" s="496">
        <v>5360000</v>
      </c>
      <c r="H623" s="496">
        <f t="shared" si="203"/>
        <v>3857859999.9999995</v>
      </c>
      <c r="I623" s="496">
        <f t="shared" si="204"/>
        <v>3086287999.9999995</v>
      </c>
      <c r="J623" s="497">
        <v>747388000</v>
      </c>
      <c r="K623" s="497">
        <f t="shared" si="205"/>
        <v>4605248000</v>
      </c>
      <c r="L623" s="497">
        <f t="shared" si="206"/>
        <v>3833675999.9999995</v>
      </c>
      <c r="M623" s="14" t="s">
        <v>6113</v>
      </c>
    </row>
    <row r="624" spans="1:13" x14ac:dyDescent="0.25">
      <c r="A624" s="422"/>
      <c r="B624" s="400" t="s">
        <v>5399</v>
      </c>
      <c r="C624" s="400"/>
      <c r="D624" s="405"/>
      <c r="E624" s="423"/>
      <c r="F624" s="392"/>
      <c r="G624" s="392"/>
      <c r="H624" s="392"/>
      <c r="I624" s="392"/>
      <c r="J624" s="424"/>
      <c r="K624" s="424"/>
      <c r="L624" s="424"/>
      <c r="M624" s="423"/>
    </row>
    <row r="625" spans="1:13" s="294" customFormat="1" ht="31.5" x14ac:dyDescent="0.25">
      <c r="A625" s="76">
        <v>1</v>
      </c>
      <c r="B625" s="15" t="s">
        <v>5409</v>
      </c>
      <c r="C625" s="15" t="s">
        <v>5410</v>
      </c>
      <c r="D625" s="181">
        <v>3521</v>
      </c>
      <c r="E625" s="92">
        <v>1064</v>
      </c>
      <c r="F625" s="589">
        <v>320000</v>
      </c>
      <c r="G625" s="589">
        <v>256000</v>
      </c>
      <c r="H625" s="589">
        <f t="shared" si="203"/>
        <v>1126720000</v>
      </c>
      <c r="I625" s="589">
        <f t="shared" si="203"/>
        <v>272384000</v>
      </c>
      <c r="J625" s="590">
        <v>2909109360</v>
      </c>
      <c r="K625" s="590">
        <f t="shared" ref="K625" si="207">+J625+H625</f>
        <v>4035829360</v>
      </c>
      <c r="L625" s="590">
        <f t="shared" ref="L625" si="208">+J625+I625</f>
        <v>3181493360</v>
      </c>
      <c r="M625" s="89"/>
    </row>
    <row r="626" spans="1:13" ht="31.5" x14ac:dyDescent="0.25">
      <c r="A626" s="500">
        <v>2</v>
      </c>
      <c r="B626" s="473" t="s">
        <v>5411</v>
      </c>
      <c r="C626" s="473" t="s">
        <v>5410</v>
      </c>
      <c r="D626" s="488">
        <v>756</v>
      </c>
      <c r="E626" s="516">
        <v>124</v>
      </c>
      <c r="F626" s="496">
        <v>1600000</v>
      </c>
      <c r="G626" s="496">
        <v>1280000</v>
      </c>
      <c r="H626" s="496">
        <f t="shared" ref="H626" si="209">D626*F626</f>
        <v>1209600000</v>
      </c>
      <c r="I626" s="496">
        <f t="shared" ref="I626" si="210">D626*G626</f>
        <v>967680000</v>
      </c>
      <c r="J626" s="497">
        <v>477693880</v>
      </c>
      <c r="K626" s="497">
        <f t="shared" ref="K626" si="211">+J626+H626</f>
        <v>1687293880</v>
      </c>
      <c r="L626" s="497">
        <f t="shared" ref="L626" si="212">+J626+I626</f>
        <v>1445373880</v>
      </c>
      <c r="M626" s="506"/>
    </row>
    <row r="627" spans="1:13" ht="31.5" x14ac:dyDescent="0.25">
      <c r="A627" s="500">
        <v>3</v>
      </c>
      <c r="B627" s="473" t="s">
        <v>5419</v>
      </c>
      <c r="C627" s="473" t="s">
        <v>5400</v>
      </c>
      <c r="D627" s="488">
        <v>473.5</v>
      </c>
      <c r="E627" s="516"/>
      <c r="F627" s="496">
        <v>1300000</v>
      </c>
      <c r="G627" s="496">
        <v>1040000</v>
      </c>
      <c r="H627" s="496">
        <f t="shared" ref="H627:H640" si="213">D627*F627</f>
        <v>615550000</v>
      </c>
      <c r="I627" s="496">
        <f t="shared" ref="I627:I640" si="214">D627*G627</f>
        <v>492440000</v>
      </c>
      <c r="J627" s="497">
        <v>0</v>
      </c>
      <c r="K627" s="497">
        <f t="shared" ref="K627:K640" si="215">+J627+H627</f>
        <v>615550000</v>
      </c>
      <c r="L627" s="497">
        <f t="shared" ref="L627:L640" si="216">+J627+I627</f>
        <v>492440000</v>
      </c>
      <c r="M627" s="506"/>
    </row>
    <row r="628" spans="1:13" ht="31.5" x14ac:dyDescent="0.25">
      <c r="A628" s="500">
        <v>4</v>
      </c>
      <c r="B628" s="473" t="s">
        <v>5425</v>
      </c>
      <c r="C628" s="473" t="s">
        <v>5406</v>
      </c>
      <c r="D628" s="488">
        <v>551</v>
      </c>
      <c r="E628" s="516">
        <v>203</v>
      </c>
      <c r="F628" s="496">
        <v>560000</v>
      </c>
      <c r="G628" s="496">
        <v>448000</v>
      </c>
      <c r="H628" s="496">
        <f t="shared" si="213"/>
        <v>308560000</v>
      </c>
      <c r="I628" s="496">
        <f t="shared" si="214"/>
        <v>246848000</v>
      </c>
      <c r="J628" s="497">
        <v>0</v>
      </c>
      <c r="K628" s="497">
        <f t="shared" si="215"/>
        <v>308560000</v>
      </c>
      <c r="L628" s="497">
        <f t="shared" si="216"/>
        <v>246848000</v>
      </c>
      <c r="M628" s="506"/>
    </row>
    <row r="629" spans="1:13" ht="31.5" x14ac:dyDescent="0.25">
      <c r="A629" s="500">
        <v>5</v>
      </c>
      <c r="B629" s="473" t="s">
        <v>5430</v>
      </c>
      <c r="C629" s="473" t="s">
        <v>5429</v>
      </c>
      <c r="D629" s="488">
        <v>443</v>
      </c>
      <c r="E629" s="516">
        <v>148</v>
      </c>
      <c r="F629" s="496">
        <v>170000</v>
      </c>
      <c r="G629" s="496">
        <v>136000</v>
      </c>
      <c r="H629" s="496">
        <f t="shared" si="213"/>
        <v>75310000</v>
      </c>
      <c r="I629" s="496">
        <f t="shared" si="214"/>
        <v>60248000</v>
      </c>
      <c r="J629" s="497">
        <v>0</v>
      </c>
      <c r="K629" s="497">
        <f t="shared" si="215"/>
        <v>75310000</v>
      </c>
      <c r="L629" s="497">
        <f t="shared" si="216"/>
        <v>60248000</v>
      </c>
      <c r="M629" s="506"/>
    </row>
    <row r="630" spans="1:13" ht="31.5" x14ac:dyDescent="0.25">
      <c r="A630" s="500">
        <v>6</v>
      </c>
      <c r="B630" s="473" t="s">
        <v>5433</v>
      </c>
      <c r="C630" s="473" t="s">
        <v>5434</v>
      </c>
      <c r="D630" s="488">
        <v>300</v>
      </c>
      <c r="E630" s="516"/>
      <c r="F630" s="496">
        <v>170000</v>
      </c>
      <c r="G630" s="496">
        <v>136000</v>
      </c>
      <c r="H630" s="496">
        <f t="shared" si="213"/>
        <v>51000000</v>
      </c>
      <c r="I630" s="496">
        <f t="shared" si="214"/>
        <v>40800000</v>
      </c>
      <c r="J630" s="497">
        <v>0</v>
      </c>
      <c r="K630" s="497">
        <f t="shared" si="215"/>
        <v>51000000</v>
      </c>
      <c r="L630" s="497">
        <f t="shared" si="216"/>
        <v>40800000</v>
      </c>
      <c r="M630" s="506"/>
    </row>
    <row r="631" spans="1:13" ht="31.5" x14ac:dyDescent="0.25">
      <c r="A631" s="500">
        <v>7</v>
      </c>
      <c r="B631" s="473" t="s">
        <v>5435</v>
      </c>
      <c r="C631" s="473" t="s">
        <v>5434</v>
      </c>
      <c r="D631" s="474">
        <v>1410</v>
      </c>
      <c r="E631" s="516">
        <v>168</v>
      </c>
      <c r="F631" s="496">
        <v>170000</v>
      </c>
      <c r="G631" s="496">
        <v>136000</v>
      </c>
      <c r="H631" s="496">
        <f t="shared" si="213"/>
        <v>239700000</v>
      </c>
      <c r="I631" s="496">
        <f t="shared" si="214"/>
        <v>191760000</v>
      </c>
      <c r="J631" s="497">
        <v>0</v>
      </c>
      <c r="K631" s="497">
        <f t="shared" si="215"/>
        <v>239700000</v>
      </c>
      <c r="L631" s="497">
        <f t="shared" si="216"/>
        <v>191760000</v>
      </c>
      <c r="M631" s="506"/>
    </row>
    <row r="632" spans="1:13" ht="31.5" x14ac:dyDescent="0.25">
      <c r="A632" s="500">
        <v>8</v>
      </c>
      <c r="B632" s="473" t="s">
        <v>5440</v>
      </c>
      <c r="C632" s="473" t="s">
        <v>5441</v>
      </c>
      <c r="D632" s="488">
        <v>428</v>
      </c>
      <c r="E632" s="516">
        <v>136</v>
      </c>
      <c r="F632" s="496">
        <v>170000</v>
      </c>
      <c r="G632" s="496">
        <v>136000</v>
      </c>
      <c r="H632" s="496">
        <f t="shared" si="213"/>
        <v>72760000</v>
      </c>
      <c r="I632" s="496">
        <f t="shared" si="214"/>
        <v>58208000</v>
      </c>
      <c r="J632" s="497">
        <v>0</v>
      </c>
      <c r="K632" s="497">
        <f t="shared" si="215"/>
        <v>72760000</v>
      </c>
      <c r="L632" s="497">
        <f t="shared" si="216"/>
        <v>58208000</v>
      </c>
      <c r="M632" s="506"/>
    </row>
    <row r="633" spans="1:13" ht="31.5" x14ac:dyDescent="0.25">
      <c r="A633" s="500">
        <v>9</v>
      </c>
      <c r="B633" s="473" t="s">
        <v>5442</v>
      </c>
      <c r="C633" s="473" t="s">
        <v>5443</v>
      </c>
      <c r="D633" s="488">
        <v>356</v>
      </c>
      <c r="E633" s="516">
        <v>71</v>
      </c>
      <c r="F633" s="496">
        <v>170000</v>
      </c>
      <c r="G633" s="496">
        <v>136000</v>
      </c>
      <c r="H633" s="496">
        <f t="shared" si="213"/>
        <v>60520000</v>
      </c>
      <c r="I633" s="496">
        <f t="shared" si="214"/>
        <v>48416000</v>
      </c>
      <c r="J633" s="497">
        <v>0</v>
      </c>
      <c r="K633" s="497">
        <f t="shared" si="215"/>
        <v>60520000</v>
      </c>
      <c r="L633" s="497">
        <f t="shared" si="216"/>
        <v>48416000</v>
      </c>
      <c r="M633" s="506"/>
    </row>
    <row r="634" spans="1:13" ht="31.5" x14ac:dyDescent="0.25">
      <c r="A634" s="500">
        <v>10</v>
      </c>
      <c r="B634" s="473" t="s">
        <v>5444</v>
      </c>
      <c r="C634" s="473" t="s">
        <v>5445</v>
      </c>
      <c r="D634" s="488">
        <v>300</v>
      </c>
      <c r="E634" s="516"/>
      <c r="F634" s="496">
        <v>170000</v>
      </c>
      <c r="G634" s="496">
        <v>136000</v>
      </c>
      <c r="H634" s="496">
        <f t="shared" si="213"/>
        <v>51000000</v>
      </c>
      <c r="I634" s="496">
        <f t="shared" si="214"/>
        <v>40800000</v>
      </c>
      <c r="J634" s="497">
        <v>0</v>
      </c>
      <c r="K634" s="497">
        <f t="shared" si="215"/>
        <v>51000000</v>
      </c>
      <c r="L634" s="497">
        <f t="shared" si="216"/>
        <v>40800000</v>
      </c>
      <c r="M634" s="506"/>
    </row>
    <row r="635" spans="1:13" ht="31.5" x14ac:dyDescent="0.25">
      <c r="A635" s="500">
        <v>11</v>
      </c>
      <c r="B635" s="473" t="s">
        <v>5446</v>
      </c>
      <c r="C635" s="473" t="s">
        <v>5447</v>
      </c>
      <c r="D635" s="488">
        <v>168</v>
      </c>
      <c r="E635" s="516">
        <v>138</v>
      </c>
      <c r="F635" s="496">
        <v>170000</v>
      </c>
      <c r="G635" s="496">
        <v>136000</v>
      </c>
      <c r="H635" s="496">
        <f t="shared" si="213"/>
        <v>28560000</v>
      </c>
      <c r="I635" s="496">
        <f t="shared" si="214"/>
        <v>22848000</v>
      </c>
      <c r="J635" s="497">
        <v>0</v>
      </c>
      <c r="K635" s="497">
        <f t="shared" si="215"/>
        <v>28560000</v>
      </c>
      <c r="L635" s="497">
        <f t="shared" si="216"/>
        <v>22848000</v>
      </c>
      <c r="M635" s="506"/>
    </row>
    <row r="636" spans="1:13" ht="31.5" x14ac:dyDescent="0.25">
      <c r="A636" s="500">
        <v>12</v>
      </c>
      <c r="B636" s="473" t="s">
        <v>5456</v>
      </c>
      <c r="C636" s="473" t="s">
        <v>5457</v>
      </c>
      <c r="D636" s="488">
        <v>337.8</v>
      </c>
      <c r="E636" s="516"/>
      <c r="F636" s="496">
        <v>1800000</v>
      </c>
      <c r="G636" s="496">
        <v>1440000</v>
      </c>
      <c r="H636" s="496">
        <f t="shared" si="213"/>
        <v>608040000</v>
      </c>
      <c r="I636" s="496">
        <f t="shared" si="214"/>
        <v>486432000</v>
      </c>
      <c r="J636" s="497">
        <v>0</v>
      </c>
      <c r="K636" s="497">
        <f t="shared" si="215"/>
        <v>608040000</v>
      </c>
      <c r="L636" s="497">
        <f t="shared" si="216"/>
        <v>486432000</v>
      </c>
      <c r="M636" s="506"/>
    </row>
    <row r="637" spans="1:13" ht="31.5" x14ac:dyDescent="0.25">
      <c r="A637" s="500">
        <v>13</v>
      </c>
      <c r="B637" s="473" t="s">
        <v>5462</v>
      </c>
      <c r="C637" s="473" t="s">
        <v>5463</v>
      </c>
      <c r="D637" s="474">
        <v>1425.7</v>
      </c>
      <c r="E637" s="516">
        <v>172</v>
      </c>
      <c r="F637" s="496">
        <v>170000</v>
      </c>
      <c r="G637" s="496">
        <v>136000</v>
      </c>
      <c r="H637" s="496">
        <f t="shared" si="213"/>
        <v>242369000</v>
      </c>
      <c r="I637" s="496">
        <f t="shared" si="214"/>
        <v>193895200</v>
      </c>
      <c r="J637" s="497">
        <v>454818760</v>
      </c>
      <c r="K637" s="497">
        <f t="shared" si="215"/>
        <v>697187760</v>
      </c>
      <c r="L637" s="497">
        <f t="shared" si="216"/>
        <v>648713960</v>
      </c>
      <c r="M637" s="506"/>
    </row>
    <row r="638" spans="1:13" ht="31.5" x14ac:dyDescent="0.25">
      <c r="A638" s="500">
        <v>14</v>
      </c>
      <c r="B638" s="473" t="s">
        <v>5467</v>
      </c>
      <c r="C638" s="473" t="s">
        <v>5468</v>
      </c>
      <c r="D638" s="488">
        <v>261</v>
      </c>
      <c r="E638" s="516">
        <v>30</v>
      </c>
      <c r="F638" s="496">
        <v>170000</v>
      </c>
      <c r="G638" s="496">
        <v>136000</v>
      </c>
      <c r="H638" s="496">
        <f t="shared" si="213"/>
        <v>44370000</v>
      </c>
      <c r="I638" s="496">
        <f t="shared" si="214"/>
        <v>35496000</v>
      </c>
      <c r="J638" s="497">
        <v>119588940</v>
      </c>
      <c r="K638" s="497">
        <f t="shared" si="215"/>
        <v>163958940</v>
      </c>
      <c r="L638" s="497">
        <f t="shared" si="216"/>
        <v>155084940</v>
      </c>
      <c r="M638" s="506"/>
    </row>
    <row r="639" spans="1:13" ht="31.5" x14ac:dyDescent="0.25">
      <c r="A639" s="500">
        <v>15</v>
      </c>
      <c r="B639" s="473" t="s">
        <v>5474</v>
      </c>
      <c r="C639" s="473" t="s">
        <v>5475</v>
      </c>
      <c r="D639" s="488">
        <v>896</v>
      </c>
      <c r="E639" s="516"/>
      <c r="F639" s="496">
        <v>300000</v>
      </c>
      <c r="G639" s="496">
        <v>240000</v>
      </c>
      <c r="H639" s="496">
        <f t="shared" si="213"/>
        <v>268800000</v>
      </c>
      <c r="I639" s="496">
        <f t="shared" si="214"/>
        <v>215040000</v>
      </c>
      <c r="J639" s="497">
        <v>0</v>
      </c>
      <c r="K639" s="497">
        <f t="shared" si="215"/>
        <v>268800000</v>
      </c>
      <c r="L639" s="497">
        <f t="shared" si="216"/>
        <v>215040000</v>
      </c>
      <c r="M639" s="506"/>
    </row>
    <row r="640" spans="1:13" ht="31.5" x14ac:dyDescent="0.25">
      <c r="A640" s="500">
        <v>16</v>
      </c>
      <c r="B640" s="473" t="s">
        <v>5476</v>
      </c>
      <c r="C640" s="473" t="s">
        <v>5477</v>
      </c>
      <c r="D640" s="474">
        <v>2674</v>
      </c>
      <c r="E640" s="516"/>
      <c r="F640" s="496">
        <v>170000</v>
      </c>
      <c r="G640" s="496">
        <v>136000</v>
      </c>
      <c r="H640" s="496">
        <f t="shared" si="213"/>
        <v>454580000</v>
      </c>
      <c r="I640" s="496">
        <f t="shared" si="214"/>
        <v>363664000</v>
      </c>
      <c r="J640" s="497">
        <v>0</v>
      </c>
      <c r="K640" s="497">
        <f t="shared" si="215"/>
        <v>454580000</v>
      </c>
      <c r="L640" s="497">
        <f t="shared" si="216"/>
        <v>363664000</v>
      </c>
      <c r="M640" s="506"/>
    </row>
    <row r="641" spans="1:13" x14ac:dyDescent="0.25">
      <c r="A641" s="425"/>
      <c r="B641" s="400" t="s">
        <v>5243</v>
      </c>
      <c r="C641" s="401"/>
      <c r="D641" s="402"/>
      <c r="E641" s="416"/>
      <c r="F641" s="392"/>
      <c r="G641" s="392"/>
      <c r="H641" s="392"/>
      <c r="I641" s="392"/>
      <c r="J641" s="399"/>
      <c r="K641" s="399"/>
      <c r="L641" s="399"/>
      <c r="M641" s="416"/>
    </row>
    <row r="642" spans="1:13" ht="31.5" x14ac:dyDescent="0.25">
      <c r="A642" s="500">
        <v>1</v>
      </c>
      <c r="B642" s="473" t="s">
        <v>5256</v>
      </c>
      <c r="C642" s="473" t="s">
        <v>5257</v>
      </c>
      <c r="D642" s="488">
        <v>524</v>
      </c>
      <c r="E642" s="516">
        <v>144</v>
      </c>
      <c r="F642" s="496">
        <v>150000</v>
      </c>
      <c r="G642" s="496">
        <v>120000</v>
      </c>
      <c r="H642" s="496">
        <f t="shared" ref="H642" si="217">D642*F642</f>
        <v>78600000</v>
      </c>
      <c r="I642" s="496">
        <f t="shared" ref="I642" si="218">D642*G642</f>
        <v>62880000</v>
      </c>
      <c r="J642" s="497">
        <v>58766275</v>
      </c>
      <c r="K642" s="497">
        <f t="shared" ref="K642" si="219">+J642+H642</f>
        <v>137366275</v>
      </c>
      <c r="L642" s="497">
        <f t="shared" ref="L642" si="220">+J642+I642</f>
        <v>121646275</v>
      </c>
      <c r="M642" s="506"/>
    </row>
    <row r="643" spans="1:13" ht="31.5" x14ac:dyDescent="0.25">
      <c r="A643" s="500">
        <v>2</v>
      </c>
      <c r="B643" s="473" t="s">
        <v>5259</v>
      </c>
      <c r="C643" s="473" t="s">
        <v>5260</v>
      </c>
      <c r="D643" s="488">
        <v>710</v>
      </c>
      <c r="E643" s="516"/>
      <c r="F643" s="496">
        <v>150000</v>
      </c>
      <c r="G643" s="496">
        <v>120000</v>
      </c>
      <c r="H643" s="496">
        <f t="shared" ref="H643:H652" si="221">D643*F643</f>
        <v>106500000</v>
      </c>
      <c r="I643" s="496">
        <f t="shared" ref="I643:I652" si="222">D643*G643</f>
        <v>85200000</v>
      </c>
      <c r="J643" s="497">
        <v>0</v>
      </c>
      <c r="K643" s="497">
        <f t="shared" ref="K643:K652" si="223">+J643+H643</f>
        <v>106500000</v>
      </c>
      <c r="L643" s="497">
        <f t="shared" ref="L643:L652" si="224">+J643+I643</f>
        <v>85200000</v>
      </c>
      <c r="M643" s="506"/>
    </row>
    <row r="644" spans="1:13" ht="31.5" x14ac:dyDescent="0.25">
      <c r="A644" s="500">
        <v>3</v>
      </c>
      <c r="B644" s="473" t="s">
        <v>5261</v>
      </c>
      <c r="C644" s="473" t="s">
        <v>5262</v>
      </c>
      <c r="D644" s="488">
        <v>1059</v>
      </c>
      <c r="E644" s="516"/>
      <c r="F644" s="496">
        <v>220000</v>
      </c>
      <c r="G644" s="496">
        <v>176000</v>
      </c>
      <c r="H644" s="496">
        <f t="shared" si="221"/>
        <v>232980000</v>
      </c>
      <c r="I644" s="496">
        <f t="shared" si="222"/>
        <v>186384000</v>
      </c>
      <c r="J644" s="497">
        <v>0</v>
      </c>
      <c r="K644" s="497">
        <f t="shared" si="223"/>
        <v>232980000</v>
      </c>
      <c r="L644" s="497">
        <f t="shared" si="224"/>
        <v>186384000</v>
      </c>
      <c r="M644" s="506"/>
    </row>
    <row r="645" spans="1:13" ht="31.5" x14ac:dyDescent="0.25">
      <c r="A645" s="500">
        <v>4</v>
      </c>
      <c r="B645" s="473" t="s">
        <v>5270</v>
      </c>
      <c r="C645" s="473" t="s">
        <v>5271</v>
      </c>
      <c r="D645" s="488">
        <v>1457</v>
      </c>
      <c r="E645" s="516"/>
      <c r="F645" s="496">
        <v>150000</v>
      </c>
      <c r="G645" s="496">
        <v>120000</v>
      </c>
      <c r="H645" s="496">
        <f t="shared" si="221"/>
        <v>218550000</v>
      </c>
      <c r="I645" s="496">
        <f t="shared" si="222"/>
        <v>174840000</v>
      </c>
      <c r="J645" s="497">
        <v>0</v>
      </c>
      <c r="K645" s="497">
        <f t="shared" si="223"/>
        <v>218550000</v>
      </c>
      <c r="L645" s="497">
        <f t="shared" si="224"/>
        <v>174840000</v>
      </c>
      <c r="M645" s="506"/>
    </row>
    <row r="646" spans="1:13" ht="31.5" x14ac:dyDescent="0.25">
      <c r="A646" s="500">
        <v>5</v>
      </c>
      <c r="B646" s="473" t="s">
        <v>5278</v>
      </c>
      <c r="C646" s="473" t="s">
        <v>5279</v>
      </c>
      <c r="D646" s="488">
        <v>478.2</v>
      </c>
      <c r="E646" s="516">
        <v>132</v>
      </c>
      <c r="F646" s="496">
        <v>210000</v>
      </c>
      <c r="G646" s="496">
        <v>168000</v>
      </c>
      <c r="H646" s="496">
        <f t="shared" si="221"/>
        <v>100422000</v>
      </c>
      <c r="I646" s="496">
        <f t="shared" si="222"/>
        <v>80337600</v>
      </c>
      <c r="J646" s="497">
        <v>0</v>
      </c>
      <c r="K646" s="497">
        <f t="shared" si="223"/>
        <v>100422000</v>
      </c>
      <c r="L646" s="497">
        <f t="shared" si="224"/>
        <v>80337600</v>
      </c>
      <c r="M646" s="506"/>
    </row>
    <row r="647" spans="1:13" ht="31.5" x14ac:dyDescent="0.25">
      <c r="A647" s="500">
        <v>6</v>
      </c>
      <c r="B647" s="473" t="s">
        <v>5281</v>
      </c>
      <c r="C647" s="473" t="s">
        <v>5279</v>
      </c>
      <c r="D647" s="476">
        <v>30000</v>
      </c>
      <c r="E647" s="516"/>
      <c r="F647" s="496">
        <v>6000</v>
      </c>
      <c r="G647" s="496">
        <v>6000</v>
      </c>
      <c r="H647" s="496">
        <f t="shared" si="221"/>
        <v>180000000</v>
      </c>
      <c r="I647" s="496">
        <f t="shared" si="222"/>
        <v>180000000</v>
      </c>
      <c r="J647" s="497">
        <v>0</v>
      </c>
      <c r="K647" s="497">
        <f t="shared" si="223"/>
        <v>180000000</v>
      </c>
      <c r="L647" s="497">
        <f t="shared" si="224"/>
        <v>180000000</v>
      </c>
      <c r="M647" s="506"/>
    </row>
    <row r="648" spans="1:13" ht="31.5" x14ac:dyDescent="0.25">
      <c r="A648" s="500">
        <v>7</v>
      </c>
      <c r="B648" s="473" t="s">
        <v>6063</v>
      </c>
      <c r="C648" s="473" t="s">
        <v>5300</v>
      </c>
      <c r="D648" s="488">
        <v>565</v>
      </c>
      <c r="E648" s="516"/>
      <c r="F648" s="496">
        <v>100000</v>
      </c>
      <c r="G648" s="496">
        <v>120000</v>
      </c>
      <c r="H648" s="496">
        <f t="shared" si="221"/>
        <v>56500000</v>
      </c>
      <c r="I648" s="496">
        <f t="shared" si="222"/>
        <v>67800000</v>
      </c>
      <c r="J648" s="497">
        <v>0</v>
      </c>
      <c r="K648" s="497">
        <f t="shared" si="223"/>
        <v>56500000</v>
      </c>
      <c r="L648" s="497">
        <f t="shared" si="224"/>
        <v>67800000</v>
      </c>
      <c r="M648" s="506"/>
    </row>
    <row r="649" spans="1:13" ht="31.5" x14ac:dyDescent="0.25">
      <c r="A649" s="500">
        <v>8</v>
      </c>
      <c r="B649" s="473" t="s">
        <v>5307</v>
      </c>
      <c r="C649" s="473" t="s">
        <v>5308</v>
      </c>
      <c r="D649" s="488">
        <v>216</v>
      </c>
      <c r="E649" s="516"/>
      <c r="F649" s="496">
        <v>150000</v>
      </c>
      <c r="G649" s="496">
        <v>120000</v>
      </c>
      <c r="H649" s="496">
        <f t="shared" si="221"/>
        <v>32400000</v>
      </c>
      <c r="I649" s="496">
        <f t="shared" si="222"/>
        <v>25920000</v>
      </c>
      <c r="J649" s="497">
        <v>0</v>
      </c>
      <c r="K649" s="497">
        <f t="shared" si="223"/>
        <v>32400000</v>
      </c>
      <c r="L649" s="497">
        <f t="shared" si="224"/>
        <v>25920000</v>
      </c>
      <c r="M649" s="506"/>
    </row>
    <row r="650" spans="1:13" ht="31.5" x14ac:dyDescent="0.25">
      <c r="A650" s="500">
        <v>9</v>
      </c>
      <c r="B650" s="473" t="s">
        <v>5316</v>
      </c>
      <c r="C650" s="473" t="s">
        <v>5317</v>
      </c>
      <c r="D650" s="488">
        <v>503</v>
      </c>
      <c r="E650" s="516"/>
      <c r="F650" s="496">
        <v>150000</v>
      </c>
      <c r="G650" s="496">
        <v>120000</v>
      </c>
      <c r="H650" s="496">
        <f t="shared" si="221"/>
        <v>75450000</v>
      </c>
      <c r="I650" s="496">
        <f t="shared" si="222"/>
        <v>60360000</v>
      </c>
      <c r="J650" s="497">
        <v>0</v>
      </c>
      <c r="K650" s="497">
        <f t="shared" si="223"/>
        <v>75450000</v>
      </c>
      <c r="L650" s="497">
        <f t="shared" si="224"/>
        <v>60360000</v>
      </c>
      <c r="M650" s="506"/>
    </row>
    <row r="651" spans="1:13" ht="31.5" x14ac:dyDescent="0.25">
      <c r="A651" s="500">
        <v>10</v>
      </c>
      <c r="B651" s="473" t="s">
        <v>5318</v>
      </c>
      <c r="C651" s="473" t="s">
        <v>5319</v>
      </c>
      <c r="D651" s="488">
        <v>435</v>
      </c>
      <c r="E651" s="516"/>
      <c r="F651" s="496">
        <v>150000</v>
      </c>
      <c r="G651" s="496">
        <v>120000</v>
      </c>
      <c r="H651" s="496">
        <f t="shared" si="221"/>
        <v>65250000</v>
      </c>
      <c r="I651" s="496">
        <f t="shared" si="222"/>
        <v>52200000</v>
      </c>
      <c r="J651" s="497">
        <v>0</v>
      </c>
      <c r="K651" s="497">
        <f t="shared" si="223"/>
        <v>65250000</v>
      </c>
      <c r="L651" s="497">
        <f t="shared" si="224"/>
        <v>52200000</v>
      </c>
      <c r="M651" s="506"/>
    </row>
    <row r="652" spans="1:13" ht="31.5" x14ac:dyDescent="0.25">
      <c r="A652" s="500">
        <v>11</v>
      </c>
      <c r="B652" s="473" t="s">
        <v>5324</v>
      </c>
      <c r="C652" s="473" t="s">
        <v>5325</v>
      </c>
      <c r="D652" s="488">
        <v>615.9</v>
      </c>
      <c r="E652" s="516">
        <v>162</v>
      </c>
      <c r="F652" s="496">
        <v>204000</v>
      </c>
      <c r="G652" s="496">
        <v>163200</v>
      </c>
      <c r="H652" s="496">
        <f t="shared" si="221"/>
        <v>125643600</v>
      </c>
      <c r="I652" s="496">
        <f t="shared" si="222"/>
        <v>100514880</v>
      </c>
      <c r="J652" s="497">
        <v>0</v>
      </c>
      <c r="K652" s="497">
        <f t="shared" si="223"/>
        <v>125643600</v>
      </c>
      <c r="L652" s="497">
        <f t="shared" si="224"/>
        <v>100514880</v>
      </c>
      <c r="M652" s="506"/>
    </row>
    <row r="653" spans="1:13" x14ac:dyDescent="0.25">
      <c r="A653" s="598"/>
      <c r="B653" s="599"/>
      <c r="C653" s="599"/>
      <c r="D653" s="600"/>
      <c r="E653" s="601"/>
      <c r="F653" s="602"/>
      <c r="G653" s="602"/>
      <c r="H653" s="603"/>
      <c r="I653" s="603"/>
      <c r="J653" s="604"/>
      <c r="K653" s="604"/>
      <c r="L653" s="604"/>
      <c r="M653" s="605"/>
    </row>
    <row r="654" spans="1:13" x14ac:dyDescent="0.25">
      <c r="A654" s="371"/>
      <c r="B654" s="713"/>
      <c r="C654" s="713"/>
      <c r="D654" s="713"/>
      <c r="E654" s="713"/>
      <c r="F654" s="713"/>
      <c r="G654" s="713"/>
      <c r="H654" s="606"/>
      <c r="I654" s="607"/>
      <c r="J654" s="714"/>
      <c r="K654" s="714"/>
      <c r="L654" s="714"/>
      <c r="M654" s="714"/>
    </row>
    <row r="655" spans="1:13" x14ac:dyDescent="0.25">
      <c r="A655" s="372"/>
      <c r="B655" s="715"/>
      <c r="C655" s="715"/>
      <c r="D655" s="715"/>
      <c r="E655" s="715"/>
      <c r="F655" s="715"/>
      <c r="G655" s="715"/>
      <c r="H655" s="464"/>
      <c r="I655" s="372"/>
      <c r="J655" s="715"/>
      <c r="K655" s="715"/>
      <c r="L655" s="715"/>
      <c r="M655" s="715"/>
    </row>
    <row r="656" spans="1:13" x14ac:dyDescent="0.25">
      <c r="F656" s="362"/>
      <c r="G656" s="363"/>
      <c r="H656" s="363"/>
      <c r="I656" s="362"/>
      <c r="J656" s="362"/>
      <c r="K656" s="362"/>
      <c r="L656" s="362"/>
    </row>
    <row r="657" spans="6:12" x14ac:dyDescent="0.25">
      <c r="F657" s="362"/>
      <c r="G657" s="363"/>
      <c r="H657" s="363"/>
      <c r="I657" s="362"/>
      <c r="J657" s="362"/>
      <c r="K657" s="362"/>
      <c r="L657" s="362"/>
    </row>
    <row r="658" spans="6:12" x14ac:dyDescent="0.25">
      <c r="F658" s="362"/>
      <c r="G658" s="363"/>
      <c r="H658" s="363"/>
      <c r="I658" s="362"/>
      <c r="J658" s="362"/>
      <c r="K658" s="362"/>
      <c r="L658" s="362"/>
    </row>
    <row r="659" spans="6:12" x14ac:dyDescent="0.25">
      <c r="F659" s="362"/>
      <c r="G659" s="363"/>
      <c r="H659" s="363"/>
      <c r="I659" s="362"/>
      <c r="J659" s="362"/>
      <c r="K659" s="362"/>
      <c r="L659" s="362"/>
    </row>
    <row r="660" spans="6:12" x14ac:dyDescent="0.25">
      <c r="F660" s="362"/>
      <c r="G660" s="363"/>
      <c r="H660" s="363"/>
      <c r="I660" s="362"/>
      <c r="J660" s="362"/>
      <c r="K660" s="362"/>
      <c r="L660" s="362"/>
    </row>
    <row r="661" spans="6:12" x14ac:dyDescent="0.25">
      <c r="F661" s="362"/>
      <c r="G661" s="363"/>
      <c r="H661" s="363"/>
      <c r="I661" s="362"/>
      <c r="J661" s="362"/>
      <c r="K661" s="362"/>
      <c r="L661" s="362"/>
    </row>
    <row r="662" spans="6:12" x14ac:dyDescent="0.25">
      <c r="F662" s="362"/>
      <c r="G662" s="363"/>
      <c r="H662" s="363"/>
      <c r="I662" s="362"/>
      <c r="J662" s="362"/>
      <c r="K662" s="362"/>
      <c r="L662" s="362"/>
    </row>
    <row r="663" spans="6:12" x14ac:dyDescent="0.25">
      <c r="F663" s="362"/>
      <c r="G663" s="363"/>
      <c r="H663" s="363"/>
      <c r="I663" s="362"/>
      <c r="J663" s="362"/>
      <c r="K663" s="362"/>
      <c r="L663" s="362"/>
    </row>
    <row r="664" spans="6:12" x14ac:dyDescent="0.25">
      <c r="F664" s="362"/>
      <c r="G664" s="363"/>
      <c r="H664" s="363"/>
      <c r="I664" s="362"/>
      <c r="J664" s="362"/>
      <c r="K664" s="362"/>
      <c r="L664" s="362"/>
    </row>
    <row r="665" spans="6:12" x14ac:dyDescent="0.25">
      <c r="F665" s="362"/>
      <c r="G665" s="363"/>
      <c r="H665" s="363"/>
      <c r="I665" s="362"/>
      <c r="J665" s="362"/>
      <c r="K665" s="362"/>
      <c r="L665" s="362"/>
    </row>
    <row r="666" spans="6:12" x14ac:dyDescent="0.25">
      <c r="F666" s="362"/>
      <c r="G666" s="363"/>
      <c r="H666" s="363"/>
      <c r="I666" s="362"/>
      <c r="J666" s="362"/>
      <c r="K666" s="362"/>
      <c r="L666" s="362"/>
    </row>
    <row r="667" spans="6:12" x14ac:dyDescent="0.25">
      <c r="F667" s="362"/>
      <c r="G667" s="363"/>
      <c r="H667" s="363"/>
      <c r="I667" s="362"/>
      <c r="J667" s="362"/>
      <c r="K667" s="362"/>
      <c r="L667" s="362"/>
    </row>
    <row r="668" spans="6:12" x14ac:dyDescent="0.25">
      <c r="F668" s="362"/>
      <c r="G668" s="363"/>
      <c r="H668" s="363"/>
      <c r="I668" s="362"/>
      <c r="J668" s="362"/>
      <c r="K668" s="362"/>
      <c r="L668" s="362"/>
    </row>
    <row r="669" spans="6:12" x14ac:dyDescent="0.25">
      <c r="F669" s="362"/>
      <c r="G669" s="363"/>
      <c r="H669" s="363"/>
      <c r="I669" s="362"/>
      <c r="J669" s="362"/>
      <c r="K669" s="362"/>
      <c r="L669" s="362"/>
    </row>
    <row r="670" spans="6:12" x14ac:dyDescent="0.25">
      <c r="F670" s="362"/>
      <c r="G670" s="363"/>
      <c r="H670" s="363"/>
      <c r="I670" s="362"/>
      <c r="J670" s="362"/>
      <c r="K670" s="362"/>
      <c r="L670" s="362"/>
    </row>
    <row r="671" spans="6:12" x14ac:dyDescent="0.25">
      <c r="F671" s="362"/>
      <c r="G671" s="363"/>
      <c r="H671" s="363"/>
      <c r="I671" s="362"/>
      <c r="J671" s="362"/>
      <c r="K671" s="362"/>
      <c r="L671" s="362"/>
    </row>
    <row r="672" spans="6:12" x14ac:dyDescent="0.25">
      <c r="F672" s="362"/>
      <c r="G672" s="363"/>
      <c r="H672" s="363"/>
      <c r="I672" s="362"/>
      <c r="J672" s="362"/>
      <c r="K672" s="362"/>
      <c r="L672" s="362"/>
    </row>
    <row r="673" spans="6:12" x14ac:dyDescent="0.25">
      <c r="F673" s="362"/>
      <c r="G673" s="363"/>
      <c r="H673" s="363"/>
      <c r="I673" s="362"/>
      <c r="J673" s="362"/>
      <c r="K673" s="362"/>
      <c r="L673" s="362"/>
    </row>
    <row r="674" spans="6:12" x14ac:dyDescent="0.25">
      <c r="F674" s="362"/>
      <c r="G674" s="363"/>
      <c r="H674" s="363"/>
      <c r="I674" s="362"/>
      <c r="J674" s="362"/>
      <c r="K674" s="362"/>
      <c r="L674" s="362"/>
    </row>
    <row r="675" spans="6:12" x14ac:dyDescent="0.25">
      <c r="F675" s="362"/>
      <c r="G675" s="363"/>
      <c r="H675" s="363"/>
      <c r="I675" s="362"/>
      <c r="J675" s="362"/>
      <c r="K675" s="362"/>
      <c r="L675" s="362"/>
    </row>
    <row r="676" spans="6:12" x14ac:dyDescent="0.25">
      <c r="F676" s="362"/>
      <c r="G676" s="363"/>
      <c r="H676" s="363"/>
      <c r="I676" s="362"/>
      <c r="J676" s="362"/>
      <c r="K676" s="362"/>
      <c r="L676" s="362"/>
    </row>
    <row r="677" spans="6:12" x14ac:dyDescent="0.25">
      <c r="F677" s="362"/>
      <c r="G677" s="363"/>
      <c r="H677" s="363"/>
      <c r="I677" s="362"/>
      <c r="J677" s="362"/>
      <c r="K677" s="362"/>
      <c r="L677" s="362"/>
    </row>
    <row r="678" spans="6:12" x14ac:dyDescent="0.25">
      <c r="F678" s="362"/>
      <c r="G678" s="363"/>
      <c r="H678" s="363"/>
      <c r="I678" s="362"/>
      <c r="J678" s="362"/>
      <c r="K678" s="362"/>
      <c r="L678" s="362"/>
    </row>
    <row r="679" spans="6:12" x14ac:dyDescent="0.25">
      <c r="F679" s="362"/>
      <c r="G679" s="363"/>
      <c r="H679" s="363"/>
      <c r="I679" s="362"/>
      <c r="J679" s="362"/>
      <c r="K679" s="362"/>
      <c r="L679" s="362"/>
    </row>
    <row r="680" spans="6:12" x14ac:dyDescent="0.25">
      <c r="F680" s="362"/>
      <c r="G680" s="363"/>
      <c r="H680" s="363"/>
      <c r="I680" s="362"/>
      <c r="J680" s="362"/>
      <c r="K680" s="362"/>
      <c r="L680" s="362"/>
    </row>
    <row r="681" spans="6:12" x14ac:dyDescent="0.25">
      <c r="F681" s="362"/>
      <c r="G681" s="363"/>
      <c r="H681" s="363"/>
      <c r="I681" s="362"/>
      <c r="J681" s="362"/>
      <c r="K681" s="362"/>
      <c r="L681" s="362"/>
    </row>
    <row r="682" spans="6:12" x14ac:dyDescent="0.25">
      <c r="F682" s="362"/>
      <c r="G682" s="363"/>
      <c r="H682" s="363"/>
      <c r="I682" s="362"/>
      <c r="J682" s="362"/>
      <c r="K682" s="362"/>
      <c r="L682" s="362"/>
    </row>
    <row r="683" spans="6:12" x14ac:dyDescent="0.25">
      <c r="F683" s="362"/>
      <c r="G683" s="363"/>
      <c r="H683" s="363"/>
      <c r="I683" s="362"/>
      <c r="J683" s="362"/>
      <c r="K683" s="362"/>
      <c r="L683" s="362"/>
    </row>
    <row r="684" spans="6:12" x14ac:dyDescent="0.25">
      <c r="F684" s="362"/>
      <c r="G684" s="363"/>
      <c r="H684" s="363"/>
      <c r="I684" s="362"/>
      <c r="J684" s="362"/>
      <c r="K684" s="362"/>
      <c r="L684" s="362"/>
    </row>
    <row r="685" spans="6:12" x14ac:dyDescent="0.25">
      <c r="F685" s="362"/>
      <c r="G685" s="363"/>
      <c r="H685" s="363"/>
      <c r="I685" s="362"/>
      <c r="J685" s="362"/>
      <c r="K685" s="362"/>
      <c r="L685" s="362"/>
    </row>
    <row r="686" spans="6:12" x14ac:dyDescent="0.25">
      <c r="F686" s="362"/>
      <c r="G686" s="363"/>
      <c r="H686" s="363"/>
      <c r="I686" s="362"/>
      <c r="J686" s="362"/>
      <c r="K686" s="362"/>
      <c r="L686" s="362"/>
    </row>
    <row r="687" spans="6:12" x14ac:dyDescent="0.25">
      <c r="F687" s="362"/>
      <c r="G687" s="363"/>
      <c r="H687" s="363"/>
      <c r="I687" s="362"/>
      <c r="J687" s="362"/>
      <c r="K687" s="362"/>
      <c r="L687" s="362"/>
    </row>
    <row r="688" spans="6:12" x14ac:dyDescent="0.25">
      <c r="F688" s="362"/>
      <c r="G688" s="363"/>
      <c r="H688" s="363"/>
      <c r="I688" s="362"/>
      <c r="J688" s="362"/>
      <c r="K688" s="362"/>
      <c r="L688" s="362"/>
    </row>
    <row r="689" spans="6:12" x14ac:dyDescent="0.25">
      <c r="F689" s="362"/>
      <c r="G689" s="363"/>
      <c r="H689" s="363"/>
      <c r="I689" s="362"/>
      <c r="J689" s="362"/>
      <c r="K689" s="362"/>
      <c r="L689" s="362"/>
    </row>
    <row r="690" spans="6:12" x14ac:dyDescent="0.25">
      <c r="F690" s="362"/>
      <c r="G690" s="363"/>
      <c r="H690" s="363"/>
      <c r="I690" s="362"/>
      <c r="J690" s="362"/>
      <c r="K690" s="362"/>
      <c r="L690" s="362"/>
    </row>
    <row r="691" spans="6:12" x14ac:dyDescent="0.25">
      <c r="F691" s="362"/>
      <c r="G691" s="363"/>
      <c r="H691" s="363"/>
      <c r="I691" s="362"/>
      <c r="J691" s="362"/>
      <c r="K691" s="362"/>
      <c r="L691" s="362"/>
    </row>
    <row r="692" spans="6:12" x14ac:dyDescent="0.25">
      <c r="F692" s="362"/>
      <c r="G692" s="363"/>
      <c r="H692" s="363"/>
      <c r="I692" s="362"/>
      <c r="J692" s="362"/>
      <c r="K692" s="362"/>
      <c r="L692" s="362"/>
    </row>
    <row r="693" spans="6:12" x14ac:dyDescent="0.25">
      <c r="F693" s="362"/>
      <c r="G693" s="363"/>
      <c r="H693" s="363"/>
      <c r="I693" s="362"/>
      <c r="J693" s="362"/>
      <c r="K693" s="362"/>
      <c r="L693" s="362"/>
    </row>
    <row r="694" spans="6:12" x14ac:dyDescent="0.25">
      <c r="F694" s="362"/>
      <c r="G694" s="363"/>
      <c r="H694" s="363"/>
      <c r="I694" s="362"/>
      <c r="J694" s="362"/>
      <c r="K694" s="362"/>
      <c r="L694" s="362"/>
    </row>
    <row r="695" spans="6:12" x14ac:dyDescent="0.25">
      <c r="F695" s="362"/>
      <c r="G695" s="363"/>
      <c r="H695" s="363"/>
      <c r="I695" s="362"/>
      <c r="J695" s="362"/>
      <c r="K695" s="362"/>
      <c r="L695" s="362"/>
    </row>
    <row r="696" spans="6:12" x14ac:dyDescent="0.25">
      <c r="F696" s="362"/>
      <c r="G696" s="363"/>
      <c r="H696" s="363"/>
      <c r="I696" s="362"/>
      <c r="J696" s="362"/>
      <c r="K696" s="362"/>
      <c r="L696" s="362"/>
    </row>
    <row r="697" spans="6:12" x14ac:dyDescent="0.25">
      <c r="F697" s="362"/>
      <c r="G697" s="363"/>
      <c r="H697" s="363"/>
      <c r="I697" s="362"/>
      <c r="J697" s="362"/>
      <c r="K697" s="362"/>
      <c r="L697" s="362"/>
    </row>
    <row r="698" spans="6:12" x14ac:dyDescent="0.25">
      <c r="F698" s="362"/>
      <c r="G698" s="363"/>
      <c r="H698" s="363"/>
      <c r="I698" s="362"/>
      <c r="J698" s="362"/>
      <c r="K698" s="362"/>
      <c r="L698" s="362"/>
    </row>
    <row r="699" spans="6:12" x14ac:dyDescent="0.25">
      <c r="F699" s="362"/>
      <c r="G699" s="363"/>
      <c r="H699" s="363"/>
      <c r="I699" s="362"/>
      <c r="J699" s="362"/>
      <c r="K699" s="362"/>
      <c r="L699" s="362"/>
    </row>
    <row r="700" spans="6:12" x14ac:dyDescent="0.25">
      <c r="F700" s="362"/>
      <c r="G700" s="363"/>
      <c r="H700" s="363"/>
      <c r="I700" s="362"/>
      <c r="J700" s="362"/>
      <c r="K700" s="362"/>
      <c r="L700" s="362"/>
    </row>
    <row r="701" spans="6:12" x14ac:dyDescent="0.25">
      <c r="F701" s="362"/>
      <c r="G701" s="363"/>
      <c r="H701" s="363"/>
      <c r="I701" s="362"/>
      <c r="J701" s="362"/>
      <c r="K701" s="362"/>
      <c r="L701" s="362"/>
    </row>
    <row r="702" spans="6:12" x14ac:dyDescent="0.25">
      <c r="F702" s="362"/>
      <c r="G702" s="363"/>
      <c r="H702" s="363"/>
      <c r="I702" s="362"/>
      <c r="J702" s="362"/>
      <c r="K702" s="362"/>
      <c r="L702" s="362"/>
    </row>
    <row r="703" spans="6:12" x14ac:dyDescent="0.25">
      <c r="F703" s="362"/>
      <c r="G703" s="363"/>
      <c r="H703" s="363"/>
      <c r="I703" s="362"/>
      <c r="J703" s="362"/>
      <c r="K703" s="362"/>
      <c r="L703" s="362"/>
    </row>
    <row r="704" spans="6:12" x14ac:dyDescent="0.25">
      <c r="F704" s="362"/>
      <c r="G704" s="363"/>
      <c r="H704" s="363"/>
      <c r="I704" s="362"/>
      <c r="J704" s="362"/>
      <c r="K704" s="362"/>
      <c r="L704" s="362"/>
    </row>
    <row r="705" spans="6:12" x14ac:dyDescent="0.25">
      <c r="F705" s="362"/>
      <c r="G705" s="363"/>
      <c r="H705" s="363"/>
      <c r="I705" s="362"/>
      <c r="J705" s="362"/>
      <c r="K705" s="362"/>
      <c r="L705" s="362"/>
    </row>
    <row r="706" spans="6:12" x14ac:dyDescent="0.25">
      <c r="F706" s="362"/>
      <c r="G706" s="363"/>
      <c r="H706" s="363"/>
      <c r="I706" s="362"/>
      <c r="J706" s="362"/>
      <c r="K706" s="362"/>
      <c r="L706" s="362"/>
    </row>
    <row r="707" spans="6:12" x14ac:dyDescent="0.25">
      <c r="F707" s="362"/>
      <c r="G707" s="363"/>
      <c r="H707" s="363"/>
      <c r="I707" s="362"/>
      <c r="J707" s="362"/>
      <c r="K707" s="362"/>
      <c r="L707" s="362"/>
    </row>
    <row r="708" spans="6:12" x14ac:dyDescent="0.25">
      <c r="F708" s="362"/>
      <c r="G708" s="363"/>
      <c r="H708" s="363"/>
      <c r="I708" s="362"/>
      <c r="J708" s="362"/>
      <c r="K708" s="362"/>
      <c r="L708" s="362"/>
    </row>
    <row r="709" spans="6:12" x14ac:dyDescent="0.25">
      <c r="F709" s="362"/>
      <c r="G709" s="363"/>
      <c r="H709" s="363"/>
      <c r="I709" s="362"/>
      <c r="J709" s="362"/>
      <c r="K709" s="362"/>
      <c r="L709" s="362"/>
    </row>
    <row r="710" spans="6:12" x14ac:dyDescent="0.25">
      <c r="F710" s="362"/>
      <c r="G710" s="363"/>
      <c r="H710" s="363"/>
      <c r="I710" s="362"/>
      <c r="J710" s="362"/>
      <c r="K710" s="362"/>
      <c r="L710" s="362"/>
    </row>
    <row r="711" spans="6:12" x14ac:dyDescent="0.25">
      <c r="F711" s="362"/>
      <c r="G711" s="363"/>
      <c r="H711" s="363"/>
      <c r="I711" s="362"/>
      <c r="J711" s="362"/>
      <c r="K711" s="362"/>
      <c r="L711" s="362"/>
    </row>
    <row r="712" spans="6:12" x14ac:dyDescent="0.25">
      <c r="F712" s="362"/>
      <c r="G712" s="363"/>
      <c r="H712" s="363"/>
      <c r="I712" s="362"/>
      <c r="J712" s="362"/>
      <c r="K712" s="362"/>
      <c r="L712" s="362"/>
    </row>
    <row r="713" spans="6:12" x14ac:dyDescent="0.25">
      <c r="F713" s="362"/>
      <c r="G713" s="363"/>
      <c r="H713" s="363"/>
      <c r="I713" s="362"/>
      <c r="J713" s="362"/>
      <c r="K713" s="362"/>
      <c r="L713" s="362"/>
    </row>
    <row r="714" spans="6:12" x14ac:dyDescent="0.25">
      <c r="F714" s="362"/>
      <c r="G714" s="363"/>
      <c r="H714" s="363"/>
      <c r="I714" s="362"/>
      <c r="J714" s="362"/>
      <c r="K714" s="362"/>
      <c r="L714" s="362"/>
    </row>
    <row r="715" spans="6:12" x14ac:dyDescent="0.25">
      <c r="F715" s="362"/>
      <c r="G715" s="363"/>
      <c r="H715" s="363"/>
      <c r="I715" s="362"/>
      <c r="J715" s="362"/>
      <c r="K715" s="362"/>
      <c r="L715" s="362"/>
    </row>
    <row r="716" spans="6:12" x14ac:dyDescent="0.25">
      <c r="F716" s="362"/>
      <c r="G716" s="363"/>
      <c r="H716" s="363"/>
      <c r="I716" s="362"/>
      <c r="J716" s="362"/>
      <c r="K716" s="362"/>
      <c r="L716" s="362"/>
    </row>
    <row r="717" spans="6:12" x14ac:dyDescent="0.25">
      <c r="F717" s="362"/>
      <c r="G717" s="363"/>
      <c r="H717" s="363"/>
      <c r="I717" s="362"/>
      <c r="J717" s="362"/>
      <c r="K717" s="362"/>
      <c r="L717" s="362"/>
    </row>
    <row r="718" spans="6:12" x14ac:dyDescent="0.25">
      <c r="F718" s="362"/>
      <c r="G718" s="363"/>
      <c r="H718" s="363"/>
      <c r="I718" s="362"/>
      <c r="J718" s="362"/>
      <c r="K718" s="362"/>
      <c r="L718" s="362"/>
    </row>
    <row r="719" spans="6:12" x14ac:dyDescent="0.25">
      <c r="F719" s="362"/>
      <c r="G719" s="363"/>
      <c r="H719" s="363"/>
      <c r="I719" s="362"/>
      <c r="J719" s="362"/>
      <c r="K719" s="362"/>
      <c r="L719" s="362"/>
    </row>
    <row r="720" spans="6:12" x14ac:dyDescent="0.25">
      <c r="F720" s="362"/>
      <c r="G720" s="363"/>
      <c r="H720" s="363"/>
      <c r="I720" s="362"/>
      <c r="J720" s="362"/>
      <c r="K720" s="362"/>
      <c r="L720" s="362"/>
    </row>
    <row r="721" spans="6:12" x14ac:dyDescent="0.25">
      <c r="F721" s="362"/>
      <c r="G721" s="363"/>
      <c r="H721" s="363"/>
      <c r="I721" s="362"/>
      <c r="J721" s="362"/>
      <c r="K721" s="362"/>
      <c r="L721" s="362"/>
    </row>
    <row r="722" spans="6:12" x14ac:dyDescent="0.25">
      <c r="F722" s="362"/>
      <c r="G722" s="363"/>
      <c r="H722" s="363"/>
      <c r="I722" s="362"/>
      <c r="J722" s="362"/>
      <c r="K722" s="362"/>
      <c r="L722" s="362"/>
    </row>
    <row r="723" spans="6:12" x14ac:dyDescent="0.25">
      <c r="F723" s="362"/>
      <c r="G723" s="363"/>
      <c r="H723" s="363"/>
      <c r="I723" s="362"/>
      <c r="J723" s="362"/>
      <c r="K723" s="362"/>
      <c r="L723" s="362"/>
    </row>
    <row r="724" spans="6:12" x14ac:dyDescent="0.25">
      <c r="F724" s="362"/>
      <c r="G724" s="363"/>
      <c r="H724" s="363"/>
      <c r="I724" s="362"/>
      <c r="J724" s="362"/>
      <c r="K724" s="362"/>
      <c r="L724" s="362"/>
    </row>
    <row r="725" spans="6:12" x14ac:dyDescent="0.25">
      <c r="F725" s="362"/>
      <c r="G725" s="363"/>
      <c r="H725" s="363"/>
      <c r="I725" s="362"/>
      <c r="J725" s="362"/>
      <c r="K725" s="362"/>
      <c r="L725" s="362"/>
    </row>
    <row r="726" spans="6:12" x14ac:dyDescent="0.25">
      <c r="F726" s="362"/>
      <c r="G726" s="363"/>
      <c r="H726" s="363"/>
      <c r="I726" s="362"/>
      <c r="J726" s="362"/>
      <c r="K726" s="362"/>
      <c r="L726" s="362"/>
    </row>
    <row r="727" spans="6:12" x14ac:dyDescent="0.25">
      <c r="F727" s="362"/>
      <c r="G727" s="363"/>
      <c r="H727" s="363"/>
      <c r="I727" s="362"/>
      <c r="J727" s="362"/>
      <c r="K727" s="362"/>
      <c r="L727" s="362"/>
    </row>
    <row r="728" spans="6:12" x14ac:dyDescent="0.25">
      <c r="F728" s="362"/>
      <c r="G728" s="363"/>
      <c r="H728" s="363"/>
      <c r="I728" s="362"/>
      <c r="J728" s="362"/>
      <c r="K728" s="362"/>
      <c r="L728" s="362"/>
    </row>
    <row r="729" spans="6:12" x14ac:dyDescent="0.25">
      <c r="F729" s="362"/>
      <c r="G729" s="363"/>
      <c r="H729" s="363"/>
      <c r="I729" s="362"/>
      <c r="J729" s="362"/>
      <c r="K729" s="362"/>
      <c r="L729" s="362"/>
    </row>
    <row r="730" spans="6:12" x14ac:dyDescent="0.25">
      <c r="F730" s="362"/>
      <c r="G730" s="363"/>
      <c r="H730" s="363"/>
      <c r="I730" s="362"/>
      <c r="J730" s="362"/>
      <c r="K730" s="362"/>
      <c r="L730" s="362"/>
    </row>
    <row r="731" spans="6:12" x14ac:dyDescent="0.25">
      <c r="F731" s="362"/>
      <c r="G731" s="363"/>
      <c r="H731" s="363"/>
      <c r="I731" s="362"/>
      <c r="J731" s="362"/>
      <c r="K731" s="362"/>
      <c r="L731" s="362"/>
    </row>
    <row r="732" spans="6:12" x14ac:dyDescent="0.25">
      <c r="F732" s="362"/>
      <c r="G732" s="363"/>
      <c r="H732" s="363"/>
      <c r="I732" s="362"/>
      <c r="J732" s="362"/>
      <c r="K732" s="362"/>
      <c r="L732" s="362"/>
    </row>
    <row r="733" spans="6:12" x14ac:dyDescent="0.25">
      <c r="F733" s="362"/>
      <c r="G733" s="363"/>
      <c r="H733" s="363"/>
      <c r="I733" s="362"/>
      <c r="J733" s="362"/>
      <c r="K733" s="362"/>
      <c r="L733" s="362"/>
    </row>
    <row r="734" spans="6:12" x14ac:dyDescent="0.25">
      <c r="F734" s="362"/>
      <c r="G734" s="363"/>
      <c r="H734" s="363"/>
      <c r="I734" s="362"/>
      <c r="J734" s="362"/>
      <c r="K734" s="362"/>
      <c r="L734" s="362"/>
    </row>
    <row r="735" spans="6:12" x14ac:dyDescent="0.25">
      <c r="F735" s="362"/>
      <c r="G735" s="363"/>
      <c r="H735" s="363"/>
      <c r="I735" s="362"/>
      <c r="J735" s="362"/>
      <c r="K735" s="362"/>
      <c r="L735" s="362"/>
    </row>
    <row r="736" spans="6:12" x14ac:dyDescent="0.25">
      <c r="F736" s="362"/>
      <c r="G736" s="363"/>
      <c r="H736" s="363"/>
      <c r="I736" s="362"/>
      <c r="J736" s="362"/>
      <c r="K736" s="362"/>
      <c r="L736" s="362"/>
    </row>
    <row r="737" spans="6:12" x14ac:dyDescent="0.25">
      <c r="F737" s="362"/>
      <c r="G737" s="363"/>
      <c r="H737" s="363"/>
      <c r="I737" s="362"/>
      <c r="J737" s="362"/>
      <c r="K737" s="362"/>
      <c r="L737" s="362"/>
    </row>
    <row r="738" spans="6:12" x14ac:dyDescent="0.25">
      <c r="F738" s="362"/>
      <c r="G738" s="363"/>
      <c r="H738" s="363"/>
      <c r="I738" s="362"/>
      <c r="J738" s="362"/>
      <c r="K738" s="362"/>
      <c r="L738" s="362"/>
    </row>
    <row r="739" spans="6:12" x14ac:dyDescent="0.25">
      <c r="F739" s="362"/>
      <c r="G739" s="363"/>
      <c r="H739" s="363"/>
      <c r="I739" s="362"/>
      <c r="J739" s="362"/>
      <c r="K739" s="362"/>
      <c r="L739" s="362"/>
    </row>
    <row r="740" spans="6:12" x14ac:dyDescent="0.25">
      <c r="F740" s="362"/>
      <c r="G740" s="363"/>
      <c r="H740" s="363"/>
      <c r="I740" s="362"/>
      <c r="J740" s="362"/>
      <c r="K740" s="362"/>
      <c r="L740" s="362"/>
    </row>
    <row r="741" spans="6:12" x14ac:dyDescent="0.25">
      <c r="F741" s="362"/>
      <c r="G741" s="363"/>
      <c r="H741" s="363"/>
      <c r="I741" s="362"/>
      <c r="J741" s="362"/>
      <c r="K741" s="362"/>
      <c r="L741" s="362"/>
    </row>
    <row r="742" spans="6:12" x14ac:dyDescent="0.25">
      <c r="F742" s="362"/>
      <c r="G742" s="363"/>
      <c r="H742" s="363"/>
      <c r="I742" s="362"/>
      <c r="J742" s="362"/>
      <c r="K742" s="362"/>
      <c r="L742" s="362"/>
    </row>
    <row r="743" spans="6:12" x14ac:dyDescent="0.25">
      <c r="F743" s="362"/>
      <c r="G743" s="363"/>
      <c r="H743" s="363"/>
      <c r="I743" s="362"/>
      <c r="J743" s="362"/>
      <c r="K743" s="362"/>
      <c r="L743" s="362"/>
    </row>
    <row r="744" spans="6:12" x14ac:dyDescent="0.25">
      <c r="F744" s="362"/>
      <c r="G744" s="363"/>
      <c r="H744" s="363"/>
      <c r="I744" s="362"/>
      <c r="J744" s="362"/>
      <c r="K744" s="362"/>
      <c r="L744" s="362"/>
    </row>
    <row r="745" spans="6:12" x14ac:dyDescent="0.25">
      <c r="F745" s="362"/>
      <c r="G745" s="363"/>
      <c r="H745" s="363"/>
      <c r="I745" s="362"/>
      <c r="J745" s="362"/>
      <c r="K745" s="362"/>
      <c r="L745" s="362"/>
    </row>
    <row r="746" spans="6:12" x14ac:dyDescent="0.25">
      <c r="F746" s="362"/>
      <c r="G746" s="363"/>
      <c r="H746" s="363"/>
      <c r="I746" s="362"/>
      <c r="J746" s="362"/>
      <c r="K746" s="362"/>
      <c r="L746" s="362"/>
    </row>
    <row r="747" spans="6:12" x14ac:dyDescent="0.25">
      <c r="F747" s="362"/>
      <c r="G747" s="363"/>
      <c r="H747" s="363"/>
      <c r="I747" s="362"/>
      <c r="J747" s="362"/>
      <c r="K747" s="362"/>
      <c r="L747" s="362"/>
    </row>
    <row r="748" spans="6:12" x14ac:dyDescent="0.25">
      <c r="F748" s="362"/>
      <c r="G748" s="363"/>
      <c r="H748" s="363"/>
      <c r="I748" s="362"/>
      <c r="J748" s="362"/>
      <c r="K748" s="362"/>
      <c r="L748" s="362"/>
    </row>
    <row r="749" spans="6:12" x14ac:dyDescent="0.25">
      <c r="F749" s="362"/>
      <c r="G749" s="363"/>
      <c r="H749" s="363"/>
      <c r="I749" s="362"/>
      <c r="J749" s="362"/>
      <c r="K749" s="362"/>
      <c r="L749" s="362"/>
    </row>
    <row r="750" spans="6:12" x14ac:dyDescent="0.25">
      <c r="F750" s="362"/>
      <c r="G750" s="363"/>
      <c r="H750" s="363"/>
      <c r="I750" s="362"/>
      <c r="J750" s="362"/>
      <c r="K750" s="362"/>
      <c r="L750" s="362"/>
    </row>
    <row r="751" spans="6:12" x14ac:dyDescent="0.25">
      <c r="F751" s="362"/>
      <c r="G751" s="363"/>
      <c r="H751" s="363"/>
      <c r="I751" s="362"/>
      <c r="J751" s="362"/>
      <c r="K751" s="362"/>
      <c r="L751" s="362"/>
    </row>
    <row r="752" spans="6:12" x14ac:dyDescent="0.25">
      <c r="F752" s="362"/>
      <c r="G752" s="363"/>
      <c r="H752" s="363"/>
      <c r="I752" s="362"/>
      <c r="J752" s="362"/>
      <c r="K752" s="362"/>
      <c r="L752" s="362"/>
    </row>
    <row r="753" spans="6:12" x14ac:dyDescent="0.25">
      <c r="F753" s="362"/>
      <c r="G753" s="363"/>
      <c r="H753" s="363"/>
      <c r="I753" s="362"/>
      <c r="J753" s="362"/>
      <c r="K753" s="362"/>
      <c r="L753" s="362"/>
    </row>
    <row r="754" spans="6:12" x14ac:dyDescent="0.25">
      <c r="F754" s="362"/>
      <c r="G754" s="363"/>
      <c r="H754" s="363"/>
      <c r="I754" s="362"/>
      <c r="J754" s="362"/>
      <c r="K754" s="362"/>
      <c r="L754" s="362"/>
    </row>
    <row r="755" spans="6:12" x14ac:dyDescent="0.25">
      <c r="F755" s="362"/>
      <c r="G755" s="363"/>
      <c r="H755" s="363"/>
      <c r="I755" s="362"/>
      <c r="J755" s="362"/>
      <c r="K755" s="362"/>
      <c r="L755" s="362"/>
    </row>
    <row r="756" spans="6:12" x14ac:dyDescent="0.25">
      <c r="F756" s="362"/>
      <c r="G756" s="363"/>
      <c r="H756" s="363"/>
      <c r="I756" s="362"/>
      <c r="J756" s="362"/>
      <c r="K756" s="362"/>
      <c r="L756" s="362"/>
    </row>
    <row r="757" spans="6:12" x14ac:dyDescent="0.25">
      <c r="F757" s="362"/>
      <c r="G757" s="363"/>
      <c r="H757" s="363"/>
      <c r="I757" s="362"/>
      <c r="J757" s="362"/>
      <c r="K757" s="362"/>
      <c r="L757" s="362"/>
    </row>
    <row r="758" spans="6:12" x14ac:dyDescent="0.25">
      <c r="F758" s="362"/>
      <c r="G758" s="363"/>
      <c r="H758" s="363"/>
      <c r="I758" s="362"/>
      <c r="J758" s="362"/>
      <c r="K758" s="362"/>
      <c r="L758" s="362"/>
    </row>
    <row r="759" spans="6:12" x14ac:dyDescent="0.25">
      <c r="F759" s="362"/>
      <c r="G759" s="363"/>
      <c r="H759" s="363"/>
      <c r="I759" s="362"/>
      <c r="J759" s="362"/>
      <c r="K759" s="362"/>
      <c r="L759" s="362"/>
    </row>
    <row r="760" spans="6:12" x14ac:dyDescent="0.25">
      <c r="F760" s="362"/>
      <c r="G760" s="363"/>
      <c r="H760" s="363"/>
      <c r="I760" s="362"/>
      <c r="J760" s="362"/>
      <c r="K760" s="362"/>
      <c r="L760" s="362"/>
    </row>
    <row r="761" spans="6:12" x14ac:dyDescent="0.25">
      <c r="F761" s="362"/>
      <c r="G761" s="363"/>
      <c r="H761" s="363"/>
      <c r="I761" s="362"/>
      <c r="J761" s="362"/>
      <c r="K761" s="362"/>
      <c r="L761" s="362"/>
    </row>
    <row r="762" spans="6:12" x14ac:dyDescent="0.25">
      <c r="F762" s="362"/>
      <c r="G762" s="363"/>
      <c r="H762" s="363"/>
      <c r="I762" s="362"/>
      <c r="J762" s="362"/>
      <c r="K762" s="362"/>
      <c r="L762" s="362"/>
    </row>
    <row r="763" spans="6:12" x14ac:dyDescent="0.25">
      <c r="F763" s="362"/>
      <c r="G763" s="363"/>
      <c r="H763" s="363"/>
      <c r="I763" s="362"/>
      <c r="J763" s="362"/>
      <c r="K763" s="362"/>
      <c r="L763" s="362"/>
    </row>
    <row r="764" spans="6:12" x14ac:dyDescent="0.25">
      <c r="F764" s="362"/>
      <c r="G764" s="363"/>
      <c r="H764" s="363"/>
      <c r="I764" s="362"/>
      <c r="J764" s="362"/>
      <c r="K764" s="362"/>
      <c r="L764" s="362"/>
    </row>
    <row r="765" spans="6:12" x14ac:dyDescent="0.25">
      <c r="F765" s="362"/>
      <c r="G765" s="363"/>
      <c r="H765" s="363"/>
      <c r="I765" s="362"/>
      <c r="J765" s="362"/>
      <c r="K765" s="362"/>
      <c r="L765" s="362"/>
    </row>
    <row r="766" spans="6:12" x14ac:dyDescent="0.25">
      <c r="F766" s="362"/>
      <c r="G766" s="363"/>
      <c r="H766" s="363"/>
      <c r="I766" s="362"/>
      <c r="J766" s="362"/>
      <c r="K766" s="362"/>
      <c r="L766" s="362"/>
    </row>
    <row r="767" spans="6:12" x14ac:dyDescent="0.25">
      <c r="F767" s="362"/>
      <c r="G767" s="363"/>
      <c r="H767" s="363"/>
      <c r="I767" s="362"/>
      <c r="J767" s="362"/>
      <c r="K767" s="362"/>
      <c r="L767" s="362"/>
    </row>
    <row r="768" spans="6:12" x14ac:dyDescent="0.25">
      <c r="F768" s="362"/>
      <c r="G768" s="363"/>
      <c r="H768" s="363"/>
      <c r="I768" s="362"/>
      <c r="J768" s="362"/>
      <c r="K768" s="362"/>
      <c r="L768" s="362"/>
    </row>
    <row r="769" spans="6:12" x14ac:dyDescent="0.25">
      <c r="F769" s="362"/>
      <c r="G769" s="363"/>
      <c r="H769" s="363"/>
      <c r="I769" s="362"/>
      <c r="J769" s="362"/>
      <c r="K769" s="362"/>
      <c r="L769" s="362"/>
    </row>
    <row r="770" spans="6:12" x14ac:dyDescent="0.25">
      <c r="F770" s="362"/>
      <c r="G770" s="363"/>
      <c r="H770" s="363"/>
      <c r="I770" s="362"/>
      <c r="J770" s="362"/>
      <c r="K770" s="362"/>
      <c r="L770" s="362"/>
    </row>
    <row r="771" spans="6:12" x14ac:dyDescent="0.25">
      <c r="F771" s="362"/>
      <c r="G771" s="363"/>
      <c r="H771" s="363"/>
      <c r="I771" s="362"/>
      <c r="J771" s="362"/>
      <c r="K771" s="362"/>
      <c r="L771" s="362"/>
    </row>
    <row r="772" spans="6:12" x14ac:dyDescent="0.25">
      <c r="F772" s="362"/>
      <c r="G772" s="363"/>
      <c r="H772" s="363"/>
      <c r="I772" s="362"/>
      <c r="J772" s="362"/>
      <c r="K772" s="362"/>
      <c r="L772" s="362"/>
    </row>
    <row r="773" spans="6:12" x14ac:dyDescent="0.25">
      <c r="F773" s="362"/>
      <c r="G773" s="363"/>
      <c r="H773" s="363"/>
      <c r="I773" s="362"/>
      <c r="J773" s="362"/>
      <c r="K773" s="362"/>
      <c r="L773" s="362"/>
    </row>
    <row r="774" spans="6:12" x14ac:dyDescent="0.25">
      <c r="F774" s="362"/>
      <c r="G774" s="363"/>
      <c r="H774" s="363"/>
      <c r="I774" s="362"/>
      <c r="J774" s="362"/>
      <c r="K774" s="362"/>
      <c r="L774" s="362"/>
    </row>
    <row r="775" spans="6:12" x14ac:dyDescent="0.25">
      <c r="F775" s="362"/>
      <c r="G775" s="363"/>
      <c r="H775" s="363"/>
      <c r="I775" s="362"/>
      <c r="J775" s="362"/>
      <c r="K775" s="362"/>
      <c r="L775" s="362"/>
    </row>
    <row r="776" spans="6:12" x14ac:dyDescent="0.25">
      <c r="F776" s="362"/>
      <c r="G776" s="363"/>
      <c r="H776" s="363"/>
      <c r="I776" s="362"/>
      <c r="J776" s="362"/>
      <c r="K776" s="362"/>
      <c r="L776" s="362"/>
    </row>
    <row r="777" spans="6:12" x14ac:dyDescent="0.25">
      <c r="F777" s="362"/>
      <c r="G777" s="363"/>
      <c r="H777" s="363"/>
      <c r="I777" s="362"/>
      <c r="J777" s="362"/>
      <c r="K777" s="362"/>
      <c r="L777" s="362"/>
    </row>
    <row r="778" spans="6:12" x14ac:dyDescent="0.25">
      <c r="F778" s="362"/>
      <c r="G778" s="363"/>
      <c r="H778" s="363"/>
      <c r="I778" s="362"/>
      <c r="J778" s="362"/>
      <c r="K778" s="362"/>
      <c r="L778" s="362"/>
    </row>
    <row r="779" spans="6:12" x14ac:dyDescent="0.25">
      <c r="F779" s="362"/>
      <c r="G779" s="363"/>
      <c r="H779" s="363"/>
      <c r="I779" s="362"/>
      <c r="J779" s="362"/>
      <c r="K779" s="362"/>
      <c r="L779" s="362"/>
    </row>
    <row r="780" spans="6:12" x14ac:dyDescent="0.25">
      <c r="F780" s="362"/>
      <c r="G780" s="363"/>
      <c r="H780" s="363"/>
      <c r="I780" s="362"/>
      <c r="J780" s="362"/>
      <c r="K780" s="362"/>
      <c r="L780" s="362"/>
    </row>
    <row r="781" spans="6:12" x14ac:dyDescent="0.25">
      <c r="F781" s="362"/>
      <c r="G781" s="363"/>
      <c r="H781" s="363"/>
      <c r="I781" s="362"/>
      <c r="J781" s="362"/>
      <c r="K781" s="362"/>
      <c r="L781" s="362"/>
    </row>
    <row r="782" spans="6:12" x14ac:dyDescent="0.25">
      <c r="F782" s="362"/>
      <c r="G782" s="363"/>
      <c r="H782" s="363"/>
      <c r="I782" s="362"/>
      <c r="J782" s="362"/>
      <c r="K782" s="362"/>
      <c r="L782" s="362"/>
    </row>
    <row r="783" spans="6:12" x14ac:dyDescent="0.25">
      <c r="F783" s="362"/>
      <c r="G783" s="363"/>
      <c r="H783" s="363"/>
      <c r="I783" s="362"/>
      <c r="J783" s="362"/>
      <c r="K783" s="362"/>
      <c r="L783" s="362"/>
    </row>
    <row r="784" spans="6:12" x14ac:dyDescent="0.25">
      <c r="F784" s="362"/>
      <c r="G784" s="363"/>
      <c r="H784" s="363"/>
      <c r="I784" s="362"/>
      <c r="J784" s="362"/>
      <c r="K784" s="362"/>
      <c r="L784" s="362"/>
    </row>
    <row r="785" spans="6:12" x14ac:dyDescent="0.25">
      <c r="F785" s="362"/>
      <c r="G785" s="363"/>
      <c r="H785" s="363"/>
      <c r="I785" s="362"/>
      <c r="J785" s="362"/>
      <c r="K785" s="362"/>
      <c r="L785" s="362"/>
    </row>
    <row r="786" spans="6:12" x14ac:dyDescent="0.25">
      <c r="F786" s="362"/>
      <c r="G786" s="363"/>
      <c r="H786" s="363"/>
      <c r="I786" s="362"/>
      <c r="J786" s="362"/>
      <c r="K786" s="362"/>
      <c r="L786" s="362"/>
    </row>
    <row r="787" spans="6:12" x14ac:dyDescent="0.25">
      <c r="F787" s="362"/>
      <c r="G787" s="363"/>
      <c r="H787" s="363"/>
      <c r="I787" s="362"/>
      <c r="J787" s="362"/>
      <c r="K787" s="362"/>
      <c r="L787" s="362"/>
    </row>
    <row r="788" spans="6:12" x14ac:dyDescent="0.25">
      <c r="F788" s="362"/>
      <c r="G788" s="363"/>
      <c r="H788" s="363"/>
      <c r="I788" s="362"/>
      <c r="J788" s="362"/>
      <c r="K788" s="362"/>
      <c r="L788" s="362"/>
    </row>
    <row r="789" spans="6:12" x14ac:dyDescent="0.25">
      <c r="F789" s="362"/>
      <c r="G789" s="363"/>
      <c r="H789" s="363"/>
      <c r="I789" s="362"/>
      <c r="J789" s="362"/>
      <c r="K789" s="362"/>
      <c r="L789" s="362"/>
    </row>
    <row r="790" spans="6:12" x14ac:dyDescent="0.25">
      <c r="F790" s="362"/>
      <c r="G790" s="363"/>
      <c r="H790" s="363"/>
      <c r="I790" s="362"/>
      <c r="J790" s="362"/>
      <c r="K790" s="362"/>
      <c r="L790" s="362"/>
    </row>
    <row r="791" spans="6:12" x14ac:dyDescent="0.25">
      <c r="F791" s="362"/>
      <c r="G791" s="363"/>
      <c r="H791" s="363"/>
      <c r="I791" s="362"/>
      <c r="J791" s="362"/>
      <c r="K791" s="362"/>
      <c r="L791" s="362"/>
    </row>
    <row r="792" spans="6:12" x14ac:dyDescent="0.25">
      <c r="F792" s="362"/>
      <c r="G792" s="363"/>
      <c r="H792" s="363"/>
      <c r="I792" s="362"/>
      <c r="J792" s="362"/>
      <c r="K792" s="362"/>
      <c r="L792" s="362"/>
    </row>
    <row r="793" spans="6:12" x14ac:dyDescent="0.25">
      <c r="F793" s="362"/>
      <c r="G793" s="363"/>
      <c r="H793" s="363"/>
      <c r="I793" s="362"/>
      <c r="J793" s="362"/>
      <c r="K793" s="362"/>
      <c r="L793" s="362"/>
    </row>
    <row r="794" spans="6:12" x14ac:dyDescent="0.25">
      <c r="F794" s="362"/>
      <c r="G794" s="363"/>
      <c r="H794" s="363"/>
      <c r="I794" s="362"/>
      <c r="J794" s="362"/>
      <c r="K794" s="362"/>
      <c r="L794" s="362"/>
    </row>
    <row r="795" spans="6:12" x14ac:dyDescent="0.25">
      <c r="F795" s="362"/>
      <c r="G795" s="363"/>
      <c r="H795" s="363"/>
      <c r="I795" s="362"/>
      <c r="J795" s="362"/>
      <c r="K795" s="362"/>
      <c r="L795" s="362"/>
    </row>
    <row r="796" spans="6:12" x14ac:dyDescent="0.25">
      <c r="F796" s="362"/>
      <c r="G796" s="363"/>
      <c r="H796" s="363"/>
      <c r="I796" s="362"/>
      <c r="J796" s="362"/>
      <c r="K796" s="362"/>
      <c r="L796" s="362"/>
    </row>
    <row r="797" spans="6:12" x14ac:dyDescent="0.25">
      <c r="F797" s="362"/>
      <c r="G797" s="363"/>
      <c r="H797" s="363"/>
      <c r="I797" s="362"/>
      <c r="J797" s="362"/>
      <c r="K797" s="362"/>
      <c r="L797" s="362"/>
    </row>
    <row r="798" spans="6:12" x14ac:dyDescent="0.25">
      <c r="F798" s="362"/>
      <c r="G798" s="363"/>
      <c r="H798" s="363"/>
      <c r="I798" s="362"/>
      <c r="J798" s="362"/>
      <c r="K798" s="362"/>
      <c r="L798" s="362"/>
    </row>
    <row r="799" spans="6:12" x14ac:dyDescent="0.25">
      <c r="F799" s="362"/>
      <c r="G799" s="363"/>
      <c r="H799" s="363"/>
      <c r="I799" s="362"/>
      <c r="J799" s="362"/>
      <c r="K799" s="362"/>
      <c r="L799" s="362"/>
    </row>
    <row r="800" spans="6:12" x14ac:dyDescent="0.25">
      <c r="F800" s="362"/>
      <c r="G800" s="363"/>
      <c r="H800" s="363"/>
      <c r="I800" s="362"/>
      <c r="J800" s="362"/>
      <c r="K800" s="362"/>
      <c r="L800" s="362"/>
    </row>
    <row r="801" spans="6:12" x14ac:dyDescent="0.25">
      <c r="F801" s="362"/>
      <c r="G801" s="363"/>
      <c r="H801" s="363"/>
      <c r="I801" s="362"/>
      <c r="J801" s="362"/>
      <c r="K801" s="362"/>
      <c r="L801" s="362"/>
    </row>
    <row r="802" spans="6:12" x14ac:dyDescent="0.25">
      <c r="F802" s="362"/>
      <c r="G802" s="363"/>
      <c r="H802" s="363"/>
      <c r="I802" s="362"/>
      <c r="J802" s="362"/>
      <c r="K802" s="362"/>
      <c r="L802" s="362"/>
    </row>
    <row r="803" spans="6:12" x14ac:dyDescent="0.25">
      <c r="F803" s="362"/>
      <c r="G803" s="363"/>
      <c r="H803" s="363"/>
      <c r="I803" s="362"/>
      <c r="J803" s="362"/>
      <c r="K803" s="362"/>
      <c r="L803" s="362"/>
    </row>
    <row r="804" spans="6:12" x14ac:dyDescent="0.25">
      <c r="F804" s="362"/>
      <c r="G804" s="363"/>
      <c r="H804" s="363"/>
      <c r="I804" s="362"/>
      <c r="J804" s="362"/>
      <c r="K804" s="362"/>
      <c r="L804" s="362"/>
    </row>
    <row r="805" spans="6:12" x14ac:dyDescent="0.25">
      <c r="F805" s="362"/>
      <c r="G805" s="363"/>
      <c r="H805" s="363"/>
      <c r="I805" s="362"/>
      <c r="J805" s="362"/>
      <c r="K805" s="362"/>
      <c r="L805" s="362"/>
    </row>
    <row r="806" spans="6:12" x14ac:dyDescent="0.25">
      <c r="F806" s="362"/>
      <c r="G806" s="363"/>
      <c r="H806" s="363"/>
      <c r="I806" s="362"/>
      <c r="J806" s="362"/>
      <c r="K806" s="362"/>
      <c r="L806" s="362"/>
    </row>
    <row r="807" spans="6:12" x14ac:dyDescent="0.25">
      <c r="F807" s="362"/>
      <c r="G807" s="363"/>
      <c r="H807" s="363"/>
      <c r="I807" s="362"/>
      <c r="J807" s="362"/>
      <c r="K807" s="362"/>
      <c r="L807" s="362"/>
    </row>
    <row r="808" spans="6:12" x14ac:dyDescent="0.25">
      <c r="F808" s="362"/>
      <c r="G808" s="363"/>
      <c r="H808" s="363"/>
      <c r="I808" s="362"/>
      <c r="J808" s="362"/>
      <c r="K808" s="362"/>
      <c r="L808" s="362"/>
    </row>
    <row r="809" spans="6:12" x14ac:dyDescent="0.25">
      <c r="F809" s="362"/>
      <c r="G809" s="363"/>
      <c r="H809" s="363"/>
      <c r="I809" s="362"/>
      <c r="J809" s="362"/>
      <c r="K809" s="362"/>
      <c r="L809" s="362"/>
    </row>
    <row r="810" spans="6:12" x14ac:dyDescent="0.25">
      <c r="F810" s="362"/>
      <c r="G810" s="363"/>
      <c r="H810" s="363"/>
      <c r="I810" s="362"/>
      <c r="J810" s="362"/>
      <c r="K810" s="362"/>
      <c r="L810" s="362"/>
    </row>
    <row r="811" spans="6:12" x14ac:dyDescent="0.25">
      <c r="F811" s="362"/>
      <c r="G811" s="363"/>
      <c r="H811" s="363"/>
      <c r="I811" s="362"/>
      <c r="J811" s="362"/>
      <c r="K811" s="362"/>
      <c r="L811" s="362"/>
    </row>
    <row r="812" spans="6:12" x14ac:dyDescent="0.25">
      <c r="F812" s="362"/>
      <c r="G812" s="363"/>
      <c r="H812" s="363"/>
      <c r="I812" s="362"/>
      <c r="J812" s="362"/>
      <c r="K812" s="362"/>
      <c r="L812" s="362"/>
    </row>
    <row r="813" spans="6:12" x14ac:dyDescent="0.25">
      <c r="F813" s="362"/>
      <c r="G813" s="363"/>
      <c r="H813" s="363"/>
      <c r="I813" s="362"/>
      <c r="J813" s="362"/>
      <c r="K813" s="362"/>
      <c r="L813" s="362"/>
    </row>
    <row r="814" spans="6:12" x14ac:dyDescent="0.25">
      <c r="F814" s="362"/>
      <c r="G814" s="363"/>
      <c r="H814" s="363"/>
      <c r="I814" s="362"/>
      <c r="J814" s="362"/>
      <c r="K814" s="362"/>
      <c r="L814" s="362"/>
    </row>
    <row r="815" spans="6:12" x14ac:dyDescent="0.25">
      <c r="F815" s="362"/>
      <c r="G815" s="363"/>
      <c r="H815" s="363"/>
      <c r="I815" s="362"/>
      <c r="J815" s="362"/>
      <c r="K815" s="362"/>
      <c r="L815" s="362"/>
    </row>
    <row r="816" spans="6:12" x14ac:dyDescent="0.25">
      <c r="F816" s="362"/>
      <c r="G816" s="363"/>
      <c r="H816" s="363"/>
      <c r="I816" s="362"/>
      <c r="J816" s="362"/>
      <c r="K816" s="362"/>
      <c r="L816" s="362"/>
    </row>
    <row r="817" spans="6:12" x14ac:dyDescent="0.25">
      <c r="F817" s="362"/>
      <c r="G817" s="363"/>
      <c r="H817" s="363"/>
      <c r="I817" s="362"/>
      <c r="J817" s="362"/>
      <c r="K817" s="362"/>
      <c r="L817" s="362"/>
    </row>
    <row r="818" spans="6:12" x14ac:dyDescent="0.25">
      <c r="F818" s="362"/>
      <c r="G818" s="363"/>
      <c r="H818" s="363"/>
      <c r="I818" s="362"/>
      <c r="J818" s="362"/>
      <c r="K818" s="362"/>
      <c r="L818" s="362"/>
    </row>
    <row r="819" spans="6:12" x14ac:dyDescent="0.25">
      <c r="F819" s="362"/>
      <c r="G819" s="363"/>
      <c r="H819" s="363"/>
      <c r="I819" s="362"/>
      <c r="J819" s="362"/>
      <c r="K819" s="362"/>
      <c r="L819" s="362"/>
    </row>
    <row r="820" spans="6:12" x14ac:dyDescent="0.25">
      <c r="F820" s="362"/>
      <c r="G820" s="363"/>
      <c r="H820" s="363"/>
      <c r="I820" s="362"/>
      <c r="J820" s="362"/>
      <c r="K820" s="362"/>
      <c r="L820" s="362"/>
    </row>
    <row r="821" spans="6:12" x14ac:dyDescent="0.25">
      <c r="F821" s="362"/>
      <c r="G821" s="363"/>
      <c r="H821" s="363"/>
      <c r="I821" s="362"/>
      <c r="J821" s="362"/>
      <c r="K821" s="362"/>
      <c r="L821" s="362"/>
    </row>
    <row r="822" spans="6:12" x14ac:dyDescent="0.25">
      <c r="F822" s="362"/>
      <c r="G822" s="363"/>
      <c r="H822" s="363"/>
      <c r="I822" s="362"/>
      <c r="J822" s="362"/>
      <c r="K822" s="362"/>
      <c r="L822" s="362"/>
    </row>
    <row r="823" spans="6:12" x14ac:dyDescent="0.25">
      <c r="F823" s="362"/>
      <c r="G823" s="363"/>
      <c r="H823" s="363"/>
      <c r="I823" s="362"/>
      <c r="J823" s="362"/>
      <c r="K823" s="362"/>
      <c r="L823" s="362"/>
    </row>
    <row r="824" spans="6:12" x14ac:dyDescent="0.25">
      <c r="F824" s="362"/>
      <c r="G824" s="363"/>
      <c r="H824" s="363"/>
      <c r="I824" s="362"/>
      <c r="J824" s="362"/>
      <c r="K824" s="362"/>
      <c r="L824" s="362"/>
    </row>
    <row r="825" spans="6:12" x14ac:dyDescent="0.25">
      <c r="F825" s="362"/>
      <c r="G825" s="363"/>
      <c r="H825" s="363"/>
      <c r="I825" s="362"/>
      <c r="J825" s="362"/>
      <c r="K825" s="362"/>
      <c r="L825" s="362"/>
    </row>
    <row r="826" spans="6:12" x14ac:dyDescent="0.25">
      <c r="F826" s="362"/>
      <c r="G826" s="363"/>
      <c r="H826" s="363"/>
      <c r="I826" s="362"/>
      <c r="J826" s="362"/>
      <c r="K826" s="362"/>
      <c r="L826" s="362"/>
    </row>
    <row r="827" spans="6:12" x14ac:dyDescent="0.25">
      <c r="F827" s="362"/>
      <c r="G827" s="363"/>
      <c r="H827" s="363"/>
      <c r="I827" s="362"/>
      <c r="J827" s="362"/>
      <c r="K827" s="362"/>
      <c r="L827" s="362"/>
    </row>
    <row r="828" spans="6:12" x14ac:dyDescent="0.25">
      <c r="F828" s="362"/>
      <c r="G828" s="363"/>
      <c r="H828" s="363"/>
      <c r="I828" s="362"/>
      <c r="J828" s="362"/>
      <c r="K828" s="362"/>
      <c r="L828" s="362"/>
    </row>
    <row r="829" spans="6:12" x14ac:dyDescent="0.25">
      <c r="F829" s="362"/>
      <c r="G829" s="363"/>
      <c r="H829" s="363"/>
      <c r="I829" s="362"/>
      <c r="J829" s="362"/>
      <c r="K829" s="362"/>
      <c r="L829" s="362"/>
    </row>
    <row r="830" spans="6:12" x14ac:dyDescent="0.25">
      <c r="F830" s="362"/>
      <c r="G830" s="363"/>
      <c r="H830" s="363"/>
      <c r="I830" s="362"/>
      <c r="J830" s="362"/>
      <c r="K830" s="362"/>
      <c r="L830" s="362"/>
    </row>
    <row r="831" spans="6:12" x14ac:dyDescent="0.25">
      <c r="F831" s="362"/>
      <c r="G831" s="363"/>
      <c r="H831" s="363"/>
      <c r="I831" s="362"/>
      <c r="J831" s="362"/>
      <c r="K831" s="362"/>
      <c r="L831" s="362"/>
    </row>
    <row r="832" spans="6:12" x14ac:dyDescent="0.25">
      <c r="F832" s="362"/>
      <c r="G832" s="363"/>
      <c r="H832" s="363"/>
      <c r="I832" s="362"/>
      <c r="J832" s="362"/>
      <c r="K832" s="362"/>
      <c r="L832" s="362"/>
    </row>
    <row r="833" spans="6:12" x14ac:dyDescent="0.25">
      <c r="F833" s="362"/>
      <c r="G833" s="363"/>
      <c r="H833" s="363"/>
      <c r="I833" s="362"/>
      <c r="J833" s="362"/>
      <c r="K833" s="362"/>
      <c r="L833" s="362"/>
    </row>
    <row r="834" spans="6:12" x14ac:dyDescent="0.25">
      <c r="F834" s="362"/>
      <c r="G834" s="363"/>
      <c r="H834" s="363"/>
      <c r="I834" s="362"/>
      <c r="J834" s="362"/>
      <c r="K834" s="362"/>
      <c r="L834" s="362"/>
    </row>
    <row r="835" spans="6:12" x14ac:dyDescent="0.25">
      <c r="F835" s="362"/>
      <c r="G835" s="363"/>
      <c r="H835" s="363"/>
      <c r="I835" s="362"/>
      <c r="J835" s="362"/>
      <c r="K835" s="362"/>
      <c r="L835" s="362"/>
    </row>
    <row r="836" spans="6:12" x14ac:dyDescent="0.25">
      <c r="F836" s="362"/>
      <c r="G836" s="363"/>
      <c r="H836" s="363"/>
      <c r="I836" s="362"/>
      <c r="J836" s="362"/>
      <c r="K836" s="362"/>
      <c r="L836" s="362"/>
    </row>
    <row r="837" spans="6:12" x14ac:dyDescent="0.25">
      <c r="F837" s="362"/>
      <c r="G837" s="363"/>
      <c r="H837" s="363"/>
      <c r="I837" s="362"/>
      <c r="J837" s="362"/>
      <c r="K837" s="362"/>
      <c r="L837" s="362"/>
    </row>
    <row r="838" spans="6:12" x14ac:dyDescent="0.25">
      <c r="F838" s="362"/>
      <c r="G838" s="363"/>
      <c r="H838" s="363"/>
      <c r="I838" s="362"/>
      <c r="J838" s="362"/>
      <c r="K838" s="362"/>
      <c r="L838" s="362"/>
    </row>
    <row r="839" spans="6:12" x14ac:dyDescent="0.25">
      <c r="F839" s="362"/>
      <c r="G839" s="363"/>
      <c r="H839" s="363"/>
      <c r="I839" s="362"/>
      <c r="J839" s="362"/>
      <c r="K839" s="362"/>
      <c r="L839" s="362"/>
    </row>
    <row r="840" spans="6:12" x14ac:dyDescent="0.25">
      <c r="F840" s="362"/>
      <c r="G840" s="363"/>
      <c r="H840" s="363"/>
      <c r="I840" s="362"/>
      <c r="J840" s="362"/>
      <c r="K840" s="362"/>
      <c r="L840" s="362"/>
    </row>
    <row r="841" spans="6:12" x14ac:dyDescent="0.25">
      <c r="F841" s="362"/>
      <c r="G841" s="363"/>
      <c r="H841" s="363"/>
      <c r="I841" s="362"/>
      <c r="J841" s="362"/>
      <c r="K841" s="362"/>
      <c r="L841" s="362"/>
    </row>
    <row r="842" spans="6:12" x14ac:dyDescent="0.25">
      <c r="F842" s="362"/>
      <c r="G842" s="363"/>
      <c r="H842" s="363"/>
      <c r="I842" s="362"/>
      <c r="J842" s="362"/>
      <c r="K842" s="362"/>
      <c r="L842" s="362"/>
    </row>
    <row r="843" spans="6:12" x14ac:dyDescent="0.25">
      <c r="F843" s="362"/>
      <c r="G843" s="363"/>
      <c r="H843" s="363"/>
      <c r="I843" s="362"/>
      <c r="J843" s="362"/>
      <c r="K843" s="362"/>
      <c r="L843" s="362"/>
    </row>
    <row r="844" spans="6:12" x14ac:dyDescent="0.25">
      <c r="F844" s="362"/>
      <c r="G844" s="363"/>
      <c r="H844" s="363"/>
      <c r="I844" s="362"/>
      <c r="J844" s="362"/>
      <c r="K844" s="362"/>
      <c r="L844" s="362"/>
    </row>
    <row r="845" spans="6:12" x14ac:dyDescent="0.25">
      <c r="F845" s="362"/>
      <c r="G845" s="363"/>
      <c r="H845" s="363"/>
      <c r="I845" s="362"/>
      <c r="J845" s="362"/>
      <c r="K845" s="362"/>
      <c r="L845" s="362"/>
    </row>
    <row r="846" spans="6:12" x14ac:dyDescent="0.25">
      <c r="F846" s="362"/>
      <c r="G846" s="363"/>
      <c r="H846" s="363"/>
      <c r="I846" s="362"/>
      <c r="J846" s="362"/>
      <c r="K846" s="362"/>
      <c r="L846" s="362"/>
    </row>
    <row r="847" spans="6:12" x14ac:dyDescent="0.25">
      <c r="F847" s="362"/>
      <c r="G847" s="363"/>
      <c r="H847" s="363"/>
      <c r="I847" s="362"/>
      <c r="J847" s="362"/>
      <c r="K847" s="362"/>
      <c r="L847" s="362"/>
    </row>
    <row r="848" spans="6:12" x14ac:dyDescent="0.25">
      <c r="F848" s="362"/>
      <c r="G848" s="363"/>
      <c r="H848" s="363"/>
      <c r="I848" s="362"/>
      <c r="J848" s="362"/>
      <c r="K848" s="362"/>
      <c r="L848" s="362"/>
    </row>
    <row r="849" spans="6:12" x14ac:dyDescent="0.25">
      <c r="F849" s="362"/>
      <c r="G849" s="363"/>
      <c r="H849" s="363"/>
      <c r="I849" s="362"/>
      <c r="J849" s="362"/>
      <c r="K849" s="362"/>
      <c r="L849" s="362"/>
    </row>
    <row r="850" spans="6:12" x14ac:dyDescent="0.25">
      <c r="F850" s="362"/>
      <c r="G850" s="363"/>
      <c r="H850" s="363"/>
      <c r="I850" s="362"/>
      <c r="J850" s="362"/>
      <c r="K850" s="362"/>
      <c r="L850" s="362"/>
    </row>
    <row r="851" spans="6:12" x14ac:dyDescent="0.25">
      <c r="F851" s="362"/>
      <c r="G851" s="363"/>
      <c r="H851" s="363"/>
      <c r="I851" s="362"/>
      <c r="J851" s="362"/>
      <c r="K851" s="362"/>
      <c r="L851" s="362"/>
    </row>
    <row r="852" spans="6:12" x14ac:dyDescent="0.25">
      <c r="F852" s="362"/>
      <c r="G852" s="363"/>
      <c r="H852" s="363"/>
      <c r="I852" s="362"/>
      <c r="J852" s="362"/>
      <c r="K852" s="362"/>
      <c r="L852" s="362"/>
    </row>
    <row r="853" spans="6:12" x14ac:dyDescent="0.25">
      <c r="F853" s="362"/>
      <c r="G853" s="363"/>
      <c r="H853" s="363"/>
      <c r="I853" s="362"/>
      <c r="J853" s="362"/>
      <c r="K853" s="362"/>
      <c r="L853" s="362"/>
    </row>
    <row r="854" spans="6:12" x14ac:dyDescent="0.25">
      <c r="F854" s="362"/>
      <c r="G854" s="363"/>
      <c r="H854" s="363"/>
      <c r="I854" s="362"/>
      <c r="J854" s="362"/>
      <c r="K854" s="362"/>
      <c r="L854" s="362"/>
    </row>
    <row r="855" spans="6:12" x14ac:dyDescent="0.25">
      <c r="F855" s="362"/>
      <c r="G855" s="363"/>
      <c r="H855" s="363"/>
      <c r="I855" s="362"/>
      <c r="J855" s="362"/>
      <c r="K855" s="362"/>
      <c r="L855" s="362"/>
    </row>
    <row r="856" spans="6:12" x14ac:dyDescent="0.25">
      <c r="F856" s="362"/>
      <c r="G856" s="363"/>
      <c r="H856" s="363"/>
      <c r="I856" s="362"/>
      <c r="J856" s="362"/>
      <c r="K856" s="362"/>
      <c r="L856" s="362"/>
    </row>
    <row r="857" spans="6:12" x14ac:dyDescent="0.25">
      <c r="F857" s="362"/>
      <c r="G857" s="363"/>
      <c r="H857" s="363"/>
      <c r="I857" s="362"/>
      <c r="J857" s="362"/>
      <c r="K857" s="362"/>
      <c r="L857" s="362"/>
    </row>
    <row r="858" spans="6:12" x14ac:dyDescent="0.25">
      <c r="F858" s="362"/>
      <c r="G858" s="363"/>
      <c r="H858" s="363"/>
      <c r="I858" s="362"/>
      <c r="J858" s="362"/>
      <c r="K858" s="362"/>
      <c r="L858" s="362"/>
    </row>
    <row r="859" spans="6:12" x14ac:dyDescent="0.25">
      <c r="F859" s="362"/>
      <c r="G859" s="363"/>
      <c r="H859" s="363"/>
      <c r="I859" s="362"/>
      <c r="J859" s="362"/>
      <c r="K859" s="362"/>
      <c r="L859" s="362"/>
    </row>
    <row r="860" spans="6:12" x14ac:dyDescent="0.25">
      <c r="F860" s="362"/>
      <c r="G860" s="363"/>
      <c r="H860" s="363"/>
      <c r="I860" s="362"/>
      <c r="J860" s="362"/>
      <c r="K860" s="362"/>
      <c r="L860" s="362"/>
    </row>
    <row r="861" spans="6:12" x14ac:dyDescent="0.25">
      <c r="F861" s="362"/>
      <c r="G861" s="363"/>
      <c r="H861" s="363"/>
      <c r="I861" s="362"/>
      <c r="J861" s="362"/>
      <c r="K861" s="362"/>
      <c r="L861" s="362"/>
    </row>
    <row r="862" spans="6:12" x14ac:dyDescent="0.25">
      <c r="F862" s="362"/>
      <c r="G862" s="363"/>
      <c r="H862" s="363"/>
      <c r="I862" s="362"/>
      <c r="J862" s="362"/>
      <c r="K862" s="362"/>
      <c r="L862" s="362"/>
    </row>
    <row r="863" spans="6:12" x14ac:dyDescent="0.25">
      <c r="F863" s="362"/>
      <c r="G863" s="363"/>
      <c r="H863" s="363"/>
      <c r="I863" s="362"/>
      <c r="J863" s="362"/>
      <c r="K863" s="362"/>
      <c r="L863" s="362"/>
    </row>
    <row r="864" spans="6:12" x14ac:dyDescent="0.25">
      <c r="F864" s="362"/>
      <c r="G864" s="363"/>
      <c r="H864" s="363"/>
      <c r="I864" s="362"/>
      <c r="J864" s="362"/>
      <c r="K864" s="362"/>
      <c r="L864" s="362"/>
    </row>
    <row r="865" spans="6:12" x14ac:dyDescent="0.25">
      <c r="F865" s="362"/>
      <c r="G865" s="363"/>
      <c r="H865" s="363"/>
      <c r="I865" s="362"/>
      <c r="J865" s="362"/>
      <c r="K865" s="362"/>
      <c r="L865" s="362"/>
    </row>
    <row r="866" spans="6:12" x14ac:dyDescent="0.25">
      <c r="F866" s="362"/>
      <c r="G866" s="363"/>
      <c r="H866" s="363"/>
      <c r="I866" s="362"/>
      <c r="J866" s="362"/>
      <c r="K866" s="362"/>
      <c r="L866" s="362"/>
    </row>
    <row r="867" spans="6:12" x14ac:dyDescent="0.25">
      <c r="F867" s="362"/>
      <c r="G867" s="363"/>
      <c r="H867" s="363"/>
      <c r="I867" s="362"/>
      <c r="J867" s="362"/>
      <c r="K867" s="362"/>
      <c r="L867" s="362"/>
    </row>
    <row r="868" spans="6:12" x14ac:dyDescent="0.25">
      <c r="F868" s="362"/>
      <c r="G868" s="363"/>
      <c r="H868" s="363"/>
      <c r="I868" s="362"/>
      <c r="J868" s="362"/>
      <c r="K868" s="362"/>
      <c r="L868" s="362"/>
    </row>
    <row r="869" spans="6:12" x14ac:dyDescent="0.25">
      <c r="F869" s="362"/>
      <c r="G869" s="363"/>
      <c r="H869" s="363"/>
      <c r="I869" s="362"/>
      <c r="J869" s="362"/>
      <c r="K869" s="362"/>
      <c r="L869" s="362"/>
    </row>
    <row r="870" spans="6:12" x14ac:dyDescent="0.25">
      <c r="F870" s="362"/>
      <c r="G870" s="363"/>
      <c r="H870" s="363"/>
      <c r="I870" s="362"/>
      <c r="J870" s="362"/>
      <c r="K870" s="362"/>
      <c r="L870" s="362"/>
    </row>
    <row r="871" spans="6:12" x14ac:dyDescent="0.25">
      <c r="F871" s="362"/>
      <c r="G871" s="363"/>
      <c r="H871" s="363"/>
      <c r="I871" s="362"/>
      <c r="J871" s="362"/>
      <c r="K871" s="362"/>
      <c r="L871" s="362"/>
    </row>
    <row r="872" spans="6:12" x14ac:dyDescent="0.25">
      <c r="F872" s="362"/>
      <c r="G872" s="363"/>
      <c r="H872" s="363"/>
      <c r="I872" s="362"/>
      <c r="J872" s="362"/>
      <c r="K872" s="362"/>
      <c r="L872" s="362"/>
    </row>
    <row r="873" spans="6:12" x14ac:dyDescent="0.25">
      <c r="F873" s="362"/>
      <c r="G873" s="363"/>
      <c r="H873" s="363"/>
      <c r="I873" s="362"/>
      <c r="J873" s="362"/>
      <c r="K873" s="362"/>
      <c r="L873" s="362"/>
    </row>
    <row r="874" spans="6:12" x14ac:dyDescent="0.25">
      <c r="F874" s="362"/>
      <c r="G874" s="363"/>
      <c r="H874" s="363"/>
      <c r="I874" s="362"/>
      <c r="J874" s="362"/>
      <c r="K874" s="362"/>
      <c r="L874" s="362"/>
    </row>
    <row r="875" spans="6:12" x14ac:dyDescent="0.25">
      <c r="F875" s="362"/>
      <c r="G875" s="363"/>
      <c r="H875" s="363"/>
      <c r="I875" s="362"/>
      <c r="J875" s="362"/>
      <c r="K875" s="362"/>
      <c r="L875" s="362"/>
    </row>
    <row r="876" spans="6:12" x14ac:dyDescent="0.25">
      <c r="F876" s="362"/>
      <c r="G876" s="363"/>
      <c r="H876" s="363"/>
      <c r="I876" s="362"/>
      <c r="J876" s="362"/>
      <c r="K876" s="362"/>
      <c r="L876" s="362"/>
    </row>
    <row r="877" spans="6:12" x14ac:dyDescent="0.25">
      <c r="F877" s="362"/>
      <c r="G877" s="363"/>
      <c r="H877" s="363"/>
      <c r="I877" s="362"/>
      <c r="J877" s="362"/>
      <c r="K877" s="362"/>
      <c r="L877" s="362"/>
    </row>
    <row r="878" spans="6:12" x14ac:dyDescent="0.25">
      <c r="F878" s="362"/>
      <c r="G878" s="363"/>
      <c r="H878" s="363"/>
      <c r="I878" s="362"/>
      <c r="J878" s="362"/>
      <c r="K878" s="362"/>
      <c r="L878" s="362"/>
    </row>
    <row r="879" spans="6:12" x14ac:dyDescent="0.25">
      <c r="F879" s="362"/>
      <c r="G879" s="363"/>
      <c r="H879" s="363"/>
      <c r="I879" s="362"/>
      <c r="J879" s="362"/>
      <c r="K879" s="362"/>
      <c r="L879" s="362"/>
    </row>
    <row r="880" spans="6:12" x14ac:dyDescent="0.25">
      <c r="F880" s="362"/>
      <c r="G880" s="363"/>
      <c r="H880" s="363"/>
      <c r="I880" s="362"/>
      <c r="J880" s="362"/>
      <c r="K880" s="362"/>
      <c r="L880" s="362"/>
    </row>
    <row r="881" spans="6:12" x14ac:dyDescent="0.25">
      <c r="F881" s="362"/>
      <c r="G881" s="363"/>
      <c r="H881" s="363"/>
      <c r="I881" s="362"/>
      <c r="J881" s="362"/>
      <c r="K881" s="362"/>
      <c r="L881" s="362"/>
    </row>
    <row r="882" spans="6:12" x14ac:dyDescent="0.25">
      <c r="F882" s="362"/>
      <c r="G882" s="363"/>
      <c r="H882" s="363"/>
      <c r="I882" s="362"/>
      <c r="J882" s="362"/>
      <c r="K882" s="362"/>
      <c r="L882" s="362"/>
    </row>
    <row r="883" spans="6:12" x14ac:dyDescent="0.25">
      <c r="F883" s="362"/>
      <c r="G883" s="363"/>
      <c r="H883" s="363"/>
      <c r="I883" s="362"/>
      <c r="J883" s="362"/>
      <c r="K883" s="362"/>
      <c r="L883" s="362"/>
    </row>
    <row r="884" spans="6:12" x14ac:dyDescent="0.25">
      <c r="F884" s="362"/>
      <c r="G884" s="363"/>
      <c r="H884" s="363"/>
      <c r="I884" s="362"/>
      <c r="J884" s="362"/>
      <c r="K884" s="362"/>
      <c r="L884" s="362"/>
    </row>
    <row r="885" spans="6:12" x14ac:dyDescent="0.25">
      <c r="F885" s="362"/>
      <c r="G885" s="363"/>
      <c r="H885" s="363"/>
      <c r="I885" s="362"/>
      <c r="J885" s="362"/>
      <c r="K885" s="362"/>
      <c r="L885" s="362"/>
    </row>
    <row r="886" spans="6:12" x14ac:dyDescent="0.25">
      <c r="F886" s="362"/>
      <c r="G886" s="363"/>
      <c r="H886" s="363"/>
      <c r="I886" s="362"/>
      <c r="J886" s="362"/>
      <c r="K886" s="362"/>
      <c r="L886" s="362"/>
    </row>
    <row r="887" spans="6:12" x14ac:dyDescent="0.25">
      <c r="F887" s="362"/>
      <c r="G887" s="363"/>
      <c r="H887" s="363"/>
      <c r="I887" s="362"/>
      <c r="J887" s="362"/>
      <c r="K887" s="362"/>
      <c r="L887" s="362"/>
    </row>
    <row r="888" spans="6:12" x14ac:dyDescent="0.25">
      <c r="F888" s="362"/>
      <c r="G888" s="363"/>
      <c r="H888" s="363"/>
      <c r="I888" s="362"/>
      <c r="J888" s="362"/>
      <c r="K888" s="362"/>
      <c r="L888" s="362"/>
    </row>
    <row r="889" spans="6:12" x14ac:dyDescent="0.25">
      <c r="F889" s="362"/>
      <c r="G889" s="363"/>
      <c r="H889" s="363"/>
      <c r="I889" s="362"/>
      <c r="J889" s="362"/>
      <c r="K889" s="362"/>
      <c r="L889" s="362"/>
    </row>
    <row r="890" spans="6:12" x14ac:dyDescent="0.25">
      <c r="F890" s="362"/>
      <c r="G890" s="363"/>
      <c r="H890" s="363"/>
      <c r="I890" s="362"/>
      <c r="J890" s="362"/>
      <c r="K890" s="362"/>
      <c r="L890" s="362"/>
    </row>
    <row r="891" spans="6:12" x14ac:dyDescent="0.25">
      <c r="F891" s="362"/>
      <c r="G891" s="363"/>
      <c r="H891" s="363"/>
      <c r="I891" s="362"/>
      <c r="J891" s="362"/>
      <c r="K891" s="362"/>
      <c r="L891" s="362"/>
    </row>
    <row r="892" spans="6:12" x14ac:dyDescent="0.25">
      <c r="F892" s="362"/>
      <c r="G892" s="363"/>
      <c r="H892" s="363"/>
      <c r="I892" s="362"/>
      <c r="J892" s="362"/>
      <c r="K892" s="362"/>
      <c r="L892" s="362"/>
    </row>
    <row r="893" spans="6:12" x14ac:dyDescent="0.25">
      <c r="F893" s="362"/>
      <c r="G893" s="363"/>
      <c r="H893" s="363"/>
      <c r="I893" s="362"/>
      <c r="J893" s="362"/>
      <c r="K893" s="362"/>
      <c r="L893" s="362"/>
    </row>
    <row r="894" spans="6:12" x14ac:dyDescent="0.25">
      <c r="F894" s="362"/>
      <c r="G894" s="363"/>
      <c r="H894" s="363"/>
      <c r="I894" s="362"/>
      <c r="J894" s="362"/>
      <c r="K894" s="362"/>
      <c r="L894" s="362"/>
    </row>
    <row r="895" spans="6:12" x14ac:dyDescent="0.25">
      <c r="F895" s="362"/>
      <c r="G895" s="363"/>
      <c r="H895" s="363"/>
      <c r="I895" s="362"/>
      <c r="J895" s="362"/>
      <c r="K895" s="362"/>
      <c r="L895" s="362"/>
    </row>
    <row r="896" spans="6:12" x14ac:dyDescent="0.25">
      <c r="F896" s="362"/>
      <c r="G896" s="363"/>
      <c r="H896" s="363"/>
      <c r="I896" s="362"/>
      <c r="J896" s="362"/>
      <c r="K896" s="362"/>
      <c r="L896" s="362"/>
    </row>
    <row r="897" spans="6:12" x14ac:dyDescent="0.25">
      <c r="F897" s="362"/>
      <c r="G897" s="363"/>
      <c r="H897" s="363"/>
      <c r="I897" s="362"/>
      <c r="J897" s="362"/>
      <c r="K897" s="362"/>
      <c r="L897" s="362"/>
    </row>
    <row r="898" spans="6:12" x14ac:dyDescent="0.25">
      <c r="F898" s="362"/>
      <c r="G898" s="363"/>
      <c r="H898" s="363"/>
      <c r="I898" s="362"/>
      <c r="J898" s="362"/>
      <c r="K898" s="362"/>
      <c r="L898" s="362"/>
    </row>
    <row r="899" spans="6:12" x14ac:dyDescent="0.25">
      <c r="F899" s="362"/>
      <c r="G899" s="363"/>
      <c r="H899" s="363"/>
      <c r="I899" s="362"/>
      <c r="J899" s="362"/>
      <c r="K899" s="362"/>
      <c r="L899" s="362"/>
    </row>
    <row r="900" spans="6:12" x14ac:dyDescent="0.25">
      <c r="F900" s="362"/>
      <c r="G900" s="363"/>
      <c r="H900" s="363"/>
      <c r="I900" s="362"/>
      <c r="J900" s="362"/>
      <c r="K900" s="362"/>
      <c r="L900" s="362"/>
    </row>
    <row r="901" spans="6:12" x14ac:dyDescent="0.25">
      <c r="F901" s="362"/>
      <c r="G901" s="363"/>
      <c r="H901" s="363"/>
      <c r="I901" s="362"/>
      <c r="J901" s="362"/>
      <c r="K901" s="362"/>
      <c r="L901" s="362"/>
    </row>
    <row r="902" spans="6:12" x14ac:dyDescent="0.25">
      <c r="F902" s="362"/>
      <c r="G902" s="363"/>
      <c r="H902" s="363"/>
      <c r="I902" s="362"/>
      <c r="J902" s="362"/>
      <c r="K902" s="362"/>
      <c r="L902" s="362"/>
    </row>
    <row r="903" spans="6:12" x14ac:dyDescent="0.25">
      <c r="F903" s="362"/>
      <c r="G903" s="363"/>
      <c r="H903" s="363"/>
      <c r="I903" s="362"/>
      <c r="J903" s="362"/>
      <c r="K903" s="362"/>
      <c r="L903" s="362"/>
    </row>
    <row r="904" spans="6:12" x14ac:dyDescent="0.25">
      <c r="F904" s="362"/>
      <c r="G904" s="363"/>
      <c r="H904" s="363"/>
      <c r="I904" s="362"/>
      <c r="J904" s="362"/>
      <c r="K904" s="362"/>
      <c r="L904" s="362"/>
    </row>
    <row r="905" spans="6:12" x14ac:dyDescent="0.25">
      <c r="F905" s="362"/>
      <c r="G905" s="363"/>
      <c r="H905" s="363"/>
      <c r="I905" s="362"/>
      <c r="J905" s="362"/>
      <c r="K905" s="362"/>
      <c r="L905" s="362"/>
    </row>
    <row r="906" spans="6:12" x14ac:dyDescent="0.25">
      <c r="F906" s="362"/>
      <c r="G906" s="363"/>
      <c r="H906" s="363"/>
      <c r="I906" s="362"/>
      <c r="J906" s="362"/>
      <c r="K906" s="362"/>
      <c r="L906" s="362"/>
    </row>
    <row r="907" spans="6:12" x14ac:dyDescent="0.25">
      <c r="F907" s="362"/>
      <c r="G907" s="363"/>
      <c r="H907" s="363"/>
      <c r="I907" s="362"/>
      <c r="J907" s="362"/>
      <c r="K907" s="362"/>
      <c r="L907" s="362"/>
    </row>
    <row r="908" spans="6:12" x14ac:dyDescent="0.25">
      <c r="F908" s="362"/>
      <c r="G908" s="363"/>
      <c r="H908" s="363"/>
      <c r="I908" s="362"/>
      <c r="J908" s="362"/>
      <c r="K908" s="362"/>
      <c r="L908" s="362"/>
    </row>
    <row r="909" spans="6:12" x14ac:dyDescent="0.25">
      <c r="F909" s="362"/>
      <c r="G909" s="363"/>
      <c r="H909" s="363"/>
      <c r="I909" s="362"/>
      <c r="J909" s="362"/>
      <c r="K909" s="362"/>
      <c r="L909" s="362"/>
    </row>
    <row r="910" spans="6:12" x14ac:dyDescent="0.25">
      <c r="F910" s="362"/>
      <c r="G910" s="363"/>
      <c r="H910" s="363"/>
      <c r="I910" s="362"/>
      <c r="J910" s="362"/>
      <c r="K910" s="362"/>
      <c r="L910" s="362"/>
    </row>
    <row r="911" spans="6:12" x14ac:dyDescent="0.25">
      <c r="F911" s="362"/>
      <c r="G911" s="363"/>
      <c r="H911" s="363"/>
      <c r="I911" s="362"/>
      <c r="J911" s="362"/>
      <c r="K911" s="362"/>
      <c r="L911" s="362"/>
    </row>
    <row r="912" spans="6:12" x14ac:dyDescent="0.25">
      <c r="F912" s="362"/>
      <c r="G912" s="363"/>
      <c r="H912" s="363"/>
      <c r="I912" s="362"/>
      <c r="J912" s="362"/>
      <c r="K912" s="362"/>
      <c r="L912" s="362"/>
    </row>
    <row r="913" spans="6:12" x14ac:dyDescent="0.25">
      <c r="F913" s="362"/>
      <c r="G913" s="363"/>
      <c r="H913" s="363"/>
      <c r="I913" s="362"/>
      <c r="J913" s="362"/>
      <c r="K913" s="362"/>
      <c r="L913" s="362"/>
    </row>
    <row r="914" spans="6:12" x14ac:dyDescent="0.25">
      <c r="F914" s="362"/>
      <c r="G914" s="363"/>
      <c r="H914" s="363"/>
      <c r="I914" s="362"/>
      <c r="J914" s="362"/>
      <c r="K914" s="362"/>
      <c r="L914" s="362"/>
    </row>
    <row r="915" spans="6:12" x14ac:dyDescent="0.25">
      <c r="F915" s="362"/>
      <c r="G915" s="363"/>
      <c r="H915" s="363"/>
      <c r="I915" s="362"/>
      <c r="J915" s="362"/>
      <c r="K915" s="362"/>
      <c r="L915" s="362"/>
    </row>
    <row r="916" spans="6:12" x14ac:dyDescent="0.25">
      <c r="F916" s="362"/>
      <c r="G916" s="363"/>
      <c r="H916" s="363"/>
      <c r="I916" s="362"/>
      <c r="J916" s="362"/>
      <c r="K916" s="362"/>
      <c r="L916" s="362"/>
    </row>
    <row r="917" spans="6:12" x14ac:dyDescent="0.25">
      <c r="F917" s="362"/>
      <c r="G917" s="363"/>
      <c r="H917" s="363"/>
      <c r="I917" s="362"/>
      <c r="J917" s="362"/>
      <c r="K917" s="362"/>
      <c r="L917" s="362"/>
    </row>
    <row r="918" spans="6:12" x14ac:dyDescent="0.25">
      <c r="F918" s="362"/>
      <c r="G918" s="363"/>
      <c r="H918" s="363"/>
      <c r="I918" s="362"/>
      <c r="J918" s="362"/>
      <c r="K918" s="362"/>
      <c r="L918" s="362"/>
    </row>
    <row r="919" spans="6:12" x14ac:dyDescent="0.25">
      <c r="F919" s="362"/>
      <c r="G919" s="363"/>
      <c r="H919" s="363"/>
      <c r="I919" s="362"/>
      <c r="J919" s="362"/>
      <c r="K919" s="362"/>
      <c r="L919" s="362"/>
    </row>
    <row r="920" spans="6:12" x14ac:dyDescent="0.25">
      <c r="F920" s="362"/>
      <c r="G920" s="363"/>
      <c r="H920" s="363"/>
      <c r="I920" s="362"/>
      <c r="J920" s="362"/>
      <c r="K920" s="362"/>
      <c r="L920" s="362"/>
    </row>
    <row r="921" spans="6:12" x14ac:dyDescent="0.25">
      <c r="F921" s="362"/>
      <c r="G921" s="363"/>
      <c r="H921" s="363"/>
      <c r="I921" s="362"/>
      <c r="J921" s="362"/>
      <c r="K921" s="362"/>
      <c r="L921" s="362"/>
    </row>
    <row r="922" spans="6:12" x14ac:dyDescent="0.25">
      <c r="F922" s="362"/>
      <c r="G922" s="363"/>
      <c r="H922" s="363"/>
      <c r="I922" s="362"/>
      <c r="J922" s="362"/>
      <c r="K922" s="362"/>
      <c r="L922" s="362"/>
    </row>
    <row r="923" spans="6:12" x14ac:dyDescent="0.25">
      <c r="F923" s="362"/>
      <c r="G923" s="363"/>
      <c r="H923" s="363"/>
      <c r="I923" s="362"/>
      <c r="J923" s="362"/>
      <c r="K923" s="362"/>
      <c r="L923" s="362"/>
    </row>
  </sheetData>
  <autoFilter ref="A8:X655"/>
  <mergeCells count="19">
    <mergeCell ref="N6:N7"/>
    <mergeCell ref="A1:D1"/>
    <mergeCell ref="A2:D2"/>
    <mergeCell ref="A3:M3"/>
    <mergeCell ref="A4:M4"/>
    <mergeCell ref="A6:A7"/>
    <mergeCell ref="B6:B7"/>
    <mergeCell ref="C6:C7"/>
    <mergeCell ref="M6:M7"/>
    <mergeCell ref="D6:D7"/>
    <mergeCell ref="E6:E7"/>
    <mergeCell ref="F6:G6"/>
    <mergeCell ref="B654:G654"/>
    <mergeCell ref="J654:M654"/>
    <mergeCell ref="B655:G655"/>
    <mergeCell ref="J655:M655"/>
    <mergeCell ref="H6:I6"/>
    <mergeCell ref="J6:J7"/>
    <mergeCell ref="K6:L6"/>
  </mergeCells>
  <dataValidations disablePrompts="1" count="1">
    <dataValidation allowBlank="1" showErrorMessage="1" sqref="D447:D449 B447:B459"/>
  </dataValidations>
  <pageMargins left="0.45" right="0.2" top="0.25" bottom="0.25" header="0" footer="0"/>
  <pageSetup paperSize="9" scale="50" orientation="landscape" r:id="rId1"/>
  <headerFooter>
    <oddFooter>&amp;C&amp;P</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20"/>
  <sheetViews>
    <sheetView zoomScale="85" zoomScaleNormal="85" workbookViewId="0">
      <pane ySplit="10" topLeftCell="A11" activePane="bottomLeft" state="frozen"/>
      <selection pane="bottomLeft" activeCell="F15" sqref="F15"/>
    </sheetView>
  </sheetViews>
  <sheetFormatPr defaultColWidth="14.42578125" defaultRowHeight="15" customHeight="1" x14ac:dyDescent="0.25"/>
  <cols>
    <col min="1" max="1" width="5" style="294" customWidth="1"/>
    <col min="2" max="2" width="27.28515625" style="466" customWidth="1"/>
    <col min="3" max="3" width="15.7109375" style="294" customWidth="1"/>
    <col min="4" max="4" width="17.85546875" style="466" customWidth="1"/>
    <col min="5" max="5" width="17.7109375" style="466" customWidth="1"/>
    <col min="6" max="6" width="22.28515625" style="294" customWidth="1"/>
    <col min="7" max="7" width="11.85546875" style="294" customWidth="1"/>
    <col min="8" max="8" width="11.5703125" style="294" customWidth="1"/>
    <col min="9" max="9" width="35" style="294" customWidth="1"/>
    <col min="10" max="10" width="22.7109375" style="294" bestFit="1" customWidth="1"/>
    <col min="11" max="11" width="23.140625" style="294" customWidth="1"/>
    <col min="12" max="12" width="22.5703125" style="294" customWidth="1"/>
    <col min="13" max="13" width="31.140625" style="294" customWidth="1"/>
    <col min="14" max="23" width="9.28515625" style="294" customWidth="1"/>
    <col min="24" max="16384" width="14.42578125" style="294"/>
  </cols>
  <sheetData>
    <row r="1" spans="1:23" ht="18" customHeight="1" x14ac:dyDescent="0.25">
      <c r="A1" s="711" t="s">
        <v>0</v>
      </c>
      <c r="B1" s="712"/>
      <c r="C1" s="712"/>
      <c r="D1" s="712"/>
      <c r="E1" s="712"/>
      <c r="G1" s="21"/>
      <c r="H1" s="22"/>
      <c r="J1" s="188"/>
    </row>
    <row r="2" spans="1:23" ht="18" customHeight="1" x14ac:dyDescent="0.25">
      <c r="A2" s="711" t="s">
        <v>2294</v>
      </c>
      <c r="B2" s="712"/>
      <c r="C2" s="712"/>
      <c r="D2" s="712"/>
      <c r="E2" s="712"/>
      <c r="F2" s="188"/>
      <c r="G2" s="188"/>
      <c r="H2" s="427"/>
      <c r="I2" s="188"/>
      <c r="J2" s="188"/>
      <c r="M2" s="611" t="s">
        <v>6510</v>
      </c>
    </row>
    <row r="3" spans="1:23" ht="15.75" x14ac:dyDescent="0.25">
      <c r="A3" s="188"/>
      <c r="H3" s="428"/>
      <c r="M3" s="188"/>
    </row>
    <row r="4" spans="1:23" ht="15.75" x14ac:dyDescent="0.25">
      <c r="H4" s="428"/>
    </row>
    <row r="5" spans="1:23" ht="15.75" x14ac:dyDescent="0.25">
      <c r="A5" s="711" t="s">
        <v>2790</v>
      </c>
      <c r="B5" s="712"/>
      <c r="C5" s="712"/>
      <c r="D5" s="712"/>
      <c r="E5" s="712"/>
      <c r="F5" s="712"/>
      <c r="G5" s="712"/>
      <c r="H5" s="712"/>
      <c r="I5" s="712"/>
      <c r="J5" s="712"/>
      <c r="K5" s="712"/>
      <c r="L5" s="712"/>
      <c r="M5" s="712"/>
    </row>
    <row r="6" spans="1:23" ht="22.5" customHeight="1" x14ac:dyDescent="0.25">
      <c r="A6" s="695" t="str">
        <f>'PL05'!A4:M4</f>
        <v>(Kèm theo Kết luận thanh tra số 499/KL-TTr ngày 24/6/2026 của Chánh Thanh tra tỉnh)</v>
      </c>
      <c r="B6" s="712"/>
      <c r="C6" s="712"/>
      <c r="D6" s="712"/>
      <c r="E6" s="712"/>
      <c r="F6" s="712"/>
      <c r="G6" s="712"/>
      <c r="H6" s="712"/>
      <c r="I6" s="712"/>
      <c r="J6" s="712"/>
      <c r="K6" s="712"/>
      <c r="L6" s="712"/>
      <c r="M6" s="712"/>
    </row>
    <row r="7" spans="1:23" ht="15.75" x14ac:dyDescent="0.25">
      <c r="H7" s="428"/>
    </row>
    <row r="8" spans="1:23" ht="41.25" customHeight="1" x14ac:dyDescent="0.25">
      <c r="A8" s="726" t="s">
        <v>3</v>
      </c>
      <c r="B8" s="726" t="s">
        <v>10</v>
      </c>
      <c r="C8" s="726" t="s">
        <v>11</v>
      </c>
      <c r="D8" s="727" t="s">
        <v>6575</v>
      </c>
      <c r="E8" s="710"/>
      <c r="F8" s="727" t="s">
        <v>2791</v>
      </c>
      <c r="G8" s="728"/>
      <c r="H8" s="710"/>
      <c r="I8" s="726" t="s">
        <v>2792</v>
      </c>
      <c r="J8" s="726" t="s">
        <v>2793</v>
      </c>
      <c r="K8" s="726" t="s">
        <v>2794</v>
      </c>
      <c r="L8" s="726" t="s">
        <v>2795</v>
      </c>
      <c r="M8" s="726" t="s">
        <v>7</v>
      </c>
      <c r="N8" s="21"/>
      <c r="O8" s="21"/>
      <c r="P8" s="21"/>
      <c r="Q8" s="21"/>
      <c r="R8" s="21"/>
      <c r="S8" s="21"/>
      <c r="T8" s="21"/>
      <c r="U8" s="21"/>
      <c r="V8" s="21"/>
      <c r="W8" s="21"/>
    </row>
    <row r="9" spans="1:23" ht="81" customHeight="1" x14ac:dyDescent="0.25">
      <c r="A9" s="706"/>
      <c r="B9" s="706"/>
      <c r="C9" s="706"/>
      <c r="D9" s="38" t="s">
        <v>2796</v>
      </c>
      <c r="E9" s="38" t="s">
        <v>2760</v>
      </c>
      <c r="F9" s="38" t="s">
        <v>2797</v>
      </c>
      <c r="G9" s="38" t="s">
        <v>2798</v>
      </c>
      <c r="H9" s="468" t="s">
        <v>2799</v>
      </c>
      <c r="I9" s="706"/>
      <c r="J9" s="706"/>
      <c r="K9" s="706"/>
      <c r="L9" s="706"/>
      <c r="M9" s="706"/>
      <c r="N9" s="21"/>
      <c r="O9" s="21"/>
      <c r="P9" s="21"/>
      <c r="Q9" s="21"/>
      <c r="R9" s="21"/>
      <c r="S9" s="21"/>
      <c r="T9" s="21"/>
      <c r="U9" s="21"/>
      <c r="V9" s="21"/>
      <c r="W9" s="21"/>
    </row>
    <row r="10" spans="1:23" ht="22.5" customHeight="1" x14ac:dyDescent="0.25">
      <c r="A10" s="191">
        <v>-1</v>
      </c>
      <c r="B10" s="191">
        <v>-2</v>
      </c>
      <c r="C10" s="191">
        <v>-3</v>
      </c>
      <c r="D10" s="191">
        <v>-4</v>
      </c>
      <c r="E10" s="191">
        <v>-5</v>
      </c>
      <c r="F10" s="191">
        <v>-6</v>
      </c>
      <c r="G10" s="191">
        <v>-7</v>
      </c>
      <c r="H10" s="191">
        <v>-8</v>
      </c>
      <c r="I10" s="191">
        <v>-9</v>
      </c>
      <c r="J10" s="191">
        <v>-10</v>
      </c>
      <c r="K10" s="191">
        <v>-11</v>
      </c>
      <c r="L10" s="191">
        <v>-12</v>
      </c>
      <c r="M10" s="191">
        <v>-13</v>
      </c>
      <c r="N10" s="188"/>
      <c r="O10" s="188"/>
      <c r="P10" s="188"/>
      <c r="Q10" s="188"/>
      <c r="R10" s="188"/>
      <c r="S10" s="188"/>
      <c r="T10" s="188"/>
      <c r="U10" s="188"/>
      <c r="V10" s="188"/>
      <c r="W10" s="188"/>
    </row>
    <row r="11" spans="1:23" ht="22.5" hidden="1" customHeight="1" x14ac:dyDescent="0.25">
      <c r="A11" s="191">
        <f>SUMPRODUCT(--ISNUMBER(A12:A91),--(A12:A91&lt;&gt;0))</f>
        <v>63</v>
      </c>
      <c r="B11" s="191">
        <f>+COUNTA(B12:B91)</f>
        <v>80</v>
      </c>
      <c r="C11" s="191">
        <f>+COUNTA(C12:C91)</f>
        <v>63</v>
      </c>
      <c r="D11" s="562">
        <f>+SUM(D12:D91)</f>
        <v>127033342559</v>
      </c>
      <c r="E11" s="562">
        <f>+SUM(E12:E91)</f>
        <v>106562600159</v>
      </c>
      <c r="F11" s="191"/>
      <c r="G11" s="191"/>
      <c r="H11" s="191"/>
      <c r="I11" s="191">
        <f>+COUNTA(I12:I91)</f>
        <v>63</v>
      </c>
      <c r="J11" s="191">
        <f>+COUNTA(J12:J91)</f>
        <v>63</v>
      </c>
      <c r="K11" s="191">
        <f>+COUNTA(K12:K91)</f>
        <v>63</v>
      </c>
      <c r="L11" s="191">
        <f>+COUNTA(L12:L91)</f>
        <v>63</v>
      </c>
      <c r="M11" s="191">
        <f>+COUNTA(M12:M91)</f>
        <v>0</v>
      </c>
      <c r="N11" s="188"/>
      <c r="O11" s="188"/>
      <c r="P11" s="188"/>
      <c r="Q11" s="188"/>
      <c r="R11" s="188"/>
      <c r="S11" s="188"/>
      <c r="T11" s="188"/>
      <c r="U11" s="188"/>
      <c r="V11" s="188"/>
      <c r="W11" s="188"/>
    </row>
    <row r="12" spans="1:23" ht="15.75" x14ac:dyDescent="0.25">
      <c r="A12" s="23"/>
      <c r="B12" s="455" t="s">
        <v>30</v>
      </c>
      <c r="C12" s="24"/>
      <c r="D12" s="451"/>
      <c r="E12" s="451"/>
      <c r="F12" s="24"/>
      <c r="G12" s="24"/>
      <c r="H12" s="25"/>
      <c r="I12" s="24"/>
      <c r="J12" s="24"/>
      <c r="K12" s="24"/>
      <c r="L12" s="24"/>
      <c r="M12" s="24"/>
    </row>
    <row r="13" spans="1:23" ht="100.5" customHeight="1" x14ac:dyDescent="0.25">
      <c r="A13" s="102">
        <v>1</v>
      </c>
      <c r="B13" s="440" t="s">
        <v>2307</v>
      </c>
      <c r="C13" s="102" t="s">
        <v>2834</v>
      </c>
      <c r="D13" s="562">
        <v>3307200000</v>
      </c>
      <c r="E13" s="562">
        <v>2645760000</v>
      </c>
      <c r="F13" s="102"/>
      <c r="G13" s="102"/>
      <c r="H13" s="429"/>
      <c r="I13" s="102" t="s">
        <v>2800</v>
      </c>
      <c r="J13" s="102" t="s">
        <v>6173</v>
      </c>
      <c r="K13" s="102" t="s">
        <v>6173</v>
      </c>
      <c r="L13" s="102" t="s">
        <v>479</v>
      </c>
      <c r="M13" s="102"/>
      <c r="N13" s="430"/>
      <c r="O13" s="430"/>
      <c r="P13" s="430"/>
      <c r="Q13" s="430"/>
      <c r="R13" s="430"/>
      <c r="S13" s="430"/>
      <c r="T13" s="430"/>
      <c r="U13" s="430"/>
      <c r="V13" s="430"/>
      <c r="W13" s="430"/>
    </row>
    <row r="14" spans="1:23" ht="63" x14ac:dyDescent="0.25">
      <c r="A14" s="102">
        <v>2</v>
      </c>
      <c r="B14" s="440" t="s">
        <v>38</v>
      </c>
      <c r="C14" s="102" t="s">
        <v>39</v>
      </c>
      <c r="D14" s="562">
        <v>15978400000</v>
      </c>
      <c r="E14" s="562">
        <v>13425720000</v>
      </c>
      <c r="F14" s="102"/>
      <c r="G14" s="102"/>
      <c r="H14" s="429"/>
      <c r="I14" s="102" t="s">
        <v>2800</v>
      </c>
      <c r="J14" s="102" t="s">
        <v>2803</v>
      </c>
      <c r="K14" s="102" t="s">
        <v>2805</v>
      </c>
      <c r="L14" s="102" t="s">
        <v>272</v>
      </c>
      <c r="M14" s="102"/>
      <c r="N14" s="431"/>
      <c r="O14" s="431"/>
      <c r="P14" s="431"/>
      <c r="Q14" s="431"/>
      <c r="R14" s="431"/>
      <c r="S14" s="431"/>
      <c r="T14" s="431"/>
      <c r="U14" s="431"/>
      <c r="V14" s="431"/>
      <c r="W14" s="431"/>
    </row>
    <row r="15" spans="1:23" ht="94.5" x14ac:dyDescent="0.25">
      <c r="A15" s="102">
        <v>3</v>
      </c>
      <c r="B15" s="440" t="s">
        <v>41</v>
      </c>
      <c r="C15" s="102" t="s">
        <v>42</v>
      </c>
      <c r="D15" s="562">
        <v>3045518000</v>
      </c>
      <c r="E15" s="562">
        <v>2549614400</v>
      </c>
      <c r="F15" s="102"/>
      <c r="G15" s="102"/>
      <c r="H15" s="429"/>
      <c r="I15" s="102" t="s">
        <v>2800</v>
      </c>
      <c r="J15" s="102" t="s">
        <v>2804</v>
      </c>
      <c r="K15" s="102" t="s">
        <v>6174</v>
      </c>
      <c r="L15" s="102" t="s">
        <v>272</v>
      </c>
      <c r="M15" s="102"/>
      <c r="N15" s="431"/>
      <c r="O15" s="431"/>
      <c r="P15" s="431"/>
      <c r="Q15" s="431"/>
      <c r="R15" s="431"/>
      <c r="S15" s="431"/>
      <c r="T15" s="431"/>
      <c r="U15" s="431"/>
      <c r="V15" s="431"/>
      <c r="W15" s="431"/>
    </row>
    <row r="16" spans="1:23" ht="94.5" x14ac:dyDescent="0.25">
      <c r="A16" s="102">
        <v>4</v>
      </c>
      <c r="B16" s="440" t="s">
        <v>44</v>
      </c>
      <c r="C16" s="102" t="s">
        <v>3119</v>
      </c>
      <c r="D16" s="562">
        <v>1642282000</v>
      </c>
      <c r="E16" s="562">
        <v>1398264000</v>
      </c>
      <c r="F16" s="102"/>
      <c r="G16" s="102"/>
      <c r="H16" s="429"/>
      <c r="I16" s="102" t="s">
        <v>2800</v>
      </c>
      <c r="J16" s="102" t="s">
        <v>2804</v>
      </c>
      <c r="K16" s="102" t="s">
        <v>6174</v>
      </c>
      <c r="L16" s="102" t="s">
        <v>272</v>
      </c>
      <c r="M16" s="102"/>
      <c r="N16" s="431"/>
      <c r="O16" s="431"/>
      <c r="P16" s="431"/>
      <c r="Q16" s="431"/>
      <c r="R16" s="431"/>
      <c r="S16" s="431"/>
      <c r="T16" s="431"/>
      <c r="U16" s="431"/>
      <c r="V16" s="431"/>
      <c r="W16" s="431"/>
    </row>
    <row r="17" spans="1:23" ht="31.5" x14ac:dyDescent="0.25">
      <c r="A17" s="23"/>
      <c r="B17" s="455" t="s">
        <v>272</v>
      </c>
      <c r="C17" s="24"/>
      <c r="D17" s="451"/>
      <c r="E17" s="451"/>
      <c r="F17" s="24"/>
      <c r="G17" s="24"/>
      <c r="H17" s="25"/>
      <c r="I17" s="24"/>
      <c r="J17" s="24"/>
      <c r="K17" s="24"/>
      <c r="L17" s="24"/>
      <c r="M17" s="24"/>
      <c r="N17" s="431"/>
      <c r="O17" s="431"/>
      <c r="P17" s="431"/>
      <c r="Q17" s="431"/>
      <c r="R17" s="431"/>
      <c r="S17" s="431"/>
      <c r="T17" s="431"/>
      <c r="U17" s="431"/>
      <c r="V17" s="431"/>
      <c r="W17" s="431"/>
    </row>
    <row r="18" spans="1:23" ht="94.5" x14ac:dyDescent="0.25">
      <c r="A18" s="102">
        <v>1</v>
      </c>
      <c r="B18" s="440" t="s">
        <v>3196</v>
      </c>
      <c r="C18" s="102" t="s">
        <v>297</v>
      </c>
      <c r="D18" s="562">
        <v>3325140000</v>
      </c>
      <c r="E18" s="562">
        <v>2660112000</v>
      </c>
      <c r="F18" s="102"/>
      <c r="G18" s="102"/>
      <c r="H18" s="429"/>
      <c r="I18" s="102" t="s">
        <v>2800</v>
      </c>
      <c r="J18" s="102" t="s">
        <v>2804</v>
      </c>
      <c r="K18" s="102" t="s">
        <v>6174</v>
      </c>
      <c r="L18" s="102" t="s">
        <v>272</v>
      </c>
      <c r="M18" s="102"/>
      <c r="N18" s="431"/>
      <c r="O18" s="431"/>
      <c r="P18" s="431"/>
      <c r="Q18" s="431"/>
      <c r="R18" s="431"/>
      <c r="S18" s="431"/>
      <c r="T18" s="431"/>
      <c r="U18" s="431"/>
      <c r="V18" s="431"/>
      <c r="W18" s="431"/>
    </row>
    <row r="19" spans="1:23" ht="94.5" x14ac:dyDescent="0.25">
      <c r="A19" s="102">
        <v>2</v>
      </c>
      <c r="B19" s="440" t="s">
        <v>2312</v>
      </c>
      <c r="C19" s="102" t="s">
        <v>300</v>
      </c>
      <c r="D19" s="562">
        <v>2666886540</v>
      </c>
      <c r="E19" s="562">
        <v>2203686540</v>
      </c>
      <c r="F19" s="102"/>
      <c r="G19" s="102"/>
      <c r="H19" s="429"/>
      <c r="I19" s="102" t="s">
        <v>2800</v>
      </c>
      <c r="J19" s="102" t="s">
        <v>6175</v>
      </c>
      <c r="K19" s="102" t="s">
        <v>6174</v>
      </c>
      <c r="L19" s="102" t="s">
        <v>272</v>
      </c>
      <c r="M19" s="102"/>
      <c r="N19" s="431"/>
      <c r="O19" s="431"/>
      <c r="P19" s="431"/>
      <c r="Q19" s="431"/>
      <c r="R19" s="431"/>
      <c r="S19" s="431"/>
      <c r="T19" s="431"/>
      <c r="U19" s="431"/>
      <c r="V19" s="431"/>
      <c r="W19" s="431"/>
    </row>
    <row r="20" spans="1:23" ht="94.5" x14ac:dyDescent="0.25">
      <c r="A20" s="102">
        <v>3</v>
      </c>
      <c r="B20" s="440" t="s">
        <v>2314</v>
      </c>
      <c r="C20" s="102" t="s">
        <v>302</v>
      </c>
      <c r="D20" s="562">
        <v>597360000</v>
      </c>
      <c r="E20" s="562">
        <v>477888000</v>
      </c>
      <c r="F20" s="102"/>
      <c r="G20" s="102"/>
      <c r="H20" s="429"/>
      <c r="I20" s="102" t="s">
        <v>2800</v>
      </c>
      <c r="J20" s="102" t="s">
        <v>6176</v>
      </c>
      <c r="K20" s="102" t="s">
        <v>6174</v>
      </c>
      <c r="L20" s="102" t="s">
        <v>272</v>
      </c>
      <c r="M20" s="102"/>
      <c r="N20" s="431"/>
      <c r="O20" s="431"/>
      <c r="P20" s="431"/>
      <c r="Q20" s="431"/>
      <c r="R20" s="431"/>
      <c r="S20" s="431"/>
      <c r="T20" s="431"/>
      <c r="U20" s="431"/>
      <c r="V20" s="431"/>
      <c r="W20" s="431"/>
    </row>
    <row r="21" spans="1:23" ht="94.5" x14ac:dyDescent="0.25">
      <c r="A21" s="102">
        <v>4</v>
      </c>
      <c r="B21" s="440" t="s">
        <v>303</v>
      </c>
      <c r="C21" s="102" t="s">
        <v>304</v>
      </c>
      <c r="D21" s="562">
        <v>1382328000</v>
      </c>
      <c r="E21" s="562">
        <v>1105862400</v>
      </c>
      <c r="F21" s="102"/>
      <c r="G21" s="102"/>
      <c r="H21" s="429"/>
      <c r="I21" s="102" t="s">
        <v>2800</v>
      </c>
      <c r="J21" s="102" t="s">
        <v>6177</v>
      </c>
      <c r="K21" s="102" t="s">
        <v>6174</v>
      </c>
      <c r="L21" s="102" t="s">
        <v>272</v>
      </c>
      <c r="M21" s="102"/>
      <c r="N21" s="431"/>
      <c r="O21" s="431"/>
      <c r="P21" s="431"/>
      <c r="Q21" s="431"/>
      <c r="R21" s="431"/>
      <c r="S21" s="431"/>
      <c r="T21" s="431"/>
      <c r="U21" s="431"/>
      <c r="V21" s="431"/>
      <c r="W21" s="431"/>
    </row>
    <row r="22" spans="1:23" ht="94.5" x14ac:dyDescent="0.25">
      <c r="A22" s="102">
        <v>5</v>
      </c>
      <c r="B22" s="440" t="s">
        <v>305</v>
      </c>
      <c r="C22" s="102" t="s">
        <v>45</v>
      </c>
      <c r="D22" s="562">
        <v>1512839806</v>
      </c>
      <c r="E22" s="562">
        <v>1238459806</v>
      </c>
      <c r="F22" s="102"/>
      <c r="G22" s="102"/>
      <c r="H22" s="429"/>
      <c r="I22" s="102" t="s">
        <v>2800</v>
      </c>
      <c r="J22" s="102" t="s">
        <v>6178</v>
      </c>
      <c r="K22" s="102" t="s">
        <v>6174</v>
      </c>
      <c r="L22" s="102" t="s">
        <v>272</v>
      </c>
      <c r="M22" s="102"/>
      <c r="N22" s="431"/>
      <c r="O22" s="431"/>
      <c r="P22" s="431"/>
      <c r="Q22" s="431"/>
      <c r="R22" s="431"/>
      <c r="S22" s="431"/>
      <c r="T22" s="431"/>
      <c r="U22" s="431"/>
      <c r="V22" s="431"/>
      <c r="W22" s="431"/>
    </row>
    <row r="23" spans="1:23" ht="94.5" x14ac:dyDescent="0.25">
      <c r="A23" s="102">
        <v>6</v>
      </c>
      <c r="B23" s="440" t="s">
        <v>310</v>
      </c>
      <c r="C23" s="102" t="s">
        <v>6181</v>
      </c>
      <c r="D23" s="562">
        <v>14078425872</v>
      </c>
      <c r="E23" s="562">
        <v>13848985872</v>
      </c>
      <c r="F23" s="102"/>
      <c r="G23" s="102"/>
      <c r="H23" s="429"/>
      <c r="I23" s="102" t="s">
        <v>2800</v>
      </c>
      <c r="J23" s="102" t="s">
        <v>6179</v>
      </c>
      <c r="K23" s="102" t="s">
        <v>6174</v>
      </c>
      <c r="L23" s="102" t="s">
        <v>272</v>
      </c>
      <c r="M23" s="102"/>
      <c r="N23" s="431"/>
      <c r="O23" s="431"/>
      <c r="P23" s="431"/>
      <c r="Q23" s="431"/>
      <c r="R23" s="431"/>
      <c r="S23" s="431"/>
      <c r="T23" s="431"/>
      <c r="U23" s="431"/>
      <c r="V23" s="431"/>
      <c r="W23" s="431"/>
    </row>
    <row r="24" spans="1:23" ht="94.5" x14ac:dyDescent="0.25">
      <c r="A24" s="102">
        <v>7</v>
      </c>
      <c r="B24" s="440" t="s">
        <v>323</v>
      </c>
      <c r="C24" s="102" t="s">
        <v>324</v>
      </c>
      <c r="D24" s="562">
        <v>3433706847</v>
      </c>
      <c r="E24" s="562">
        <v>2902460847</v>
      </c>
      <c r="F24" s="102"/>
      <c r="G24" s="102"/>
      <c r="H24" s="429"/>
      <c r="I24" s="102" t="s">
        <v>2800</v>
      </c>
      <c r="J24" s="102" t="s">
        <v>6180</v>
      </c>
      <c r="K24" s="102" t="s">
        <v>6174</v>
      </c>
      <c r="L24" s="102" t="s">
        <v>272</v>
      </c>
      <c r="M24" s="102"/>
      <c r="N24" s="431"/>
      <c r="O24" s="431"/>
      <c r="P24" s="431"/>
      <c r="Q24" s="431"/>
      <c r="R24" s="431"/>
      <c r="S24" s="431"/>
      <c r="T24" s="431"/>
      <c r="U24" s="431"/>
      <c r="V24" s="431"/>
      <c r="W24" s="431"/>
    </row>
    <row r="25" spans="1:23" ht="15.75" x14ac:dyDescent="0.25">
      <c r="A25" s="23"/>
      <c r="B25" s="455" t="s">
        <v>677</v>
      </c>
      <c r="C25" s="24"/>
      <c r="D25" s="451"/>
      <c r="E25" s="451"/>
      <c r="F25" s="24"/>
      <c r="G25" s="24"/>
      <c r="H25" s="25"/>
      <c r="I25" s="24"/>
      <c r="J25" s="24"/>
      <c r="K25" s="24"/>
      <c r="L25" s="24"/>
      <c r="M25" s="24"/>
    </row>
    <row r="26" spans="1:23" ht="47.25" x14ac:dyDescent="0.25">
      <c r="A26" s="13">
        <v>1</v>
      </c>
      <c r="B26" s="48" t="s">
        <v>689</v>
      </c>
      <c r="C26" s="12" t="s">
        <v>682</v>
      </c>
      <c r="D26" s="467">
        <v>2491560000</v>
      </c>
      <c r="E26" s="467">
        <v>1993248000.0000002</v>
      </c>
      <c r="F26" s="432"/>
      <c r="G26" s="432"/>
      <c r="H26" s="432"/>
      <c r="I26" s="432" t="s">
        <v>2800</v>
      </c>
      <c r="J26" s="432" t="s">
        <v>2802</v>
      </c>
      <c r="K26" s="432" t="s">
        <v>2802</v>
      </c>
      <c r="L26" s="432" t="s">
        <v>677</v>
      </c>
      <c r="M26" s="432"/>
    </row>
    <row r="27" spans="1:23" ht="31.5" x14ac:dyDescent="0.25">
      <c r="A27" s="13">
        <v>2</v>
      </c>
      <c r="B27" s="48" t="s">
        <v>692</v>
      </c>
      <c r="C27" s="13" t="s">
        <v>693</v>
      </c>
      <c r="D27" s="467">
        <v>1435392000</v>
      </c>
      <c r="E27" s="467">
        <v>1148313600</v>
      </c>
      <c r="F27" s="433"/>
      <c r="G27" s="432"/>
      <c r="H27" s="432"/>
      <c r="I27" s="432" t="s">
        <v>2800</v>
      </c>
      <c r="J27" s="432" t="s">
        <v>2802</v>
      </c>
      <c r="K27" s="432" t="s">
        <v>2802</v>
      </c>
      <c r="L27" s="432" t="s">
        <v>677</v>
      </c>
      <c r="M27" s="432"/>
    </row>
    <row r="28" spans="1:23" ht="31.5" x14ac:dyDescent="0.25">
      <c r="A28" s="13">
        <v>3</v>
      </c>
      <c r="B28" s="48" t="s">
        <v>695</v>
      </c>
      <c r="C28" s="13" t="s">
        <v>2817</v>
      </c>
      <c r="D28" s="467">
        <v>1906980000</v>
      </c>
      <c r="E28" s="467">
        <v>1525584000</v>
      </c>
      <c r="F28" s="433"/>
      <c r="G28" s="432"/>
      <c r="H28" s="432"/>
      <c r="I28" s="432" t="s">
        <v>2800</v>
      </c>
      <c r="J28" s="432" t="s">
        <v>2802</v>
      </c>
      <c r="K28" s="432" t="s">
        <v>2802</v>
      </c>
      <c r="L28" s="432" t="s">
        <v>677</v>
      </c>
      <c r="M28" s="432"/>
    </row>
    <row r="29" spans="1:23" ht="47.25" x14ac:dyDescent="0.25">
      <c r="A29" s="13">
        <v>4</v>
      </c>
      <c r="B29" s="48" t="s">
        <v>705</v>
      </c>
      <c r="C29" s="13" t="s">
        <v>682</v>
      </c>
      <c r="D29" s="580">
        <v>1362420000</v>
      </c>
      <c r="E29" s="580">
        <v>1089936000</v>
      </c>
      <c r="F29" s="426"/>
      <c r="G29" s="426"/>
      <c r="H29" s="426"/>
      <c r="I29" s="426" t="s">
        <v>2800</v>
      </c>
      <c r="J29" s="426" t="s">
        <v>2802</v>
      </c>
      <c r="K29" s="426" t="s">
        <v>2802</v>
      </c>
      <c r="L29" s="432" t="s">
        <v>677</v>
      </c>
      <c r="M29" s="426"/>
    </row>
    <row r="30" spans="1:23" ht="47.25" x14ac:dyDescent="0.25">
      <c r="A30" s="13">
        <v>5</v>
      </c>
      <c r="B30" s="48" t="s">
        <v>720</v>
      </c>
      <c r="C30" s="13" t="s">
        <v>721</v>
      </c>
      <c r="D30" s="580">
        <v>5346330000</v>
      </c>
      <c r="E30" s="580">
        <v>4277064000</v>
      </c>
      <c r="F30" s="426"/>
      <c r="G30" s="426"/>
      <c r="H30" s="426"/>
      <c r="I30" s="426" t="s">
        <v>2800</v>
      </c>
      <c r="J30" s="426" t="s">
        <v>2802</v>
      </c>
      <c r="K30" s="426" t="s">
        <v>2802</v>
      </c>
      <c r="L30" s="432" t="s">
        <v>677</v>
      </c>
      <c r="M30" s="426"/>
    </row>
    <row r="31" spans="1:23" ht="15.75" x14ac:dyDescent="0.25">
      <c r="A31" s="23"/>
      <c r="B31" s="455" t="s">
        <v>1172</v>
      </c>
      <c r="C31" s="24"/>
      <c r="D31" s="451"/>
      <c r="E31" s="451"/>
      <c r="F31" s="24"/>
      <c r="G31" s="24"/>
      <c r="H31" s="25"/>
      <c r="I31" s="24"/>
      <c r="J31" s="24"/>
      <c r="K31" s="24"/>
      <c r="L31" s="24"/>
      <c r="M31" s="24"/>
    </row>
    <row r="32" spans="1:23" ht="38.25" customHeight="1" x14ac:dyDescent="0.25">
      <c r="A32" s="13">
        <v>1</v>
      </c>
      <c r="B32" s="289" t="s">
        <v>3126</v>
      </c>
      <c r="C32" s="13" t="s">
        <v>1139</v>
      </c>
      <c r="D32" s="467">
        <v>1262700000</v>
      </c>
      <c r="E32" s="467">
        <v>1010160000</v>
      </c>
      <c r="F32" s="432"/>
      <c r="G32" s="432"/>
      <c r="H32" s="432"/>
      <c r="I32" s="432" t="s">
        <v>2800</v>
      </c>
      <c r="J32" s="432" t="s">
        <v>2802</v>
      </c>
      <c r="K32" s="432" t="s">
        <v>2802</v>
      </c>
      <c r="L32" s="432" t="s">
        <v>1172</v>
      </c>
      <c r="M32" s="432"/>
    </row>
    <row r="33" spans="1:13" ht="74.25" customHeight="1" x14ac:dyDescent="0.25">
      <c r="A33" s="13">
        <v>2</v>
      </c>
      <c r="B33" s="289" t="s">
        <v>3164</v>
      </c>
      <c r="C33" s="13" t="s">
        <v>6172</v>
      </c>
      <c r="D33" s="467">
        <v>1783200000</v>
      </c>
      <c r="E33" s="467">
        <v>1426560000</v>
      </c>
      <c r="F33" s="432"/>
      <c r="G33" s="432"/>
      <c r="H33" s="432"/>
      <c r="I33" s="432" t="s">
        <v>2800</v>
      </c>
      <c r="J33" s="432" t="s">
        <v>2802</v>
      </c>
      <c r="K33" s="432" t="s">
        <v>2802</v>
      </c>
      <c r="L33" s="432" t="s">
        <v>1172</v>
      </c>
      <c r="M33" s="432"/>
    </row>
    <row r="34" spans="1:13" ht="43.5" customHeight="1" x14ac:dyDescent="0.25">
      <c r="A34" s="13">
        <v>3</v>
      </c>
      <c r="B34" s="289" t="s">
        <v>2514</v>
      </c>
      <c r="C34" s="13" t="s">
        <v>1146</v>
      </c>
      <c r="D34" s="467">
        <v>1282848000</v>
      </c>
      <c r="E34" s="467">
        <v>1026278400</v>
      </c>
      <c r="F34" s="432"/>
      <c r="G34" s="432"/>
      <c r="H34" s="432"/>
      <c r="I34" s="432" t="s">
        <v>2800</v>
      </c>
      <c r="J34" s="432" t="s">
        <v>2802</v>
      </c>
      <c r="K34" s="432" t="s">
        <v>2802</v>
      </c>
      <c r="L34" s="432" t="s">
        <v>1172</v>
      </c>
      <c r="M34" s="432"/>
    </row>
    <row r="35" spans="1:13" ht="15.75" x14ac:dyDescent="0.25">
      <c r="A35" s="23"/>
      <c r="B35" s="455" t="s">
        <v>583</v>
      </c>
      <c r="C35" s="24"/>
      <c r="D35" s="451"/>
      <c r="E35" s="451"/>
      <c r="F35" s="24"/>
      <c r="G35" s="24"/>
      <c r="H35" s="25"/>
      <c r="I35" s="24"/>
      <c r="J35" s="24"/>
      <c r="K35" s="24"/>
      <c r="L35" s="24"/>
      <c r="M35" s="24"/>
    </row>
    <row r="36" spans="1:13" ht="47.25" x14ac:dyDescent="0.25">
      <c r="A36" s="102">
        <v>1</v>
      </c>
      <c r="B36" s="440" t="s">
        <v>588</v>
      </c>
      <c r="C36" s="102" t="s">
        <v>86</v>
      </c>
      <c r="D36" s="562">
        <v>2257230000</v>
      </c>
      <c r="E36" s="562">
        <v>1805784000</v>
      </c>
      <c r="F36" s="102"/>
      <c r="G36" s="102"/>
      <c r="H36" s="429"/>
      <c r="I36" s="432" t="s">
        <v>2800</v>
      </c>
      <c r="J36" s="432" t="s">
        <v>2802</v>
      </c>
      <c r="K36" s="102" t="s">
        <v>2802</v>
      </c>
      <c r="L36" s="102" t="s">
        <v>583</v>
      </c>
      <c r="M36" s="432"/>
    </row>
    <row r="37" spans="1:13" ht="31.5" x14ac:dyDescent="0.25">
      <c r="A37" s="102">
        <v>2</v>
      </c>
      <c r="B37" s="440" t="s">
        <v>591</v>
      </c>
      <c r="C37" s="102" t="s">
        <v>586</v>
      </c>
      <c r="D37" s="562">
        <v>2532700000</v>
      </c>
      <c r="E37" s="562">
        <v>2026160000</v>
      </c>
      <c r="F37" s="102"/>
      <c r="G37" s="102"/>
      <c r="H37" s="429"/>
      <c r="I37" s="432" t="s">
        <v>2800</v>
      </c>
      <c r="J37" s="432" t="s">
        <v>2802</v>
      </c>
      <c r="K37" s="102" t="s">
        <v>2802</v>
      </c>
      <c r="L37" s="102" t="s">
        <v>583</v>
      </c>
      <c r="M37" s="432"/>
    </row>
    <row r="38" spans="1:13" ht="47.25" x14ac:dyDescent="0.25">
      <c r="A38" s="102">
        <v>3</v>
      </c>
      <c r="B38" s="440" t="s">
        <v>593</v>
      </c>
      <c r="C38" s="102" t="s">
        <v>263</v>
      </c>
      <c r="D38" s="562">
        <v>1703350000</v>
      </c>
      <c r="E38" s="562">
        <v>1362680000</v>
      </c>
      <c r="F38" s="102"/>
      <c r="G38" s="102"/>
      <c r="H38" s="429"/>
      <c r="I38" s="432" t="s">
        <v>2800</v>
      </c>
      <c r="J38" s="432" t="s">
        <v>2802</v>
      </c>
      <c r="K38" s="102" t="s">
        <v>2802</v>
      </c>
      <c r="L38" s="102" t="s">
        <v>583</v>
      </c>
      <c r="M38" s="432"/>
    </row>
    <row r="39" spans="1:13" ht="31.5" x14ac:dyDescent="0.25">
      <c r="A39" s="102">
        <v>4</v>
      </c>
      <c r="B39" s="440" t="s">
        <v>596</v>
      </c>
      <c r="C39" s="102" t="s">
        <v>586</v>
      </c>
      <c r="D39" s="562">
        <v>2439600000</v>
      </c>
      <c r="E39" s="562">
        <v>1951680000</v>
      </c>
      <c r="F39" s="102"/>
      <c r="G39" s="102"/>
      <c r="H39" s="429"/>
      <c r="I39" s="432" t="s">
        <v>2800</v>
      </c>
      <c r="J39" s="432" t="s">
        <v>2802</v>
      </c>
      <c r="K39" s="102" t="s">
        <v>2802</v>
      </c>
      <c r="L39" s="102" t="s">
        <v>583</v>
      </c>
      <c r="M39" s="432"/>
    </row>
    <row r="40" spans="1:13" ht="31.5" x14ac:dyDescent="0.25">
      <c r="A40" s="102">
        <v>5</v>
      </c>
      <c r="B40" s="440" t="s">
        <v>2399</v>
      </c>
      <c r="C40" s="102" t="s">
        <v>619</v>
      </c>
      <c r="D40" s="562">
        <v>45760000</v>
      </c>
      <c r="E40" s="562">
        <v>36608000</v>
      </c>
      <c r="F40" s="102"/>
      <c r="G40" s="102"/>
      <c r="H40" s="429"/>
      <c r="I40" s="432" t="s">
        <v>2800</v>
      </c>
      <c r="J40" s="432" t="s">
        <v>2802</v>
      </c>
      <c r="K40" s="102" t="s">
        <v>2802</v>
      </c>
      <c r="L40" s="102" t="s">
        <v>583</v>
      </c>
      <c r="M40" s="432"/>
    </row>
    <row r="41" spans="1:13" ht="31.5" x14ac:dyDescent="0.25">
      <c r="A41" s="102">
        <v>6</v>
      </c>
      <c r="B41" s="440" t="s">
        <v>621</v>
      </c>
      <c r="C41" s="102" t="s">
        <v>604</v>
      </c>
      <c r="D41" s="562">
        <v>72050000</v>
      </c>
      <c r="E41" s="562">
        <v>57640000</v>
      </c>
      <c r="F41" s="102"/>
      <c r="G41" s="102"/>
      <c r="H41" s="429"/>
      <c r="I41" s="432" t="s">
        <v>2800</v>
      </c>
      <c r="J41" s="432" t="s">
        <v>2802</v>
      </c>
      <c r="K41" s="102" t="s">
        <v>2802</v>
      </c>
      <c r="L41" s="102" t="s">
        <v>583</v>
      </c>
      <c r="M41" s="432"/>
    </row>
    <row r="42" spans="1:13" ht="31.5" x14ac:dyDescent="0.25">
      <c r="A42" s="102">
        <v>7</v>
      </c>
      <c r="B42" s="440" t="s">
        <v>665</v>
      </c>
      <c r="C42" s="102" t="s">
        <v>263</v>
      </c>
      <c r="D42" s="562">
        <v>1654910000</v>
      </c>
      <c r="E42" s="562">
        <v>1323928000</v>
      </c>
      <c r="F42" s="102"/>
      <c r="G42" s="434"/>
      <c r="H42" s="429"/>
      <c r="I42" s="432" t="s">
        <v>2800</v>
      </c>
      <c r="J42" s="432" t="s">
        <v>2802</v>
      </c>
      <c r="K42" s="102" t="s">
        <v>2802</v>
      </c>
      <c r="L42" s="102" t="s">
        <v>583</v>
      </c>
      <c r="M42" s="432"/>
    </row>
    <row r="43" spans="1:13" ht="47.25" x14ac:dyDescent="0.25">
      <c r="A43" s="102">
        <v>8</v>
      </c>
      <c r="B43" s="440" t="s">
        <v>667</v>
      </c>
      <c r="C43" s="102" t="s">
        <v>668</v>
      </c>
      <c r="D43" s="562">
        <v>5485490000</v>
      </c>
      <c r="E43" s="562">
        <v>4388392000</v>
      </c>
      <c r="F43" s="102"/>
      <c r="G43" s="102"/>
      <c r="H43" s="429"/>
      <c r="I43" s="432" t="s">
        <v>2800</v>
      </c>
      <c r="J43" s="432" t="s">
        <v>2802</v>
      </c>
      <c r="K43" s="102" t="s">
        <v>2802</v>
      </c>
      <c r="L43" s="102" t="s">
        <v>583</v>
      </c>
      <c r="M43" s="432"/>
    </row>
    <row r="44" spans="1:13" ht="15.75" x14ac:dyDescent="0.25">
      <c r="A44" s="23"/>
      <c r="B44" s="455" t="s">
        <v>1467</v>
      </c>
      <c r="C44" s="24"/>
      <c r="D44" s="451"/>
      <c r="E44" s="451"/>
      <c r="F44" s="24"/>
      <c r="G44" s="24"/>
      <c r="H44" s="25"/>
      <c r="I44" s="24"/>
      <c r="J44" s="24"/>
      <c r="K44" s="24"/>
      <c r="L44" s="26"/>
      <c r="M44" s="18"/>
    </row>
    <row r="45" spans="1:13" ht="47.25" x14ac:dyDescent="0.25">
      <c r="A45" s="102">
        <v>1</v>
      </c>
      <c r="B45" s="440" t="s">
        <v>2561</v>
      </c>
      <c r="C45" s="102" t="s">
        <v>1509</v>
      </c>
      <c r="D45" s="562">
        <v>181720000</v>
      </c>
      <c r="E45" s="562">
        <v>145376000</v>
      </c>
      <c r="F45" s="102"/>
      <c r="G45" s="102"/>
      <c r="H45" s="429"/>
      <c r="I45" s="432" t="s">
        <v>2800</v>
      </c>
      <c r="J45" s="432" t="s">
        <v>2802</v>
      </c>
      <c r="K45" s="102" t="s">
        <v>2802</v>
      </c>
      <c r="L45" s="314" t="s">
        <v>1467</v>
      </c>
      <c r="M45" s="432"/>
    </row>
    <row r="46" spans="1:13" ht="15.75" x14ac:dyDescent="0.25">
      <c r="A46" s="23"/>
      <c r="B46" s="455" t="s">
        <v>1660</v>
      </c>
      <c r="C46" s="24"/>
      <c r="D46" s="451"/>
      <c r="E46" s="451"/>
      <c r="F46" s="24"/>
      <c r="G46" s="24"/>
      <c r="H46" s="25"/>
      <c r="I46" s="24"/>
      <c r="J46" s="24"/>
      <c r="K46" s="24"/>
      <c r="L46" s="26"/>
      <c r="M46" s="18"/>
    </row>
    <row r="47" spans="1:13" ht="47.25" x14ac:dyDescent="0.25">
      <c r="A47" s="102">
        <v>1</v>
      </c>
      <c r="B47" s="440" t="s">
        <v>1678</v>
      </c>
      <c r="C47" s="102" t="s">
        <v>2606</v>
      </c>
      <c r="D47" s="562">
        <v>127500000</v>
      </c>
      <c r="E47" s="562">
        <v>102000000</v>
      </c>
      <c r="F47" s="102"/>
      <c r="G47" s="102"/>
      <c r="H47" s="429"/>
      <c r="I47" s="432" t="s">
        <v>2800</v>
      </c>
      <c r="J47" s="432" t="s">
        <v>2802</v>
      </c>
      <c r="K47" s="102" t="s">
        <v>2802</v>
      </c>
      <c r="L47" s="314" t="s">
        <v>1660</v>
      </c>
      <c r="M47" s="432"/>
    </row>
    <row r="48" spans="1:13" ht="47.25" x14ac:dyDescent="0.25">
      <c r="A48" s="102">
        <v>2</v>
      </c>
      <c r="B48" s="440" t="s">
        <v>1698</v>
      </c>
      <c r="C48" s="102" t="s">
        <v>1699</v>
      </c>
      <c r="D48" s="562">
        <v>72199000</v>
      </c>
      <c r="E48" s="562">
        <v>57759200</v>
      </c>
      <c r="F48" s="102"/>
      <c r="G48" s="102"/>
      <c r="H48" s="429"/>
      <c r="I48" s="432" t="s">
        <v>2800</v>
      </c>
      <c r="J48" s="432" t="s">
        <v>2802</v>
      </c>
      <c r="K48" s="102" t="s">
        <v>2802</v>
      </c>
      <c r="L48" s="314" t="s">
        <v>1660</v>
      </c>
      <c r="M48" s="432"/>
    </row>
    <row r="49" spans="1:23" ht="41.45" customHeight="1" x14ac:dyDescent="0.25">
      <c r="A49" s="102">
        <v>3</v>
      </c>
      <c r="B49" s="440" t="s">
        <v>1693</v>
      </c>
      <c r="C49" s="102" t="s">
        <v>1694</v>
      </c>
      <c r="D49" s="562">
        <v>41242000</v>
      </c>
      <c r="E49" s="562">
        <v>32993600</v>
      </c>
      <c r="F49" s="102"/>
      <c r="G49" s="102"/>
      <c r="H49" s="429"/>
      <c r="I49" s="432" t="s">
        <v>2800</v>
      </c>
      <c r="J49" s="432" t="s">
        <v>2802</v>
      </c>
      <c r="K49" s="102" t="s">
        <v>2802</v>
      </c>
      <c r="L49" s="314" t="s">
        <v>1660</v>
      </c>
      <c r="M49" s="432"/>
    </row>
    <row r="50" spans="1:23" ht="47.25" x14ac:dyDescent="0.25">
      <c r="A50" s="102">
        <v>4</v>
      </c>
      <c r="B50" s="440" t="s">
        <v>1711</v>
      </c>
      <c r="C50" s="102" t="s">
        <v>1703</v>
      </c>
      <c r="D50" s="562">
        <v>25500000</v>
      </c>
      <c r="E50" s="562">
        <v>20400000</v>
      </c>
      <c r="F50" s="102"/>
      <c r="G50" s="102"/>
      <c r="H50" s="429"/>
      <c r="I50" s="432" t="s">
        <v>2800</v>
      </c>
      <c r="J50" s="432" t="s">
        <v>2802</v>
      </c>
      <c r="K50" s="102" t="s">
        <v>2802</v>
      </c>
      <c r="L50" s="314" t="s">
        <v>1660</v>
      </c>
      <c r="M50" s="432"/>
    </row>
    <row r="51" spans="1:23" ht="15.75" x14ac:dyDescent="0.25">
      <c r="A51" s="23" t="s">
        <v>1736</v>
      </c>
      <c r="B51" s="455" t="s">
        <v>6249</v>
      </c>
      <c r="C51" s="24"/>
      <c r="D51" s="451"/>
      <c r="E51" s="451"/>
      <c r="F51" s="24"/>
      <c r="G51" s="24"/>
      <c r="H51" s="25"/>
      <c r="I51" s="24"/>
      <c r="J51" s="24"/>
      <c r="K51" s="24"/>
      <c r="L51" s="24"/>
      <c r="M51" s="27"/>
    </row>
    <row r="52" spans="1:23" ht="49.5" customHeight="1" x14ac:dyDescent="0.25">
      <c r="A52" s="102">
        <v>1</v>
      </c>
      <c r="B52" s="440" t="s">
        <v>2627</v>
      </c>
      <c r="C52" s="102" t="s">
        <v>1776</v>
      </c>
      <c r="D52" s="562">
        <f>'PL05'!K231</f>
        <v>721440000</v>
      </c>
      <c r="E52" s="562">
        <f>'PL05'!L231</f>
        <v>577152000</v>
      </c>
      <c r="F52" s="217"/>
      <c r="G52" s="217"/>
      <c r="H52" s="435"/>
      <c r="I52" s="102" t="s">
        <v>2800</v>
      </c>
      <c r="J52" s="102" t="s">
        <v>2802</v>
      </c>
      <c r="K52" s="102" t="s">
        <v>2802</v>
      </c>
      <c r="L52" s="463" t="s">
        <v>6249</v>
      </c>
      <c r="M52" s="432"/>
    </row>
    <row r="53" spans="1:23" ht="21.75" customHeight="1" x14ac:dyDescent="0.25">
      <c r="A53" s="23"/>
      <c r="B53" s="455" t="s">
        <v>6251</v>
      </c>
      <c r="C53" s="24"/>
      <c r="D53" s="451"/>
      <c r="E53" s="451"/>
      <c r="F53" s="24"/>
      <c r="G53" s="24"/>
      <c r="H53" s="25"/>
      <c r="I53" s="24"/>
      <c r="J53" s="24"/>
      <c r="K53" s="24"/>
      <c r="L53" s="24"/>
      <c r="M53" s="24"/>
    </row>
    <row r="54" spans="1:23" ht="44.25" customHeight="1" x14ac:dyDescent="0.25">
      <c r="A54" s="102">
        <v>1</v>
      </c>
      <c r="B54" s="440" t="s">
        <v>1968</v>
      </c>
      <c r="C54" s="102" t="s">
        <v>1969</v>
      </c>
      <c r="D54" s="562">
        <f>'PL05'!K251</f>
        <v>1261393670</v>
      </c>
      <c r="E54" s="562">
        <f>'PL05'!L251</f>
        <v>1205592870</v>
      </c>
      <c r="F54" s="102"/>
      <c r="G54" s="217"/>
      <c r="H54" s="436"/>
      <c r="I54" s="102" t="s">
        <v>2800</v>
      </c>
      <c r="J54" s="102" t="s">
        <v>2802</v>
      </c>
      <c r="K54" s="102" t="s">
        <v>2802</v>
      </c>
      <c r="L54" s="461" t="s">
        <v>6251</v>
      </c>
      <c r="M54" s="432"/>
    </row>
    <row r="55" spans="1:23" ht="20.25" customHeight="1" x14ac:dyDescent="0.25">
      <c r="A55" s="23"/>
      <c r="B55" s="455" t="s">
        <v>6252</v>
      </c>
      <c r="C55" s="24"/>
      <c r="D55" s="451"/>
      <c r="E55" s="451"/>
      <c r="F55" s="24"/>
      <c r="G55" s="24"/>
      <c r="H55" s="25"/>
      <c r="I55" s="24"/>
      <c r="J55" s="24"/>
      <c r="K55" s="24"/>
      <c r="L55" s="24"/>
      <c r="M55" s="24"/>
      <c r="N55" s="188"/>
      <c r="O55" s="188"/>
      <c r="P55" s="188"/>
      <c r="Q55" s="188"/>
      <c r="R55" s="188"/>
      <c r="S55" s="188"/>
      <c r="T55" s="188"/>
      <c r="U55" s="188"/>
      <c r="V55" s="188"/>
      <c r="W55" s="188"/>
    </row>
    <row r="56" spans="1:23" ht="44.25" customHeight="1" x14ac:dyDescent="0.25">
      <c r="A56" s="102">
        <v>1</v>
      </c>
      <c r="B56" s="440" t="s">
        <v>2670</v>
      </c>
      <c r="C56" s="102" t="s">
        <v>1975</v>
      </c>
      <c r="D56" s="562">
        <f>'PL05'!K255</f>
        <v>1218960000</v>
      </c>
      <c r="E56" s="562">
        <f>'PL05'!L255</f>
        <v>1036116000</v>
      </c>
      <c r="F56" s="102"/>
      <c r="G56" s="102"/>
      <c r="H56" s="436"/>
      <c r="I56" s="102" t="s">
        <v>2800</v>
      </c>
      <c r="J56" s="102" t="s">
        <v>2802</v>
      </c>
      <c r="K56" s="102" t="s">
        <v>2802</v>
      </c>
      <c r="L56" s="461" t="s">
        <v>6252</v>
      </c>
      <c r="M56" s="432"/>
    </row>
    <row r="57" spans="1:23" ht="15.75" x14ac:dyDescent="0.25">
      <c r="A57" s="23"/>
      <c r="B57" s="455" t="s">
        <v>6255</v>
      </c>
      <c r="C57" s="24"/>
      <c r="D57" s="451"/>
      <c r="E57" s="451"/>
      <c r="F57" s="24"/>
      <c r="G57" s="24"/>
      <c r="H57" s="25"/>
      <c r="I57" s="24"/>
      <c r="J57" s="24"/>
      <c r="K57" s="24"/>
      <c r="L57" s="24"/>
      <c r="M57" s="24"/>
    </row>
    <row r="58" spans="1:23" ht="47.25" x14ac:dyDescent="0.25">
      <c r="A58" s="102">
        <v>1</v>
      </c>
      <c r="B58" s="440" t="s">
        <v>2775</v>
      </c>
      <c r="C58" s="102" t="s">
        <v>2091</v>
      </c>
      <c r="D58" s="562">
        <v>646620000</v>
      </c>
      <c r="E58" s="562">
        <v>517296000</v>
      </c>
      <c r="F58" s="102"/>
      <c r="G58" s="102"/>
      <c r="H58" s="429"/>
      <c r="I58" s="102" t="s">
        <v>2800</v>
      </c>
      <c r="J58" s="102" t="s">
        <v>2802</v>
      </c>
      <c r="K58" s="102" t="s">
        <v>2802</v>
      </c>
      <c r="L58" s="102" t="s">
        <v>6255</v>
      </c>
      <c r="M58" s="432"/>
    </row>
    <row r="59" spans="1:23" ht="47.25" x14ac:dyDescent="0.25">
      <c r="A59" s="102">
        <v>2</v>
      </c>
      <c r="B59" s="440" t="s">
        <v>2697</v>
      </c>
      <c r="C59" s="102" t="s">
        <v>2091</v>
      </c>
      <c r="D59" s="562">
        <v>319176000</v>
      </c>
      <c r="E59" s="562">
        <v>279279000</v>
      </c>
      <c r="F59" s="102"/>
      <c r="G59" s="102"/>
      <c r="H59" s="429"/>
      <c r="I59" s="102" t="s">
        <v>2800</v>
      </c>
      <c r="J59" s="102" t="s">
        <v>2802</v>
      </c>
      <c r="K59" s="102" t="s">
        <v>2802</v>
      </c>
      <c r="L59" s="102" t="s">
        <v>6255</v>
      </c>
      <c r="M59" s="432"/>
    </row>
    <row r="60" spans="1:23" ht="15.75" x14ac:dyDescent="0.25">
      <c r="A60" s="23"/>
      <c r="B60" s="455" t="s">
        <v>6258</v>
      </c>
      <c r="C60" s="24"/>
      <c r="D60" s="451"/>
      <c r="E60" s="451"/>
      <c r="F60" s="24"/>
      <c r="G60" s="24"/>
      <c r="H60" s="25"/>
      <c r="I60" s="24"/>
      <c r="J60" s="24"/>
      <c r="K60" s="24"/>
      <c r="L60" s="24"/>
      <c r="M60" s="24"/>
    </row>
    <row r="61" spans="1:23" ht="47.25" x14ac:dyDescent="0.25">
      <c r="A61" s="102">
        <v>1</v>
      </c>
      <c r="B61" s="440" t="s">
        <v>2741</v>
      </c>
      <c r="C61" s="102" t="s">
        <v>2268</v>
      </c>
      <c r="D61" s="562">
        <v>237600000</v>
      </c>
      <c r="E61" s="562">
        <v>190080000</v>
      </c>
      <c r="F61" s="102"/>
      <c r="G61" s="102"/>
      <c r="H61" s="429"/>
      <c r="I61" s="102" t="s">
        <v>2800</v>
      </c>
      <c r="J61" s="102" t="s">
        <v>2802</v>
      </c>
      <c r="K61" s="102" t="s">
        <v>2802</v>
      </c>
      <c r="L61" s="102" t="s">
        <v>6258</v>
      </c>
      <c r="M61" s="432"/>
    </row>
    <row r="62" spans="1:23" ht="47.25" x14ac:dyDescent="0.25">
      <c r="A62" s="102">
        <v>2</v>
      </c>
      <c r="B62" s="440" t="s">
        <v>2743</v>
      </c>
      <c r="C62" s="102" t="s">
        <v>2270</v>
      </c>
      <c r="D62" s="562">
        <v>550000000</v>
      </c>
      <c r="E62" s="562">
        <v>440000000</v>
      </c>
      <c r="F62" s="102"/>
      <c r="G62" s="102"/>
      <c r="H62" s="429"/>
      <c r="I62" s="102" t="s">
        <v>2800</v>
      </c>
      <c r="J62" s="102" t="s">
        <v>2802</v>
      </c>
      <c r="K62" s="102" t="s">
        <v>2802</v>
      </c>
      <c r="L62" s="102" t="s">
        <v>6258</v>
      </c>
      <c r="M62" s="432"/>
    </row>
    <row r="63" spans="1:23" ht="47.25" x14ac:dyDescent="0.25">
      <c r="A63" s="102">
        <v>3</v>
      </c>
      <c r="B63" s="440" t="s">
        <v>3174</v>
      </c>
      <c r="C63" s="102" t="s">
        <v>2276</v>
      </c>
      <c r="D63" s="562">
        <v>30800000</v>
      </c>
      <c r="E63" s="562">
        <v>24640000</v>
      </c>
      <c r="F63" s="102"/>
      <c r="G63" s="102"/>
      <c r="H63" s="429"/>
      <c r="I63" s="102" t="s">
        <v>2800</v>
      </c>
      <c r="J63" s="102" t="s">
        <v>2802</v>
      </c>
      <c r="K63" s="102" t="s">
        <v>2802</v>
      </c>
      <c r="L63" s="102" t="s">
        <v>6258</v>
      </c>
      <c r="M63" s="432"/>
    </row>
    <row r="64" spans="1:23" ht="47.25" x14ac:dyDescent="0.25">
      <c r="A64" s="102">
        <v>4</v>
      </c>
      <c r="B64" s="440" t="s">
        <v>3228</v>
      </c>
      <c r="C64" s="102" t="s">
        <v>2278</v>
      </c>
      <c r="D64" s="562">
        <v>55440000</v>
      </c>
      <c r="E64" s="562">
        <v>44352000</v>
      </c>
      <c r="F64" s="102"/>
      <c r="G64" s="102"/>
      <c r="H64" s="429"/>
      <c r="I64" s="102" t="s">
        <v>2800</v>
      </c>
      <c r="J64" s="102" t="s">
        <v>2802</v>
      </c>
      <c r="K64" s="102" t="s">
        <v>2802</v>
      </c>
      <c r="L64" s="102" t="s">
        <v>6258</v>
      </c>
      <c r="M64" s="432"/>
    </row>
    <row r="65" spans="1:13" ht="15.75" x14ac:dyDescent="0.25">
      <c r="A65" s="446"/>
      <c r="B65" s="578" t="s">
        <v>3579</v>
      </c>
      <c r="C65" s="447"/>
      <c r="D65" s="448"/>
      <c r="E65" s="448"/>
      <c r="F65" s="449"/>
      <c r="G65" s="448"/>
      <c r="H65" s="448"/>
      <c r="I65" s="450"/>
      <c r="J65" s="449"/>
      <c r="K65" s="451"/>
      <c r="L65" s="24"/>
      <c r="M65" s="449"/>
    </row>
    <row r="66" spans="1:13" ht="47.25" x14ac:dyDescent="0.25">
      <c r="A66" s="102">
        <v>1</v>
      </c>
      <c r="B66" s="440" t="s">
        <v>3619</v>
      </c>
      <c r="C66" s="102" t="s">
        <v>3592</v>
      </c>
      <c r="D66" s="437">
        <v>1629700000</v>
      </c>
      <c r="E66" s="437">
        <v>1303760000</v>
      </c>
      <c r="F66" s="438"/>
      <c r="G66" s="437"/>
      <c r="H66" s="437"/>
      <c r="I66" s="102" t="s">
        <v>2800</v>
      </c>
      <c r="J66" s="439" t="s">
        <v>2802</v>
      </c>
      <c r="K66" s="102" t="s">
        <v>2802</v>
      </c>
      <c r="L66" s="102" t="s">
        <v>3579</v>
      </c>
      <c r="M66" s="440"/>
    </row>
    <row r="67" spans="1:13" ht="15.75" x14ac:dyDescent="0.25">
      <c r="A67" s="450"/>
      <c r="B67" s="578" t="s">
        <v>3651</v>
      </c>
      <c r="C67" s="449"/>
      <c r="D67" s="448"/>
      <c r="E67" s="448"/>
      <c r="F67" s="449"/>
      <c r="G67" s="449"/>
      <c r="H67" s="449"/>
      <c r="I67" s="450"/>
      <c r="J67" s="449"/>
      <c r="K67" s="451"/>
      <c r="L67" s="24"/>
      <c r="M67" s="449"/>
    </row>
    <row r="68" spans="1:13" ht="31.5" x14ac:dyDescent="0.25">
      <c r="A68" s="439">
        <v>1</v>
      </c>
      <c r="B68" s="561" t="s">
        <v>3657</v>
      </c>
      <c r="C68" s="121" t="s">
        <v>3658</v>
      </c>
      <c r="D68" s="437">
        <v>192500000</v>
      </c>
      <c r="E68" s="437">
        <v>192500000</v>
      </c>
      <c r="F68" s="438"/>
      <c r="G68" s="438"/>
      <c r="H68" s="438"/>
      <c r="I68" s="102" t="s">
        <v>2800</v>
      </c>
      <c r="J68" s="439" t="s">
        <v>2802</v>
      </c>
      <c r="K68" s="102" t="s">
        <v>2802</v>
      </c>
      <c r="L68" s="102" t="s">
        <v>3651</v>
      </c>
      <c r="M68" s="438"/>
    </row>
    <row r="69" spans="1:13" ht="31.5" x14ac:dyDescent="0.25">
      <c r="A69" s="439">
        <v>2</v>
      </c>
      <c r="B69" s="561" t="s">
        <v>5519</v>
      </c>
      <c r="C69" s="121" t="s">
        <v>3667</v>
      </c>
      <c r="D69" s="437">
        <v>139260000</v>
      </c>
      <c r="E69" s="437">
        <v>139260000</v>
      </c>
      <c r="F69" s="438"/>
      <c r="G69" s="438"/>
      <c r="H69" s="438"/>
      <c r="I69" s="102" t="s">
        <v>2800</v>
      </c>
      <c r="J69" s="439" t="s">
        <v>2802</v>
      </c>
      <c r="K69" s="102" t="s">
        <v>2802</v>
      </c>
      <c r="L69" s="102" t="s">
        <v>3651</v>
      </c>
      <c r="M69" s="438"/>
    </row>
    <row r="70" spans="1:13" ht="31.5" x14ac:dyDescent="0.25">
      <c r="A70" s="439">
        <v>3</v>
      </c>
      <c r="B70" s="440" t="s">
        <v>3710</v>
      </c>
      <c r="C70" s="102" t="s">
        <v>3658</v>
      </c>
      <c r="D70" s="437">
        <v>98560000</v>
      </c>
      <c r="E70" s="437">
        <v>98560000</v>
      </c>
      <c r="F70" s="438"/>
      <c r="G70" s="438"/>
      <c r="H70" s="438"/>
      <c r="I70" s="102" t="s">
        <v>2800</v>
      </c>
      <c r="J70" s="439" t="s">
        <v>2802</v>
      </c>
      <c r="K70" s="102" t="s">
        <v>2802</v>
      </c>
      <c r="L70" s="102" t="s">
        <v>3651</v>
      </c>
      <c r="M70" s="438"/>
    </row>
    <row r="71" spans="1:13" ht="31.5" x14ac:dyDescent="0.25">
      <c r="A71" s="439">
        <v>4</v>
      </c>
      <c r="B71" s="440" t="s">
        <v>3711</v>
      </c>
      <c r="C71" s="102" t="s">
        <v>3675</v>
      </c>
      <c r="D71" s="437">
        <v>137160000</v>
      </c>
      <c r="E71" s="437">
        <v>137160000</v>
      </c>
      <c r="F71" s="438"/>
      <c r="G71" s="438"/>
      <c r="H71" s="438"/>
      <c r="I71" s="102" t="s">
        <v>2800</v>
      </c>
      <c r="J71" s="439" t="s">
        <v>2802</v>
      </c>
      <c r="K71" s="102" t="s">
        <v>2802</v>
      </c>
      <c r="L71" s="102" t="s">
        <v>3651</v>
      </c>
      <c r="M71" s="438"/>
    </row>
    <row r="72" spans="1:13" ht="47.25" x14ac:dyDescent="0.25">
      <c r="A72" s="439">
        <v>5</v>
      </c>
      <c r="B72" s="440" t="s">
        <v>6472</v>
      </c>
      <c r="C72" s="102" t="s">
        <v>5539</v>
      </c>
      <c r="D72" s="437">
        <v>99000000</v>
      </c>
      <c r="E72" s="437">
        <v>99000000</v>
      </c>
      <c r="F72" s="438"/>
      <c r="G72" s="438"/>
      <c r="H72" s="438"/>
      <c r="I72" s="102" t="s">
        <v>2800</v>
      </c>
      <c r="J72" s="439" t="s">
        <v>2802</v>
      </c>
      <c r="K72" s="102" t="s">
        <v>2802</v>
      </c>
      <c r="L72" s="102" t="s">
        <v>3651</v>
      </c>
      <c r="M72" s="438"/>
    </row>
    <row r="73" spans="1:13" ht="15.75" x14ac:dyDescent="0.25">
      <c r="A73" s="452"/>
      <c r="B73" s="455" t="s">
        <v>3959</v>
      </c>
      <c r="C73" s="23"/>
      <c r="D73" s="453"/>
      <c r="E73" s="453"/>
      <c r="F73" s="454"/>
      <c r="G73" s="454"/>
      <c r="H73" s="454"/>
      <c r="I73" s="23"/>
      <c r="J73" s="452"/>
      <c r="K73" s="23"/>
      <c r="L73" s="23"/>
      <c r="M73" s="454"/>
    </row>
    <row r="74" spans="1:13" ht="47.25" x14ac:dyDescent="0.25">
      <c r="A74" s="439">
        <v>1</v>
      </c>
      <c r="B74" s="440" t="s">
        <v>689</v>
      </c>
      <c r="C74" s="102" t="s">
        <v>3966</v>
      </c>
      <c r="D74" s="437">
        <v>3257738120</v>
      </c>
      <c r="E74" s="437">
        <v>2785938120</v>
      </c>
      <c r="F74" s="438"/>
      <c r="G74" s="438"/>
      <c r="H74" s="438"/>
      <c r="I74" s="102" t="s">
        <v>2800</v>
      </c>
      <c r="J74" s="439" t="s">
        <v>2802</v>
      </c>
      <c r="K74" s="102" t="s">
        <v>2802</v>
      </c>
      <c r="L74" s="102" t="s">
        <v>3959</v>
      </c>
      <c r="M74" s="438"/>
    </row>
    <row r="75" spans="1:13" ht="47.25" x14ac:dyDescent="0.25">
      <c r="A75" s="439">
        <v>2</v>
      </c>
      <c r="B75" s="440" t="s">
        <v>3968</v>
      </c>
      <c r="C75" s="102" t="s">
        <v>3966</v>
      </c>
      <c r="D75" s="437">
        <v>670000000</v>
      </c>
      <c r="E75" s="437">
        <v>536000000</v>
      </c>
      <c r="F75" s="438"/>
      <c r="G75" s="438"/>
      <c r="H75" s="438"/>
      <c r="I75" s="102" t="s">
        <v>2800</v>
      </c>
      <c r="J75" s="439" t="s">
        <v>2802</v>
      </c>
      <c r="K75" s="102" t="s">
        <v>2802</v>
      </c>
      <c r="L75" s="102" t="s">
        <v>3959</v>
      </c>
      <c r="M75" s="438"/>
    </row>
    <row r="76" spans="1:13" ht="47.25" x14ac:dyDescent="0.25">
      <c r="A76" s="439">
        <v>3</v>
      </c>
      <c r="B76" s="440" t="s">
        <v>3970</v>
      </c>
      <c r="C76" s="102" t="s">
        <v>3966</v>
      </c>
      <c r="D76" s="437">
        <v>489600000</v>
      </c>
      <c r="E76" s="437">
        <v>391680000</v>
      </c>
      <c r="F76" s="438"/>
      <c r="G76" s="438"/>
      <c r="H76" s="438"/>
      <c r="I76" s="102" t="s">
        <v>2800</v>
      </c>
      <c r="J76" s="439" t="s">
        <v>2802</v>
      </c>
      <c r="K76" s="102" t="s">
        <v>2802</v>
      </c>
      <c r="L76" s="102" t="s">
        <v>3959</v>
      </c>
      <c r="M76" s="438"/>
    </row>
    <row r="77" spans="1:13" ht="47.25" x14ac:dyDescent="0.25">
      <c r="A77" s="439">
        <v>4</v>
      </c>
      <c r="B77" s="440" t="s">
        <v>3971</v>
      </c>
      <c r="C77" s="102" t="s">
        <v>3966</v>
      </c>
      <c r="D77" s="437">
        <v>314600000</v>
      </c>
      <c r="E77" s="437">
        <v>251680000</v>
      </c>
      <c r="F77" s="438"/>
      <c r="G77" s="438"/>
      <c r="H77" s="438"/>
      <c r="I77" s="102" t="s">
        <v>2800</v>
      </c>
      <c r="J77" s="439" t="s">
        <v>2802</v>
      </c>
      <c r="K77" s="102" t="s">
        <v>2802</v>
      </c>
      <c r="L77" s="102" t="s">
        <v>3959</v>
      </c>
      <c r="M77" s="438"/>
    </row>
    <row r="78" spans="1:13" ht="47.25" x14ac:dyDescent="0.25">
      <c r="A78" s="439">
        <v>5</v>
      </c>
      <c r="B78" s="440" t="s">
        <v>4020</v>
      </c>
      <c r="C78" s="102" t="s">
        <v>3966</v>
      </c>
      <c r="D78" s="437">
        <v>891360000</v>
      </c>
      <c r="E78" s="437">
        <v>713088000</v>
      </c>
      <c r="F78" s="438"/>
      <c r="G78" s="438"/>
      <c r="H78" s="438"/>
      <c r="I78" s="102" t="s">
        <v>2800</v>
      </c>
      <c r="J78" s="439" t="s">
        <v>2802</v>
      </c>
      <c r="K78" s="102" t="s">
        <v>2802</v>
      </c>
      <c r="L78" s="102" t="s">
        <v>3959</v>
      </c>
      <c r="M78" s="438"/>
    </row>
    <row r="79" spans="1:13" ht="94.5" x14ac:dyDescent="0.25">
      <c r="A79" s="439">
        <v>6</v>
      </c>
      <c r="B79" s="440" t="s">
        <v>4025</v>
      </c>
      <c r="C79" s="102" t="s">
        <v>4026</v>
      </c>
      <c r="D79" s="437">
        <v>1100820000</v>
      </c>
      <c r="E79" s="437">
        <v>880656000.00000012</v>
      </c>
      <c r="F79" s="438"/>
      <c r="G79" s="438"/>
      <c r="H79" s="438"/>
      <c r="I79" s="102" t="s">
        <v>2800</v>
      </c>
      <c r="J79" s="439" t="s">
        <v>2802</v>
      </c>
      <c r="K79" s="102" t="s">
        <v>2802</v>
      </c>
      <c r="L79" s="102" t="s">
        <v>3959</v>
      </c>
      <c r="M79" s="438"/>
    </row>
    <row r="80" spans="1:13" ht="94.5" x14ac:dyDescent="0.25">
      <c r="A80" s="439">
        <v>7</v>
      </c>
      <c r="B80" s="440" t="s">
        <v>4028</v>
      </c>
      <c r="C80" s="102" t="s">
        <v>4029</v>
      </c>
      <c r="D80" s="437">
        <v>277620000</v>
      </c>
      <c r="E80" s="437">
        <v>222095999.99999997</v>
      </c>
      <c r="F80" s="438"/>
      <c r="G80" s="438"/>
      <c r="H80" s="438"/>
      <c r="I80" s="102" t="s">
        <v>2800</v>
      </c>
      <c r="J80" s="439" t="s">
        <v>2802</v>
      </c>
      <c r="K80" s="102" t="s">
        <v>2802</v>
      </c>
      <c r="L80" s="102" t="s">
        <v>3959</v>
      </c>
      <c r="M80" s="438"/>
    </row>
    <row r="81" spans="1:13" ht="15.75" x14ac:dyDescent="0.25">
      <c r="A81" s="23"/>
      <c r="B81" s="455" t="s">
        <v>4445</v>
      </c>
      <c r="C81" s="451"/>
      <c r="D81" s="448"/>
      <c r="E81" s="448"/>
      <c r="F81" s="449"/>
      <c r="G81" s="449"/>
      <c r="H81" s="449"/>
      <c r="I81" s="449"/>
      <c r="J81" s="450"/>
      <c r="K81" s="24"/>
      <c r="L81" s="24"/>
      <c r="M81" s="24"/>
    </row>
    <row r="82" spans="1:13" ht="63" x14ac:dyDescent="0.25">
      <c r="A82" s="102">
        <v>1</v>
      </c>
      <c r="B82" s="440" t="s">
        <v>4453</v>
      </c>
      <c r="C82" s="102" t="s">
        <v>225</v>
      </c>
      <c r="D82" s="437">
        <v>3606523788</v>
      </c>
      <c r="E82" s="437">
        <v>2937851788</v>
      </c>
      <c r="F82" s="440"/>
      <c r="G82" s="437"/>
      <c r="H82" s="437"/>
      <c r="I82" s="102" t="s">
        <v>2800</v>
      </c>
      <c r="J82" s="439" t="s">
        <v>2802</v>
      </c>
      <c r="K82" s="102" t="s">
        <v>2802</v>
      </c>
      <c r="L82" s="102" t="s">
        <v>4445</v>
      </c>
      <c r="M82" s="102"/>
    </row>
    <row r="83" spans="1:13" ht="47.25" x14ac:dyDescent="0.25">
      <c r="A83" s="102">
        <v>2</v>
      </c>
      <c r="B83" s="440" t="s">
        <v>4456</v>
      </c>
      <c r="C83" s="102" t="s">
        <v>271</v>
      </c>
      <c r="D83" s="437">
        <v>2053800000</v>
      </c>
      <c r="E83" s="437">
        <v>1643040000</v>
      </c>
      <c r="F83" s="440"/>
      <c r="G83" s="437"/>
      <c r="H83" s="437"/>
      <c r="I83" s="102" t="s">
        <v>2800</v>
      </c>
      <c r="J83" s="439" t="s">
        <v>2802</v>
      </c>
      <c r="K83" s="102" t="s">
        <v>2802</v>
      </c>
      <c r="L83" s="102" t="s">
        <v>4445</v>
      </c>
      <c r="M83" s="102"/>
    </row>
    <row r="84" spans="1:13" ht="63" x14ac:dyDescent="0.25">
      <c r="A84" s="102">
        <v>3</v>
      </c>
      <c r="B84" s="440" t="s">
        <v>4457</v>
      </c>
      <c r="C84" s="102" t="s">
        <v>225</v>
      </c>
      <c r="D84" s="437">
        <v>5227008000</v>
      </c>
      <c r="E84" s="437">
        <v>4181606400</v>
      </c>
      <c r="F84" s="440"/>
      <c r="G84" s="437"/>
      <c r="H84" s="437"/>
      <c r="I84" s="102" t="s">
        <v>2800</v>
      </c>
      <c r="J84" s="439" t="s">
        <v>2802</v>
      </c>
      <c r="K84" s="102" t="s">
        <v>2802</v>
      </c>
      <c r="L84" s="102" t="s">
        <v>4445</v>
      </c>
      <c r="M84" s="102"/>
    </row>
    <row r="85" spans="1:13" ht="47.25" x14ac:dyDescent="0.25">
      <c r="A85" s="102">
        <v>4</v>
      </c>
      <c r="B85" s="440" t="s">
        <v>4512</v>
      </c>
      <c r="C85" s="102" t="s">
        <v>4510</v>
      </c>
      <c r="D85" s="562">
        <v>864000000</v>
      </c>
      <c r="E85" s="562">
        <v>691200000</v>
      </c>
      <c r="F85" s="102"/>
      <c r="G85" s="102"/>
      <c r="H85" s="429"/>
      <c r="I85" s="102" t="s">
        <v>2800</v>
      </c>
      <c r="J85" s="102" t="s">
        <v>2802</v>
      </c>
      <c r="K85" s="102" t="s">
        <v>2802</v>
      </c>
      <c r="L85" s="102" t="s">
        <v>4445</v>
      </c>
      <c r="M85" s="102"/>
    </row>
    <row r="86" spans="1:13" ht="63" x14ac:dyDescent="0.25">
      <c r="A86" s="102">
        <v>5</v>
      </c>
      <c r="B86" s="440" t="s">
        <v>4512</v>
      </c>
      <c r="C86" s="102" t="s">
        <v>4514</v>
      </c>
      <c r="D86" s="562">
        <v>1525248000</v>
      </c>
      <c r="E86" s="562">
        <v>1220198400</v>
      </c>
      <c r="F86" s="102"/>
      <c r="G86" s="102"/>
      <c r="H86" s="429"/>
      <c r="I86" s="102" t="s">
        <v>2800</v>
      </c>
      <c r="J86" s="102" t="s">
        <v>2802</v>
      </c>
      <c r="K86" s="102" t="s">
        <v>2802</v>
      </c>
      <c r="L86" s="102" t="s">
        <v>4445</v>
      </c>
      <c r="M86" s="102"/>
    </row>
    <row r="87" spans="1:13" ht="47.25" x14ac:dyDescent="0.25">
      <c r="A87" s="102">
        <v>6</v>
      </c>
      <c r="B87" s="440" t="s">
        <v>4505</v>
      </c>
      <c r="C87" s="102" t="s">
        <v>4506</v>
      </c>
      <c r="D87" s="562">
        <v>10097756916</v>
      </c>
      <c r="E87" s="562">
        <v>8686346916</v>
      </c>
      <c r="F87" s="102"/>
      <c r="G87" s="102"/>
      <c r="H87" s="429"/>
      <c r="I87" s="102" t="s">
        <v>2800</v>
      </c>
      <c r="J87" s="102" t="s">
        <v>2802</v>
      </c>
      <c r="K87" s="102" t="s">
        <v>2802</v>
      </c>
      <c r="L87" s="102" t="s">
        <v>4445</v>
      </c>
      <c r="M87" s="102"/>
    </row>
    <row r="88" spans="1:13" ht="15.75" x14ac:dyDescent="0.25">
      <c r="A88" s="454"/>
      <c r="B88" s="456" t="s">
        <v>5329</v>
      </c>
      <c r="C88" s="454"/>
      <c r="D88" s="454"/>
      <c r="E88" s="454"/>
      <c r="F88" s="454"/>
      <c r="G88" s="454"/>
      <c r="H88" s="457"/>
      <c r="I88" s="454"/>
      <c r="J88" s="454"/>
      <c r="K88" s="455"/>
      <c r="L88" s="23"/>
      <c r="M88" s="454"/>
    </row>
    <row r="89" spans="1:13" ht="31.5" x14ac:dyDescent="0.25">
      <c r="A89" s="439">
        <v>1</v>
      </c>
      <c r="B89" s="440" t="s">
        <v>5338</v>
      </c>
      <c r="C89" s="102" t="s">
        <v>5971</v>
      </c>
      <c r="D89" s="437">
        <v>1947690000</v>
      </c>
      <c r="E89" s="437">
        <v>1558152000</v>
      </c>
      <c r="F89" s="438"/>
      <c r="G89" s="438"/>
      <c r="H89" s="442"/>
      <c r="I89" s="102" t="s">
        <v>2800</v>
      </c>
      <c r="J89" s="102" t="s">
        <v>2802</v>
      </c>
      <c r="K89" s="102" t="s">
        <v>2802</v>
      </c>
      <c r="L89" s="102" t="s">
        <v>5329</v>
      </c>
      <c r="M89" s="438"/>
    </row>
    <row r="90" spans="1:13" ht="31.5" x14ac:dyDescent="0.25">
      <c r="A90" s="439">
        <v>2</v>
      </c>
      <c r="B90" s="440" t="s">
        <v>5386</v>
      </c>
      <c r="C90" s="102" t="s">
        <v>5998</v>
      </c>
      <c r="D90" s="437">
        <v>508600000</v>
      </c>
      <c r="E90" s="437">
        <v>406880000</v>
      </c>
      <c r="F90" s="438"/>
      <c r="G90" s="438"/>
      <c r="H90" s="442"/>
      <c r="I90" s="102" t="s">
        <v>2800</v>
      </c>
      <c r="J90" s="102" t="s">
        <v>2802</v>
      </c>
      <c r="K90" s="102" t="s">
        <v>2802</v>
      </c>
      <c r="L90" s="102" t="s">
        <v>5329</v>
      </c>
      <c r="M90" s="438"/>
    </row>
    <row r="91" spans="1:13" ht="31.5" x14ac:dyDescent="0.25">
      <c r="A91" s="439">
        <v>3</v>
      </c>
      <c r="B91" s="440" t="s">
        <v>5387</v>
      </c>
      <c r="C91" s="102" t="s">
        <v>5388</v>
      </c>
      <c r="D91" s="437">
        <v>2382600000</v>
      </c>
      <c r="E91" s="437">
        <v>1906080000</v>
      </c>
      <c r="F91" s="438"/>
      <c r="G91" s="438"/>
      <c r="H91" s="442"/>
      <c r="I91" s="102" t="s">
        <v>2800</v>
      </c>
      <c r="J91" s="102" t="s">
        <v>2802</v>
      </c>
      <c r="K91" s="102" t="s">
        <v>2802</v>
      </c>
      <c r="L91" s="102" t="s">
        <v>5329</v>
      </c>
      <c r="M91" s="438"/>
    </row>
    <row r="92" spans="1:13" ht="15.75" x14ac:dyDescent="0.25">
      <c r="B92" s="443"/>
      <c r="C92" s="443"/>
      <c r="D92" s="443"/>
      <c r="E92" s="443"/>
      <c r="F92" s="443"/>
      <c r="G92" s="443"/>
      <c r="H92" s="443"/>
      <c r="I92" s="443"/>
      <c r="J92" s="443"/>
      <c r="K92" s="443"/>
      <c r="M92" s="443"/>
    </row>
    <row r="93" spans="1:13" ht="15.75" x14ac:dyDescent="0.25">
      <c r="A93" s="443"/>
      <c r="B93" s="444" t="s">
        <v>2807</v>
      </c>
      <c r="C93" s="444"/>
      <c r="D93" s="444"/>
      <c r="E93" s="444"/>
      <c r="F93" s="443"/>
      <c r="G93" s="443"/>
      <c r="H93" s="443"/>
      <c r="I93" s="443"/>
      <c r="J93" s="443"/>
      <c r="K93" s="443"/>
      <c r="M93" s="443"/>
    </row>
    <row r="94" spans="1:13" ht="15.75" x14ac:dyDescent="0.25">
      <c r="A94" s="443"/>
      <c r="B94" s="708" t="s">
        <v>6160</v>
      </c>
      <c r="C94" s="708"/>
      <c r="D94" s="708"/>
      <c r="E94" s="708"/>
      <c r="F94" s="708"/>
      <c r="G94" s="708"/>
      <c r="H94" s="708"/>
      <c r="I94" s="708"/>
      <c r="J94" s="708"/>
      <c r="K94" s="708"/>
      <c r="L94" s="708"/>
      <c r="M94" s="708"/>
    </row>
    <row r="95" spans="1:13" ht="15.75" x14ac:dyDescent="0.25">
      <c r="A95" s="443"/>
      <c r="B95" s="708" t="s">
        <v>6161</v>
      </c>
      <c r="C95" s="708"/>
      <c r="D95" s="708"/>
      <c r="E95" s="708"/>
      <c r="F95" s="708"/>
      <c r="G95" s="708"/>
      <c r="H95" s="708"/>
      <c r="I95" s="708"/>
      <c r="J95" s="708"/>
      <c r="K95" s="708"/>
      <c r="L95" s="708"/>
      <c r="M95" s="708"/>
    </row>
    <row r="96" spans="1:13" ht="15.75" x14ac:dyDescent="0.25">
      <c r="A96" s="443"/>
      <c r="B96" s="708" t="s">
        <v>6162</v>
      </c>
      <c r="C96" s="708"/>
      <c r="D96" s="708"/>
      <c r="E96" s="708"/>
      <c r="F96" s="708"/>
      <c r="G96" s="708"/>
      <c r="H96" s="708"/>
      <c r="I96" s="708"/>
      <c r="J96" s="708"/>
      <c r="K96" s="708"/>
      <c r="L96" s="708"/>
      <c r="M96" s="708"/>
    </row>
    <row r="97" spans="1:13" ht="15.75" x14ac:dyDescent="0.25">
      <c r="A97" s="443"/>
      <c r="B97" s="579"/>
      <c r="C97" s="336"/>
      <c r="D97" s="579"/>
      <c r="E97" s="579"/>
      <c r="F97" s="336"/>
      <c r="G97" s="336"/>
      <c r="H97" s="336"/>
      <c r="I97" s="336"/>
      <c r="J97" s="725"/>
      <c r="K97" s="725"/>
      <c r="L97" s="725"/>
      <c r="M97" s="336"/>
    </row>
    <row r="98" spans="1:13" ht="15.75" x14ac:dyDescent="0.25">
      <c r="A98" s="711"/>
      <c r="B98" s="724"/>
      <c r="C98" s="724"/>
      <c r="D98" s="724"/>
      <c r="E98" s="724"/>
      <c r="F98" s="443"/>
      <c r="G98" s="443"/>
      <c r="H98" s="443"/>
      <c r="I98" s="443"/>
      <c r="J98" s="441"/>
      <c r="K98" s="441"/>
      <c r="L98" s="188"/>
      <c r="M98" s="443"/>
    </row>
    <row r="99" spans="1:13" ht="15.75" x14ac:dyDescent="0.25">
      <c r="A99" s="695"/>
      <c r="B99" s="724"/>
      <c r="C99" s="724"/>
      <c r="D99" s="724"/>
      <c r="E99" s="724"/>
      <c r="F99" s="443"/>
      <c r="G99" s="443"/>
      <c r="H99" s="443"/>
      <c r="I99" s="443"/>
      <c r="J99" s="445"/>
      <c r="K99" s="445"/>
      <c r="L99" s="459"/>
      <c r="M99" s="443"/>
    </row>
    <row r="100" spans="1:13" ht="15.75" x14ac:dyDescent="0.25">
      <c r="H100" s="428"/>
    </row>
    <row r="101" spans="1:13" ht="15.75" x14ac:dyDescent="0.25">
      <c r="H101" s="428"/>
    </row>
    <row r="102" spans="1:13" ht="15.75" x14ac:dyDescent="0.25">
      <c r="H102" s="428"/>
    </row>
    <row r="103" spans="1:13" ht="15.75" x14ac:dyDescent="0.25">
      <c r="H103" s="428"/>
    </row>
    <row r="104" spans="1:13" ht="15.75" x14ac:dyDescent="0.25">
      <c r="H104" s="428"/>
    </row>
    <row r="105" spans="1:13" ht="15.75" x14ac:dyDescent="0.25">
      <c r="H105" s="428"/>
    </row>
    <row r="106" spans="1:13" ht="15.75" x14ac:dyDescent="0.25">
      <c r="H106" s="428"/>
    </row>
    <row r="107" spans="1:13" ht="15.75" x14ac:dyDescent="0.25">
      <c r="H107" s="428"/>
    </row>
    <row r="108" spans="1:13" ht="15.75" x14ac:dyDescent="0.25">
      <c r="H108" s="428"/>
    </row>
    <row r="109" spans="1:13" ht="15.75" x14ac:dyDescent="0.25">
      <c r="H109" s="428"/>
    </row>
    <row r="110" spans="1:13" ht="15.75" x14ac:dyDescent="0.25">
      <c r="H110" s="428"/>
    </row>
    <row r="111" spans="1:13" ht="15.75" x14ac:dyDescent="0.25">
      <c r="H111" s="428"/>
    </row>
    <row r="112" spans="1:13" ht="15.75" x14ac:dyDescent="0.25">
      <c r="H112" s="428"/>
    </row>
    <row r="113" spans="8:8" ht="15.75" x14ac:dyDescent="0.25">
      <c r="H113" s="428"/>
    </row>
    <row r="114" spans="8:8" ht="15.75" x14ac:dyDescent="0.25">
      <c r="H114" s="428"/>
    </row>
    <row r="115" spans="8:8" ht="15.75" x14ac:dyDescent="0.25">
      <c r="H115" s="428"/>
    </row>
    <row r="116" spans="8:8" ht="15.75" x14ac:dyDescent="0.25">
      <c r="H116" s="428"/>
    </row>
    <row r="117" spans="8:8" ht="15.75" x14ac:dyDescent="0.25">
      <c r="H117" s="428"/>
    </row>
    <row r="118" spans="8:8" ht="15.75" x14ac:dyDescent="0.25">
      <c r="H118" s="428"/>
    </row>
    <row r="119" spans="8:8" ht="15.75" x14ac:dyDescent="0.25">
      <c r="H119" s="428"/>
    </row>
    <row r="120" spans="8:8" ht="15.75" x14ac:dyDescent="0.25">
      <c r="H120" s="428"/>
    </row>
    <row r="121" spans="8:8" ht="15.75" x14ac:dyDescent="0.25">
      <c r="H121" s="428"/>
    </row>
    <row r="122" spans="8:8" ht="15.75" x14ac:dyDescent="0.25">
      <c r="H122" s="428"/>
    </row>
    <row r="123" spans="8:8" ht="15.75" x14ac:dyDescent="0.25">
      <c r="H123" s="428"/>
    </row>
    <row r="124" spans="8:8" ht="15.75" x14ac:dyDescent="0.25">
      <c r="H124" s="428"/>
    </row>
    <row r="125" spans="8:8" ht="15.75" x14ac:dyDescent="0.25">
      <c r="H125" s="428"/>
    </row>
    <row r="126" spans="8:8" ht="15.75" x14ac:dyDescent="0.25">
      <c r="H126" s="428"/>
    </row>
    <row r="127" spans="8:8" ht="15.75" x14ac:dyDescent="0.25">
      <c r="H127" s="428"/>
    </row>
    <row r="128" spans="8:8" ht="15.75" x14ac:dyDescent="0.25">
      <c r="H128" s="428"/>
    </row>
    <row r="129" spans="8:8" ht="15.75" x14ac:dyDescent="0.25">
      <c r="H129" s="428"/>
    </row>
    <row r="130" spans="8:8" ht="15.75" x14ac:dyDescent="0.25">
      <c r="H130" s="428"/>
    </row>
    <row r="131" spans="8:8" ht="15.75" x14ac:dyDescent="0.25">
      <c r="H131" s="428"/>
    </row>
    <row r="132" spans="8:8" ht="15.75" x14ac:dyDescent="0.25">
      <c r="H132" s="428"/>
    </row>
    <row r="133" spans="8:8" ht="15.75" x14ac:dyDescent="0.25">
      <c r="H133" s="428"/>
    </row>
    <row r="134" spans="8:8" ht="15.75" x14ac:dyDescent="0.25">
      <c r="H134" s="428"/>
    </row>
    <row r="135" spans="8:8" ht="15.75" x14ac:dyDescent="0.25">
      <c r="H135" s="428"/>
    </row>
    <row r="136" spans="8:8" ht="15.75" x14ac:dyDescent="0.25">
      <c r="H136" s="428"/>
    </row>
    <row r="137" spans="8:8" ht="15.75" x14ac:dyDescent="0.25">
      <c r="H137" s="428"/>
    </row>
    <row r="138" spans="8:8" ht="15.75" x14ac:dyDescent="0.25">
      <c r="H138" s="428"/>
    </row>
    <row r="139" spans="8:8" ht="15.75" x14ac:dyDescent="0.25">
      <c r="H139" s="428"/>
    </row>
    <row r="140" spans="8:8" ht="15.75" x14ac:dyDescent="0.25">
      <c r="H140" s="428"/>
    </row>
    <row r="141" spans="8:8" ht="15.75" x14ac:dyDescent="0.25">
      <c r="H141" s="428"/>
    </row>
    <row r="142" spans="8:8" ht="15.75" x14ac:dyDescent="0.25">
      <c r="H142" s="428"/>
    </row>
    <row r="143" spans="8:8" ht="15.75" x14ac:dyDescent="0.25">
      <c r="H143" s="428"/>
    </row>
    <row r="144" spans="8:8" ht="15.75" x14ac:dyDescent="0.25">
      <c r="H144" s="428"/>
    </row>
    <row r="145" spans="8:8" ht="15.75" x14ac:dyDescent="0.25">
      <c r="H145" s="428"/>
    </row>
    <row r="146" spans="8:8" ht="15.75" x14ac:dyDescent="0.25">
      <c r="H146" s="428"/>
    </row>
    <row r="147" spans="8:8" ht="15.75" x14ac:dyDescent="0.25">
      <c r="H147" s="428"/>
    </row>
    <row r="148" spans="8:8" ht="15.75" x14ac:dyDescent="0.25">
      <c r="H148" s="428"/>
    </row>
    <row r="149" spans="8:8" ht="15.75" x14ac:dyDescent="0.25">
      <c r="H149" s="428"/>
    </row>
    <row r="150" spans="8:8" ht="15.75" x14ac:dyDescent="0.25">
      <c r="H150" s="428"/>
    </row>
    <row r="151" spans="8:8" ht="15.75" x14ac:dyDescent="0.25">
      <c r="H151" s="428"/>
    </row>
    <row r="152" spans="8:8" ht="15.75" x14ac:dyDescent="0.25">
      <c r="H152" s="428"/>
    </row>
    <row r="153" spans="8:8" ht="15.75" x14ac:dyDescent="0.25">
      <c r="H153" s="428"/>
    </row>
    <row r="154" spans="8:8" ht="15.75" x14ac:dyDescent="0.25">
      <c r="H154" s="428"/>
    </row>
    <row r="155" spans="8:8" ht="15.75" x14ac:dyDescent="0.25">
      <c r="H155" s="428"/>
    </row>
    <row r="156" spans="8:8" ht="15.75" x14ac:dyDescent="0.25">
      <c r="H156" s="428"/>
    </row>
    <row r="157" spans="8:8" ht="15.75" x14ac:dyDescent="0.25">
      <c r="H157" s="428"/>
    </row>
    <row r="158" spans="8:8" ht="15.75" x14ac:dyDescent="0.25">
      <c r="H158" s="428"/>
    </row>
    <row r="159" spans="8:8" ht="15.75" x14ac:dyDescent="0.25">
      <c r="H159" s="428"/>
    </row>
    <row r="160" spans="8:8" ht="15.75" x14ac:dyDescent="0.25">
      <c r="H160" s="428"/>
    </row>
    <row r="161" spans="8:8" ht="15.75" x14ac:dyDescent="0.25">
      <c r="H161" s="428"/>
    </row>
    <row r="162" spans="8:8" ht="15.75" x14ac:dyDescent="0.25">
      <c r="H162" s="428"/>
    </row>
    <row r="163" spans="8:8" ht="15.75" x14ac:dyDescent="0.25">
      <c r="H163" s="428"/>
    </row>
    <row r="164" spans="8:8" ht="15.75" x14ac:dyDescent="0.25">
      <c r="H164" s="428"/>
    </row>
    <row r="165" spans="8:8" ht="15.75" x14ac:dyDescent="0.25">
      <c r="H165" s="428"/>
    </row>
    <row r="166" spans="8:8" ht="15.75" x14ac:dyDescent="0.25">
      <c r="H166" s="428"/>
    </row>
    <row r="167" spans="8:8" ht="15.75" x14ac:dyDescent="0.25">
      <c r="H167" s="428"/>
    </row>
    <row r="168" spans="8:8" ht="15.75" x14ac:dyDescent="0.25">
      <c r="H168" s="428"/>
    </row>
    <row r="169" spans="8:8" ht="15.75" x14ac:dyDescent="0.25">
      <c r="H169" s="428"/>
    </row>
    <row r="170" spans="8:8" ht="15.75" x14ac:dyDescent="0.25">
      <c r="H170" s="428"/>
    </row>
    <row r="171" spans="8:8" ht="15.75" x14ac:dyDescent="0.25">
      <c r="H171" s="428"/>
    </row>
    <row r="172" spans="8:8" ht="15.75" x14ac:dyDescent="0.25">
      <c r="H172" s="428"/>
    </row>
    <row r="173" spans="8:8" ht="15.75" x14ac:dyDescent="0.25">
      <c r="H173" s="428"/>
    </row>
    <row r="174" spans="8:8" ht="15.75" x14ac:dyDescent="0.25">
      <c r="H174" s="428"/>
    </row>
    <row r="175" spans="8:8" ht="15.75" x14ac:dyDescent="0.25">
      <c r="H175" s="428"/>
    </row>
    <row r="176" spans="8:8" ht="15.75" x14ac:dyDescent="0.25">
      <c r="H176" s="428"/>
    </row>
    <row r="177" spans="8:8" ht="15.75" x14ac:dyDescent="0.25">
      <c r="H177" s="428"/>
    </row>
    <row r="178" spans="8:8" ht="15.75" x14ac:dyDescent="0.25">
      <c r="H178" s="428"/>
    </row>
    <row r="179" spans="8:8" ht="15.75" x14ac:dyDescent="0.25">
      <c r="H179" s="428"/>
    </row>
    <row r="180" spans="8:8" ht="15.75" x14ac:dyDescent="0.25">
      <c r="H180" s="428"/>
    </row>
    <row r="181" spans="8:8" ht="15.75" x14ac:dyDescent="0.25">
      <c r="H181" s="428"/>
    </row>
    <row r="182" spans="8:8" ht="15.75" x14ac:dyDescent="0.25">
      <c r="H182" s="428"/>
    </row>
    <row r="183" spans="8:8" ht="15.75" x14ac:dyDescent="0.25">
      <c r="H183" s="428"/>
    </row>
    <row r="184" spans="8:8" ht="15.75" x14ac:dyDescent="0.25">
      <c r="H184" s="428"/>
    </row>
    <row r="185" spans="8:8" ht="15.75" x14ac:dyDescent="0.25">
      <c r="H185" s="428"/>
    </row>
    <row r="186" spans="8:8" ht="15.75" x14ac:dyDescent="0.25">
      <c r="H186" s="428"/>
    </row>
    <row r="187" spans="8:8" ht="15.75" x14ac:dyDescent="0.25">
      <c r="H187" s="428"/>
    </row>
    <row r="188" spans="8:8" ht="15.75" x14ac:dyDescent="0.25">
      <c r="H188" s="428"/>
    </row>
    <row r="189" spans="8:8" ht="15.75" x14ac:dyDescent="0.25">
      <c r="H189" s="428"/>
    </row>
    <row r="190" spans="8:8" ht="15.75" x14ac:dyDescent="0.25">
      <c r="H190" s="428"/>
    </row>
    <row r="191" spans="8:8" ht="15.75" x14ac:dyDescent="0.25">
      <c r="H191" s="428"/>
    </row>
    <row r="192" spans="8:8" ht="15.75" x14ac:dyDescent="0.25">
      <c r="H192" s="428"/>
    </row>
    <row r="193" spans="8:8" ht="15.75" x14ac:dyDescent="0.25">
      <c r="H193" s="428"/>
    </row>
    <row r="194" spans="8:8" ht="15.75" x14ac:dyDescent="0.25">
      <c r="H194" s="428"/>
    </row>
    <row r="195" spans="8:8" ht="15.75" x14ac:dyDescent="0.25">
      <c r="H195" s="428"/>
    </row>
    <row r="196" spans="8:8" ht="15.75" x14ac:dyDescent="0.25">
      <c r="H196" s="428"/>
    </row>
    <row r="197" spans="8:8" ht="15.75" x14ac:dyDescent="0.25">
      <c r="H197" s="428"/>
    </row>
    <row r="198" spans="8:8" ht="15.75" x14ac:dyDescent="0.25">
      <c r="H198" s="428"/>
    </row>
    <row r="199" spans="8:8" ht="15.75" x14ac:dyDescent="0.25">
      <c r="H199" s="428"/>
    </row>
    <row r="200" spans="8:8" ht="15.75" x14ac:dyDescent="0.25">
      <c r="H200" s="428"/>
    </row>
    <row r="201" spans="8:8" ht="15.75" x14ac:dyDescent="0.25">
      <c r="H201" s="428"/>
    </row>
    <row r="202" spans="8:8" ht="15.75" x14ac:dyDescent="0.25">
      <c r="H202" s="428"/>
    </row>
    <row r="203" spans="8:8" ht="15.75" x14ac:dyDescent="0.25">
      <c r="H203" s="428"/>
    </row>
    <row r="204" spans="8:8" ht="15.75" x14ac:dyDescent="0.25">
      <c r="H204" s="428"/>
    </row>
    <row r="205" spans="8:8" ht="15.75" x14ac:dyDescent="0.25">
      <c r="H205" s="428"/>
    </row>
    <row r="206" spans="8:8" ht="15.75" x14ac:dyDescent="0.25">
      <c r="H206" s="428"/>
    </row>
    <row r="207" spans="8:8" ht="15.75" x14ac:dyDescent="0.25">
      <c r="H207" s="428"/>
    </row>
    <row r="208" spans="8:8" ht="15.75" x14ac:dyDescent="0.25">
      <c r="H208" s="428"/>
    </row>
    <row r="209" spans="8:8" ht="15.75" x14ac:dyDescent="0.25">
      <c r="H209" s="428"/>
    </row>
    <row r="210" spans="8:8" ht="15.75" x14ac:dyDescent="0.25">
      <c r="H210" s="428"/>
    </row>
    <row r="211" spans="8:8" ht="15.75" x14ac:dyDescent="0.25">
      <c r="H211" s="428"/>
    </row>
    <row r="212" spans="8:8" ht="15.75" x14ac:dyDescent="0.25">
      <c r="H212" s="428"/>
    </row>
    <row r="213" spans="8:8" ht="15.75" x14ac:dyDescent="0.25">
      <c r="H213" s="428"/>
    </row>
    <row r="214" spans="8:8" ht="15.75" x14ac:dyDescent="0.25">
      <c r="H214" s="428"/>
    </row>
    <row r="215" spans="8:8" ht="15.75" x14ac:dyDescent="0.25">
      <c r="H215" s="428"/>
    </row>
    <row r="216" spans="8:8" ht="15.75" x14ac:dyDescent="0.25">
      <c r="H216" s="428"/>
    </row>
    <row r="217" spans="8:8" ht="15.75" x14ac:dyDescent="0.25">
      <c r="H217" s="428"/>
    </row>
    <row r="218" spans="8:8" ht="15.75" x14ac:dyDescent="0.25">
      <c r="H218" s="428"/>
    </row>
    <row r="219" spans="8:8" ht="15.75" x14ac:dyDescent="0.25">
      <c r="H219" s="428"/>
    </row>
    <row r="220" spans="8:8" ht="15.75" x14ac:dyDescent="0.25">
      <c r="H220" s="428"/>
    </row>
    <row r="221" spans="8:8" ht="15.75" x14ac:dyDescent="0.25">
      <c r="H221" s="428"/>
    </row>
    <row r="222" spans="8:8" ht="15.75" x14ac:dyDescent="0.25">
      <c r="H222" s="428"/>
    </row>
    <row r="223" spans="8:8" ht="15.75" x14ac:dyDescent="0.25">
      <c r="H223" s="428"/>
    </row>
    <row r="224" spans="8:8" ht="15.75" x14ac:dyDescent="0.25">
      <c r="H224" s="428"/>
    </row>
    <row r="225" spans="8:8" ht="15.75" x14ac:dyDescent="0.25">
      <c r="H225" s="428"/>
    </row>
    <row r="226" spans="8:8" ht="15.75" x14ac:dyDescent="0.25">
      <c r="H226" s="428"/>
    </row>
    <row r="227" spans="8:8" ht="15.75" x14ac:dyDescent="0.25">
      <c r="H227" s="428"/>
    </row>
    <row r="228" spans="8:8" ht="15.75" x14ac:dyDescent="0.25">
      <c r="H228" s="428"/>
    </row>
    <row r="229" spans="8:8" ht="15.75" x14ac:dyDescent="0.25">
      <c r="H229" s="428"/>
    </row>
    <row r="230" spans="8:8" ht="15.75" x14ac:dyDescent="0.25">
      <c r="H230" s="428"/>
    </row>
    <row r="231" spans="8:8" ht="15.75" x14ac:dyDescent="0.25">
      <c r="H231" s="428"/>
    </row>
    <row r="232" spans="8:8" ht="15.75" x14ac:dyDescent="0.25">
      <c r="H232" s="428"/>
    </row>
    <row r="233" spans="8:8" ht="15.75" x14ac:dyDescent="0.25">
      <c r="H233" s="428"/>
    </row>
    <row r="234" spans="8:8" ht="15.75" x14ac:dyDescent="0.25">
      <c r="H234" s="428"/>
    </row>
    <row r="235" spans="8:8" ht="15.75" x14ac:dyDescent="0.25">
      <c r="H235" s="428"/>
    </row>
    <row r="236" spans="8:8" ht="15.75" x14ac:dyDescent="0.25">
      <c r="H236" s="428"/>
    </row>
    <row r="237" spans="8:8" ht="15.75" x14ac:dyDescent="0.25">
      <c r="H237" s="428"/>
    </row>
    <row r="238" spans="8:8" ht="15.75" x14ac:dyDescent="0.25">
      <c r="H238" s="428"/>
    </row>
    <row r="239" spans="8:8" ht="15.75" x14ac:dyDescent="0.25">
      <c r="H239" s="428"/>
    </row>
    <row r="240" spans="8:8" ht="15.75" x14ac:dyDescent="0.25">
      <c r="H240" s="428"/>
    </row>
    <row r="241" spans="8:8" ht="15.75" x14ac:dyDescent="0.25">
      <c r="H241" s="428"/>
    </row>
    <row r="242" spans="8:8" ht="15.75" x14ac:dyDescent="0.25">
      <c r="H242" s="428"/>
    </row>
    <row r="243" spans="8:8" ht="15.75" x14ac:dyDescent="0.25">
      <c r="H243" s="428"/>
    </row>
    <row r="244" spans="8:8" ht="15.75" x14ac:dyDescent="0.25">
      <c r="H244" s="428"/>
    </row>
    <row r="245" spans="8:8" ht="15.75" x14ac:dyDescent="0.25">
      <c r="H245" s="428"/>
    </row>
    <row r="246" spans="8:8" ht="15.75" x14ac:dyDescent="0.25">
      <c r="H246" s="428"/>
    </row>
    <row r="247" spans="8:8" ht="15.75" x14ac:dyDescent="0.25">
      <c r="H247" s="428"/>
    </row>
    <row r="248" spans="8:8" ht="15.75" x14ac:dyDescent="0.25">
      <c r="H248" s="428"/>
    </row>
    <row r="249" spans="8:8" ht="15.75" x14ac:dyDescent="0.25">
      <c r="H249" s="428"/>
    </row>
    <row r="250" spans="8:8" ht="15.75" x14ac:dyDescent="0.25">
      <c r="H250" s="428"/>
    </row>
    <row r="251" spans="8:8" ht="15.75" x14ac:dyDescent="0.25">
      <c r="H251" s="428"/>
    </row>
    <row r="252" spans="8:8" ht="15.75" x14ac:dyDescent="0.25">
      <c r="H252" s="428"/>
    </row>
    <row r="253" spans="8:8" ht="15.75" x14ac:dyDescent="0.25">
      <c r="H253" s="428"/>
    </row>
    <row r="254" spans="8:8" ht="15.75" x14ac:dyDescent="0.25">
      <c r="H254" s="428"/>
    </row>
    <row r="255" spans="8:8" ht="15.75" x14ac:dyDescent="0.25">
      <c r="H255" s="428"/>
    </row>
    <row r="256" spans="8:8" ht="15.75" x14ac:dyDescent="0.25">
      <c r="H256" s="428"/>
    </row>
    <row r="257" spans="8:8" ht="15.75" x14ac:dyDescent="0.25">
      <c r="H257" s="428"/>
    </row>
    <row r="258" spans="8:8" ht="15.75" x14ac:dyDescent="0.25">
      <c r="H258" s="428"/>
    </row>
    <row r="259" spans="8:8" ht="15.75" x14ac:dyDescent="0.25">
      <c r="H259" s="428"/>
    </row>
    <row r="260" spans="8:8" ht="15.75" x14ac:dyDescent="0.25">
      <c r="H260" s="428"/>
    </row>
    <row r="261" spans="8:8" ht="15.75" x14ac:dyDescent="0.25">
      <c r="H261" s="428"/>
    </row>
    <row r="262" spans="8:8" ht="15.75" x14ac:dyDescent="0.25">
      <c r="H262" s="428"/>
    </row>
    <row r="263" spans="8:8" ht="15.75" x14ac:dyDescent="0.25">
      <c r="H263" s="428"/>
    </row>
    <row r="264" spans="8:8" ht="15.75" x14ac:dyDescent="0.25">
      <c r="H264" s="428"/>
    </row>
    <row r="265" spans="8:8" ht="15.75" x14ac:dyDescent="0.25">
      <c r="H265" s="428"/>
    </row>
    <row r="266" spans="8:8" ht="15.75" x14ac:dyDescent="0.25">
      <c r="H266" s="428"/>
    </row>
    <row r="267" spans="8:8" ht="15.75" x14ac:dyDescent="0.25">
      <c r="H267" s="428"/>
    </row>
    <row r="268" spans="8:8" ht="15.75" x14ac:dyDescent="0.25">
      <c r="H268" s="428"/>
    </row>
    <row r="269" spans="8:8" ht="15.75" x14ac:dyDescent="0.25">
      <c r="H269" s="428"/>
    </row>
    <row r="270" spans="8:8" ht="15.75" x14ac:dyDescent="0.25">
      <c r="H270" s="428"/>
    </row>
    <row r="271" spans="8:8" ht="15.75" x14ac:dyDescent="0.25">
      <c r="H271" s="428"/>
    </row>
    <row r="272" spans="8:8" ht="15.75" x14ac:dyDescent="0.25">
      <c r="H272" s="428"/>
    </row>
    <row r="273" spans="8:8" ht="15.75" x14ac:dyDescent="0.25">
      <c r="H273" s="428"/>
    </row>
    <row r="274" spans="8:8" ht="15.75" x14ac:dyDescent="0.25">
      <c r="H274" s="428"/>
    </row>
    <row r="275" spans="8:8" ht="15.75" x14ac:dyDescent="0.25">
      <c r="H275" s="428"/>
    </row>
    <row r="276" spans="8:8" ht="15.75" x14ac:dyDescent="0.25">
      <c r="H276" s="428"/>
    </row>
    <row r="277" spans="8:8" ht="15.75" x14ac:dyDescent="0.25">
      <c r="H277" s="428"/>
    </row>
    <row r="278" spans="8:8" ht="15.75" x14ac:dyDescent="0.25">
      <c r="H278" s="428"/>
    </row>
    <row r="279" spans="8:8" ht="15.75" x14ac:dyDescent="0.25">
      <c r="H279" s="428"/>
    </row>
    <row r="280" spans="8:8" ht="15.75" x14ac:dyDescent="0.25">
      <c r="H280" s="428"/>
    </row>
    <row r="281" spans="8:8" ht="15.75" x14ac:dyDescent="0.25">
      <c r="H281" s="428"/>
    </row>
    <row r="282" spans="8:8" ht="15.75" x14ac:dyDescent="0.25">
      <c r="H282" s="428"/>
    </row>
    <row r="283" spans="8:8" ht="15.75" x14ac:dyDescent="0.25">
      <c r="H283" s="428"/>
    </row>
    <row r="284" spans="8:8" ht="15.75" x14ac:dyDescent="0.25">
      <c r="H284" s="428"/>
    </row>
    <row r="285" spans="8:8" ht="15.75" x14ac:dyDescent="0.25">
      <c r="H285" s="428"/>
    </row>
    <row r="286" spans="8:8" ht="15.75" x14ac:dyDescent="0.25">
      <c r="H286" s="428"/>
    </row>
    <row r="287" spans="8:8" ht="15.75" x14ac:dyDescent="0.25">
      <c r="H287" s="428"/>
    </row>
    <row r="288" spans="8:8" ht="15.75" x14ac:dyDescent="0.25">
      <c r="H288" s="428"/>
    </row>
    <row r="289" spans="8:8" ht="15.75" x14ac:dyDescent="0.25">
      <c r="H289" s="428"/>
    </row>
    <row r="290" spans="8:8" ht="15.75" x14ac:dyDescent="0.25">
      <c r="H290" s="428"/>
    </row>
    <row r="291" spans="8:8" ht="15.75" x14ac:dyDescent="0.25">
      <c r="H291" s="428"/>
    </row>
    <row r="292" spans="8:8" ht="15.75" x14ac:dyDescent="0.25">
      <c r="H292" s="428"/>
    </row>
    <row r="293" spans="8:8" ht="15.75" x14ac:dyDescent="0.25">
      <c r="H293" s="428"/>
    </row>
    <row r="294" spans="8:8" ht="15.75" x14ac:dyDescent="0.25">
      <c r="H294" s="428"/>
    </row>
    <row r="295" spans="8:8" ht="15.75" x14ac:dyDescent="0.25">
      <c r="H295" s="428"/>
    </row>
    <row r="296" spans="8:8" ht="15.75" x14ac:dyDescent="0.25">
      <c r="H296" s="428"/>
    </row>
    <row r="297" spans="8:8" ht="15.75" x14ac:dyDescent="0.25">
      <c r="H297" s="428"/>
    </row>
    <row r="298" spans="8:8" ht="15.75" x14ac:dyDescent="0.25">
      <c r="H298" s="428"/>
    </row>
    <row r="299" spans="8:8" ht="15.75" x14ac:dyDescent="0.25">
      <c r="H299" s="428"/>
    </row>
    <row r="300" spans="8:8" ht="15.75" x14ac:dyDescent="0.25">
      <c r="H300" s="428"/>
    </row>
    <row r="301" spans="8:8" ht="15.75" x14ac:dyDescent="0.25">
      <c r="H301" s="428"/>
    </row>
    <row r="302" spans="8:8" ht="15.75" x14ac:dyDescent="0.25">
      <c r="H302" s="428"/>
    </row>
    <row r="303" spans="8:8" ht="15.75" x14ac:dyDescent="0.25">
      <c r="H303" s="428"/>
    </row>
    <row r="304" spans="8:8" ht="15.75" x14ac:dyDescent="0.25">
      <c r="H304" s="428"/>
    </row>
    <row r="305" spans="8:8" ht="15.75" x14ac:dyDescent="0.25">
      <c r="H305" s="428"/>
    </row>
    <row r="306" spans="8:8" ht="15.75" x14ac:dyDescent="0.25">
      <c r="H306" s="428"/>
    </row>
    <row r="307" spans="8:8" ht="15.75" x14ac:dyDescent="0.25">
      <c r="H307" s="428"/>
    </row>
    <row r="308" spans="8:8" ht="15.75" x14ac:dyDescent="0.25">
      <c r="H308" s="428"/>
    </row>
    <row r="309" spans="8:8" ht="15.75" x14ac:dyDescent="0.25">
      <c r="H309" s="428"/>
    </row>
    <row r="310" spans="8:8" ht="15.75" x14ac:dyDescent="0.25">
      <c r="H310" s="428"/>
    </row>
    <row r="311" spans="8:8" ht="15.75" x14ac:dyDescent="0.25">
      <c r="H311" s="428"/>
    </row>
    <row r="312" spans="8:8" ht="15.75" x14ac:dyDescent="0.25">
      <c r="H312" s="428"/>
    </row>
    <row r="313" spans="8:8" ht="15.75" x14ac:dyDescent="0.25">
      <c r="H313" s="428"/>
    </row>
    <row r="314" spans="8:8" ht="15.75" x14ac:dyDescent="0.25">
      <c r="H314" s="428"/>
    </row>
    <row r="315" spans="8:8" ht="15.75" x14ac:dyDescent="0.25">
      <c r="H315" s="428"/>
    </row>
    <row r="316" spans="8:8" ht="15.75" x14ac:dyDescent="0.25">
      <c r="H316" s="428"/>
    </row>
    <row r="317" spans="8:8" ht="15.75" x14ac:dyDescent="0.25">
      <c r="H317" s="428"/>
    </row>
    <row r="318" spans="8:8" ht="15.75" x14ac:dyDescent="0.25">
      <c r="H318" s="428"/>
    </row>
    <row r="319" spans="8:8" ht="15.75" x14ac:dyDescent="0.25">
      <c r="H319" s="428"/>
    </row>
    <row r="320" spans="8:8" ht="15.75" x14ac:dyDescent="0.25">
      <c r="H320" s="428"/>
    </row>
    <row r="321" spans="8:8" ht="15.75" x14ac:dyDescent="0.25">
      <c r="H321" s="428"/>
    </row>
    <row r="322" spans="8:8" ht="15.75" x14ac:dyDescent="0.25">
      <c r="H322" s="428"/>
    </row>
    <row r="323" spans="8:8" ht="15.75" x14ac:dyDescent="0.25">
      <c r="H323" s="428"/>
    </row>
    <row r="324" spans="8:8" ht="15.75" x14ac:dyDescent="0.25">
      <c r="H324" s="428"/>
    </row>
    <row r="325" spans="8:8" ht="15.75" x14ac:dyDescent="0.25">
      <c r="H325" s="428"/>
    </row>
    <row r="326" spans="8:8" ht="15.75" x14ac:dyDescent="0.25">
      <c r="H326" s="428"/>
    </row>
    <row r="327" spans="8:8" ht="15.75" x14ac:dyDescent="0.25">
      <c r="H327" s="428"/>
    </row>
    <row r="328" spans="8:8" ht="15.75" x14ac:dyDescent="0.25">
      <c r="H328" s="428"/>
    </row>
    <row r="329" spans="8:8" ht="15.75" x14ac:dyDescent="0.25">
      <c r="H329" s="428"/>
    </row>
    <row r="330" spans="8:8" ht="15.75" x14ac:dyDescent="0.25">
      <c r="H330" s="428"/>
    </row>
    <row r="331" spans="8:8" ht="15.75" x14ac:dyDescent="0.25">
      <c r="H331" s="428"/>
    </row>
    <row r="332" spans="8:8" ht="15.75" x14ac:dyDescent="0.25">
      <c r="H332" s="428"/>
    </row>
    <row r="333" spans="8:8" ht="15.75" x14ac:dyDescent="0.25">
      <c r="H333" s="428"/>
    </row>
    <row r="334" spans="8:8" ht="15.75" x14ac:dyDescent="0.25">
      <c r="H334" s="428"/>
    </row>
    <row r="335" spans="8:8" ht="15.75" x14ac:dyDescent="0.25">
      <c r="H335" s="428"/>
    </row>
    <row r="336" spans="8:8" ht="15.75" x14ac:dyDescent="0.25">
      <c r="H336" s="428"/>
    </row>
    <row r="337" spans="8:8" ht="15.75" x14ac:dyDescent="0.25">
      <c r="H337" s="428"/>
    </row>
    <row r="338" spans="8:8" ht="15.75" x14ac:dyDescent="0.25">
      <c r="H338" s="428"/>
    </row>
    <row r="339" spans="8:8" ht="15.75" x14ac:dyDescent="0.25">
      <c r="H339" s="428"/>
    </row>
    <row r="340" spans="8:8" ht="15.75" x14ac:dyDescent="0.25">
      <c r="H340" s="428"/>
    </row>
    <row r="341" spans="8:8" ht="15.75" x14ac:dyDescent="0.25">
      <c r="H341" s="428"/>
    </row>
    <row r="342" spans="8:8" ht="15.75" x14ac:dyDescent="0.25">
      <c r="H342" s="428"/>
    </row>
    <row r="343" spans="8:8" ht="15.75" x14ac:dyDescent="0.25">
      <c r="H343" s="428"/>
    </row>
    <row r="344" spans="8:8" ht="15.75" x14ac:dyDescent="0.25">
      <c r="H344" s="428"/>
    </row>
    <row r="345" spans="8:8" ht="15.75" x14ac:dyDescent="0.25">
      <c r="H345" s="428"/>
    </row>
    <row r="346" spans="8:8" ht="15.75" x14ac:dyDescent="0.25">
      <c r="H346" s="428"/>
    </row>
    <row r="347" spans="8:8" ht="15.75" x14ac:dyDescent="0.25">
      <c r="H347" s="428"/>
    </row>
    <row r="348" spans="8:8" ht="15.75" x14ac:dyDescent="0.25">
      <c r="H348" s="428"/>
    </row>
    <row r="349" spans="8:8" ht="15.75" x14ac:dyDescent="0.25">
      <c r="H349" s="428"/>
    </row>
    <row r="350" spans="8:8" ht="15.75" x14ac:dyDescent="0.25">
      <c r="H350" s="428"/>
    </row>
    <row r="351" spans="8:8" ht="15.75" x14ac:dyDescent="0.25">
      <c r="H351" s="428"/>
    </row>
    <row r="352" spans="8:8" ht="15.75" x14ac:dyDescent="0.25">
      <c r="H352" s="428"/>
    </row>
    <row r="353" spans="8:8" ht="15.75" x14ac:dyDescent="0.25">
      <c r="H353" s="428"/>
    </row>
    <row r="354" spans="8:8" ht="15.75" x14ac:dyDescent="0.25">
      <c r="H354" s="428"/>
    </row>
    <row r="355" spans="8:8" ht="15.75" x14ac:dyDescent="0.25">
      <c r="H355" s="428"/>
    </row>
    <row r="356" spans="8:8" ht="15.75" x14ac:dyDescent="0.25">
      <c r="H356" s="428"/>
    </row>
    <row r="357" spans="8:8" ht="15.75" x14ac:dyDescent="0.25">
      <c r="H357" s="428"/>
    </row>
    <row r="358" spans="8:8" ht="15.75" x14ac:dyDescent="0.25">
      <c r="H358" s="428"/>
    </row>
    <row r="359" spans="8:8" ht="15.75" x14ac:dyDescent="0.25">
      <c r="H359" s="428"/>
    </row>
    <row r="360" spans="8:8" ht="15.75" x14ac:dyDescent="0.25">
      <c r="H360" s="428"/>
    </row>
    <row r="361" spans="8:8" ht="15.75" x14ac:dyDescent="0.25">
      <c r="H361" s="428"/>
    </row>
    <row r="362" spans="8:8" ht="15.75" x14ac:dyDescent="0.25">
      <c r="H362" s="428"/>
    </row>
    <row r="363" spans="8:8" ht="15.75" x14ac:dyDescent="0.25">
      <c r="H363" s="428"/>
    </row>
    <row r="364" spans="8:8" ht="15.75" x14ac:dyDescent="0.25">
      <c r="H364" s="428"/>
    </row>
    <row r="365" spans="8:8" ht="15.75" x14ac:dyDescent="0.25">
      <c r="H365" s="428"/>
    </row>
    <row r="366" spans="8:8" ht="15.75" x14ac:dyDescent="0.25">
      <c r="H366" s="428"/>
    </row>
    <row r="367" spans="8:8" ht="15.75" x14ac:dyDescent="0.25">
      <c r="H367" s="428"/>
    </row>
    <row r="368" spans="8:8" ht="15.75" x14ac:dyDescent="0.25">
      <c r="H368" s="428"/>
    </row>
    <row r="369" spans="8:8" ht="15.75" x14ac:dyDescent="0.25">
      <c r="H369" s="428"/>
    </row>
    <row r="370" spans="8:8" ht="15.75" x14ac:dyDescent="0.25">
      <c r="H370" s="428"/>
    </row>
    <row r="371" spans="8:8" ht="15.75" x14ac:dyDescent="0.25">
      <c r="H371" s="428"/>
    </row>
    <row r="372" spans="8:8" ht="15.75" x14ac:dyDescent="0.25">
      <c r="H372" s="428"/>
    </row>
    <row r="373" spans="8:8" ht="15.75" x14ac:dyDescent="0.25">
      <c r="H373" s="428"/>
    </row>
    <row r="374" spans="8:8" ht="15.75" x14ac:dyDescent="0.25">
      <c r="H374" s="428"/>
    </row>
    <row r="375" spans="8:8" ht="15.75" x14ac:dyDescent="0.25">
      <c r="H375" s="428"/>
    </row>
    <row r="376" spans="8:8" ht="15.75" x14ac:dyDescent="0.25">
      <c r="H376" s="428"/>
    </row>
    <row r="377" spans="8:8" ht="15.75" x14ac:dyDescent="0.25">
      <c r="H377" s="428"/>
    </row>
    <row r="378" spans="8:8" ht="15.75" x14ac:dyDescent="0.25">
      <c r="H378" s="428"/>
    </row>
    <row r="379" spans="8:8" ht="15.75" x14ac:dyDescent="0.25">
      <c r="H379" s="428"/>
    </row>
    <row r="380" spans="8:8" ht="15.75" x14ac:dyDescent="0.25">
      <c r="H380" s="428"/>
    </row>
    <row r="381" spans="8:8" ht="15.75" x14ac:dyDescent="0.25">
      <c r="H381" s="428"/>
    </row>
    <row r="382" spans="8:8" ht="15.75" x14ac:dyDescent="0.25">
      <c r="H382" s="428"/>
    </row>
    <row r="383" spans="8:8" ht="15.75" x14ac:dyDescent="0.25">
      <c r="H383" s="428"/>
    </row>
    <row r="384" spans="8:8" ht="15.75" x14ac:dyDescent="0.25">
      <c r="H384" s="428"/>
    </row>
    <row r="385" spans="8:8" ht="15.75" x14ac:dyDescent="0.25">
      <c r="H385" s="428"/>
    </row>
    <row r="386" spans="8:8" ht="15.75" x14ac:dyDescent="0.25">
      <c r="H386" s="428"/>
    </row>
    <row r="387" spans="8:8" ht="15.75" x14ac:dyDescent="0.25">
      <c r="H387" s="428"/>
    </row>
    <row r="388" spans="8:8" ht="15.75" x14ac:dyDescent="0.25">
      <c r="H388" s="428"/>
    </row>
    <row r="389" spans="8:8" ht="15.75" x14ac:dyDescent="0.25">
      <c r="H389" s="428"/>
    </row>
    <row r="390" spans="8:8" ht="15.75" x14ac:dyDescent="0.25">
      <c r="H390" s="428"/>
    </row>
    <row r="391" spans="8:8" ht="15.75" x14ac:dyDescent="0.25">
      <c r="H391" s="428"/>
    </row>
    <row r="392" spans="8:8" ht="15.75" x14ac:dyDescent="0.25">
      <c r="H392" s="428"/>
    </row>
    <row r="393" spans="8:8" ht="15.75" x14ac:dyDescent="0.25">
      <c r="H393" s="428"/>
    </row>
    <row r="394" spans="8:8" ht="15.75" x14ac:dyDescent="0.25">
      <c r="H394" s="428"/>
    </row>
    <row r="395" spans="8:8" ht="15.75" x14ac:dyDescent="0.25">
      <c r="H395" s="428"/>
    </row>
    <row r="396" spans="8:8" ht="15.75" x14ac:dyDescent="0.25">
      <c r="H396" s="428"/>
    </row>
    <row r="397" spans="8:8" ht="15.75" x14ac:dyDescent="0.25">
      <c r="H397" s="428"/>
    </row>
    <row r="398" spans="8:8" ht="15.75" x14ac:dyDescent="0.25">
      <c r="H398" s="428"/>
    </row>
    <row r="399" spans="8:8" ht="15.75" x14ac:dyDescent="0.25">
      <c r="H399" s="428"/>
    </row>
    <row r="400" spans="8:8" ht="15.75" x14ac:dyDescent="0.25">
      <c r="H400" s="428"/>
    </row>
    <row r="401" spans="8:8" ht="15.75" x14ac:dyDescent="0.25">
      <c r="H401" s="428"/>
    </row>
    <row r="402" spans="8:8" ht="15.75" x14ac:dyDescent="0.25">
      <c r="H402" s="428"/>
    </row>
    <row r="403" spans="8:8" ht="15.75" x14ac:dyDescent="0.25">
      <c r="H403" s="428"/>
    </row>
    <row r="404" spans="8:8" ht="15.75" x14ac:dyDescent="0.25">
      <c r="H404" s="428"/>
    </row>
    <row r="405" spans="8:8" ht="15.75" x14ac:dyDescent="0.25">
      <c r="H405" s="428"/>
    </row>
    <row r="406" spans="8:8" ht="15.75" x14ac:dyDescent="0.25">
      <c r="H406" s="428"/>
    </row>
    <row r="407" spans="8:8" ht="15.75" x14ac:dyDescent="0.25">
      <c r="H407" s="428"/>
    </row>
    <row r="408" spans="8:8" ht="15.75" x14ac:dyDescent="0.25">
      <c r="H408" s="428"/>
    </row>
    <row r="409" spans="8:8" ht="15.75" x14ac:dyDescent="0.25">
      <c r="H409" s="428"/>
    </row>
    <row r="410" spans="8:8" ht="15.75" x14ac:dyDescent="0.25">
      <c r="H410" s="428"/>
    </row>
    <row r="411" spans="8:8" ht="15.75" x14ac:dyDescent="0.25">
      <c r="H411" s="428"/>
    </row>
    <row r="412" spans="8:8" ht="15.75" x14ac:dyDescent="0.25">
      <c r="H412" s="428"/>
    </row>
    <row r="413" spans="8:8" ht="15.75" x14ac:dyDescent="0.25">
      <c r="H413" s="428"/>
    </row>
    <row r="414" spans="8:8" ht="15.75" x14ac:dyDescent="0.25">
      <c r="H414" s="428"/>
    </row>
    <row r="415" spans="8:8" ht="15.75" x14ac:dyDescent="0.25">
      <c r="H415" s="428"/>
    </row>
    <row r="416" spans="8:8" ht="15.75" x14ac:dyDescent="0.25">
      <c r="H416" s="428"/>
    </row>
    <row r="417" spans="8:8" ht="15.75" x14ac:dyDescent="0.25">
      <c r="H417" s="428"/>
    </row>
    <row r="418" spans="8:8" ht="15.75" x14ac:dyDescent="0.25">
      <c r="H418" s="428"/>
    </row>
    <row r="419" spans="8:8" ht="15.75" x14ac:dyDescent="0.25">
      <c r="H419" s="428"/>
    </row>
    <row r="420" spans="8:8" ht="15.75" x14ac:dyDescent="0.25">
      <c r="H420" s="428"/>
    </row>
    <row r="421" spans="8:8" ht="15.75" x14ac:dyDescent="0.25">
      <c r="H421" s="428"/>
    </row>
    <row r="422" spans="8:8" ht="15.75" x14ac:dyDescent="0.25">
      <c r="H422" s="428"/>
    </row>
    <row r="423" spans="8:8" ht="15.75" x14ac:dyDescent="0.25">
      <c r="H423" s="428"/>
    </row>
    <row r="424" spans="8:8" ht="15.75" x14ac:dyDescent="0.25">
      <c r="H424" s="428"/>
    </row>
    <row r="425" spans="8:8" ht="15.75" x14ac:dyDescent="0.25">
      <c r="H425" s="428"/>
    </row>
    <row r="426" spans="8:8" ht="15.75" x14ac:dyDescent="0.25">
      <c r="H426" s="428"/>
    </row>
    <row r="427" spans="8:8" ht="15.75" x14ac:dyDescent="0.25">
      <c r="H427" s="428"/>
    </row>
    <row r="428" spans="8:8" ht="15.75" x14ac:dyDescent="0.25">
      <c r="H428" s="428"/>
    </row>
    <row r="429" spans="8:8" ht="15.75" x14ac:dyDescent="0.25">
      <c r="H429" s="428"/>
    </row>
    <row r="430" spans="8:8" ht="15.75" x14ac:dyDescent="0.25">
      <c r="H430" s="428"/>
    </row>
    <row r="431" spans="8:8" ht="15.75" x14ac:dyDescent="0.25">
      <c r="H431" s="428"/>
    </row>
    <row r="432" spans="8:8" ht="15.75" x14ac:dyDescent="0.25">
      <c r="H432" s="428"/>
    </row>
    <row r="433" spans="8:8" ht="15.75" x14ac:dyDescent="0.25">
      <c r="H433" s="428"/>
    </row>
    <row r="434" spans="8:8" ht="15.75" x14ac:dyDescent="0.25">
      <c r="H434" s="428"/>
    </row>
    <row r="435" spans="8:8" ht="15.75" x14ac:dyDescent="0.25">
      <c r="H435" s="428"/>
    </row>
    <row r="436" spans="8:8" ht="15.75" x14ac:dyDescent="0.25">
      <c r="H436" s="428"/>
    </row>
    <row r="437" spans="8:8" ht="15.75" x14ac:dyDescent="0.25">
      <c r="H437" s="428"/>
    </row>
    <row r="438" spans="8:8" ht="15.75" x14ac:dyDescent="0.25">
      <c r="H438" s="428"/>
    </row>
    <row r="439" spans="8:8" ht="15.75" x14ac:dyDescent="0.25">
      <c r="H439" s="428"/>
    </row>
    <row r="440" spans="8:8" ht="15.75" x14ac:dyDescent="0.25">
      <c r="H440" s="428"/>
    </row>
    <row r="441" spans="8:8" ht="15.75" x14ac:dyDescent="0.25">
      <c r="H441" s="428"/>
    </row>
    <row r="442" spans="8:8" ht="15.75" x14ac:dyDescent="0.25">
      <c r="H442" s="428"/>
    </row>
    <row r="443" spans="8:8" ht="15.75" x14ac:dyDescent="0.25">
      <c r="H443" s="428"/>
    </row>
    <row r="444" spans="8:8" ht="15.75" x14ac:dyDescent="0.25">
      <c r="H444" s="428"/>
    </row>
    <row r="445" spans="8:8" ht="15.75" x14ac:dyDescent="0.25">
      <c r="H445" s="428"/>
    </row>
    <row r="446" spans="8:8" ht="15.75" x14ac:dyDescent="0.25">
      <c r="H446" s="428"/>
    </row>
    <row r="447" spans="8:8" ht="15.75" x14ac:dyDescent="0.25">
      <c r="H447" s="428"/>
    </row>
    <row r="448" spans="8:8" ht="15.75" x14ac:dyDescent="0.25">
      <c r="H448" s="428"/>
    </row>
    <row r="449" spans="8:8" ht="15.75" x14ac:dyDescent="0.25">
      <c r="H449" s="428"/>
    </row>
    <row r="450" spans="8:8" ht="15.75" x14ac:dyDescent="0.25">
      <c r="H450" s="428"/>
    </row>
    <row r="451" spans="8:8" ht="15.75" x14ac:dyDescent="0.25">
      <c r="H451" s="428"/>
    </row>
    <row r="452" spans="8:8" ht="15.75" x14ac:dyDescent="0.25">
      <c r="H452" s="428"/>
    </row>
    <row r="453" spans="8:8" ht="15.75" x14ac:dyDescent="0.25">
      <c r="H453" s="428"/>
    </row>
    <row r="454" spans="8:8" ht="15.75" x14ac:dyDescent="0.25">
      <c r="H454" s="428"/>
    </row>
    <row r="455" spans="8:8" ht="15.75" x14ac:dyDescent="0.25">
      <c r="H455" s="428"/>
    </row>
    <row r="456" spans="8:8" ht="15.75" x14ac:dyDescent="0.25">
      <c r="H456" s="428"/>
    </row>
    <row r="457" spans="8:8" ht="15.75" x14ac:dyDescent="0.25">
      <c r="H457" s="428"/>
    </row>
    <row r="458" spans="8:8" ht="15.75" x14ac:dyDescent="0.25">
      <c r="H458" s="428"/>
    </row>
    <row r="459" spans="8:8" ht="15.75" x14ac:dyDescent="0.25">
      <c r="H459" s="428"/>
    </row>
    <row r="460" spans="8:8" ht="15.75" x14ac:dyDescent="0.25">
      <c r="H460" s="428"/>
    </row>
    <row r="461" spans="8:8" ht="15.75" x14ac:dyDescent="0.25">
      <c r="H461" s="428"/>
    </row>
    <row r="462" spans="8:8" ht="15.75" x14ac:dyDescent="0.25">
      <c r="H462" s="428"/>
    </row>
    <row r="463" spans="8:8" ht="15.75" x14ac:dyDescent="0.25">
      <c r="H463" s="428"/>
    </row>
    <row r="464" spans="8:8" ht="15.75" x14ac:dyDescent="0.25">
      <c r="H464" s="428"/>
    </row>
    <row r="465" spans="8:8" ht="15.75" x14ac:dyDescent="0.25">
      <c r="H465" s="428"/>
    </row>
    <row r="466" spans="8:8" ht="15.75" x14ac:dyDescent="0.25">
      <c r="H466" s="428"/>
    </row>
    <row r="467" spans="8:8" ht="15.75" x14ac:dyDescent="0.25">
      <c r="H467" s="428"/>
    </row>
    <row r="468" spans="8:8" ht="15.75" x14ac:dyDescent="0.25">
      <c r="H468" s="428"/>
    </row>
    <row r="469" spans="8:8" ht="15.75" x14ac:dyDescent="0.25">
      <c r="H469" s="428"/>
    </row>
    <row r="470" spans="8:8" ht="15.75" x14ac:dyDescent="0.25">
      <c r="H470" s="428"/>
    </row>
    <row r="471" spans="8:8" ht="15.75" x14ac:dyDescent="0.25">
      <c r="H471" s="428"/>
    </row>
    <row r="472" spans="8:8" ht="15.75" x14ac:dyDescent="0.25">
      <c r="H472" s="428"/>
    </row>
    <row r="473" spans="8:8" ht="15.75" x14ac:dyDescent="0.25">
      <c r="H473" s="428"/>
    </row>
    <row r="474" spans="8:8" ht="15.75" x14ac:dyDescent="0.25">
      <c r="H474" s="428"/>
    </row>
    <row r="475" spans="8:8" ht="15.75" x14ac:dyDescent="0.25">
      <c r="H475" s="428"/>
    </row>
    <row r="476" spans="8:8" ht="15.75" x14ac:dyDescent="0.25">
      <c r="H476" s="428"/>
    </row>
    <row r="477" spans="8:8" ht="15.75" x14ac:dyDescent="0.25">
      <c r="H477" s="428"/>
    </row>
    <row r="478" spans="8:8" ht="15.75" x14ac:dyDescent="0.25">
      <c r="H478" s="428"/>
    </row>
    <row r="479" spans="8:8" ht="15.75" x14ac:dyDescent="0.25">
      <c r="H479" s="428"/>
    </row>
    <row r="480" spans="8:8" ht="15.75" x14ac:dyDescent="0.25">
      <c r="H480" s="428"/>
    </row>
    <row r="481" spans="8:8" ht="15.75" x14ac:dyDescent="0.25">
      <c r="H481" s="428"/>
    </row>
    <row r="482" spans="8:8" ht="15.75" x14ac:dyDescent="0.25">
      <c r="H482" s="428"/>
    </row>
    <row r="483" spans="8:8" ht="15.75" x14ac:dyDescent="0.25">
      <c r="H483" s="428"/>
    </row>
    <row r="484" spans="8:8" ht="15.75" x14ac:dyDescent="0.25">
      <c r="H484" s="428"/>
    </row>
    <row r="485" spans="8:8" ht="15.75" x14ac:dyDescent="0.25">
      <c r="H485" s="428"/>
    </row>
    <row r="486" spans="8:8" ht="15.75" x14ac:dyDescent="0.25">
      <c r="H486" s="428"/>
    </row>
    <row r="487" spans="8:8" ht="15.75" x14ac:dyDescent="0.25">
      <c r="H487" s="428"/>
    </row>
    <row r="488" spans="8:8" ht="15.75" x14ac:dyDescent="0.25">
      <c r="H488" s="428"/>
    </row>
    <row r="489" spans="8:8" ht="15.75" x14ac:dyDescent="0.25">
      <c r="H489" s="428"/>
    </row>
    <row r="490" spans="8:8" ht="15.75" x14ac:dyDescent="0.25">
      <c r="H490" s="428"/>
    </row>
    <row r="491" spans="8:8" ht="15.75" x14ac:dyDescent="0.25">
      <c r="H491" s="428"/>
    </row>
    <row r="492" spans="8:8" ht="15.75" x14ac:dyDescent="0.25">
      <c r="H492" s="428"/>
    </row>
    <row r="493" spans="8:8" ht="15.75" x14ac:dyDescent="0.25">
      <c r="H493" s="428"/>
    </row>
    <row r="494" spans="8:8" ht="15.75" x14ac:dyDescent="0.25">
      <c r="H494" s="428"/>
    </row>
    <row r="495" spans="8:8" ht="15.75" x14ac:dyDescent="0.25">
      <c r="H495" s="428"/>
    </row>
    <row r="496" spans="8:8" ht="15.75" x14ac:dyDescent="0.25">
      <c r="H496" s="428"/>
    </row>
    <row r="497" spans="8:8" ht="15.75" x14ac:dyDescent="0.25">
      <c r="H497" s="428"/>
    </row>
    <row r="498" spans="8:8" ht="15.75" x14ac:dyDescent="0.25">
      <c r="H498" s="428"/>
    </row>
    <row r="499" spans="8:8" ht="15.75" x14ac:dyDescent="0.25">
      <c r="H499" s="428"/>
    </row>
    <row r="500" spans="8:8" ht="15.75" x14ac:dyDescent="0.25">
      <c r="H500" s="428"/>
    </row>
    <row r="501" spans="8:8" ht="15.75" x14ac:dyDescent="0.25">
      <c r="H501" s="428"/>
    </row>
    <row r="502" spans="8:8" ht="15.75" x14ac:dyDescent="0.25">
      <c r="H502" s="428"/>
    </row>
    <row r="503" spans="8:8" ht="15.75" x14ac:dyDescent="0.25">
      <c r="H503" s="428"/>
    </row>
    <row r="504" spans="8:8" ht="15.75" x14ac:dyDescent="0.25">
      <c r="H504" s="428"/>
    </row>
    <row r="505" spans="8:8" ht="15.75" x14ac:dyDescent="0.25">
      <c r="H505" s="428"/>
    </row>
    <row r="506" spans="8:8" ht="15.75" x14ac:dyDescent="0.25">
      <c r="H506" s="428"/>
    </row>
    <row r="507" spans="8:8" ht="15.75" x14ac:dyDescent="0.25">
      <c r="H507" s="428"/>
    </row>
    <row r="508" spans="8:8" ht="15.75" x14ac:dyDescent="0.25">
      <c r="H508" s="428"/>
    </row>
    <row r="509" spans="8:8" ht="15.75" x14ac:dyDescent="0.25">
      <c r="H509" s="428"/>
    </row>
    <row r="510" spans="8:8" ht="15.75" x14ac:dyDescent="0.25">
      <c r="H510" s="428"/>
    </row>
    <row r="511" spans="8:8" ht="15.75" x14ac:dyDescent="0.25">
      <c r="H511" s="428"/>
    </row>
    <row r="512" spans="8:8" ht="15.75" x14ac:dyDescent="0.25">
      <c r="H512" s="428"/>
    </row>
    <row r="513" spans="8:8" ht="15.75" x14ac:dyDescent="0.25">
      <c r="H513" s="428"/>
    </row>
    <row r="514" spans="8:8" ht="15.75" x14ac:dyDescent="0.25">
      <c r="H514" s="428"/>
    </row>
    <row r="515" spans="8:8" ht="15.75" x14ac:dyDescent="0.25">
      <c r="H515" s="428"/>
    </row>
    <row r="516" spans="8:8" ht="15.75" x14ac:dyDescent="0.25">
      <c r="H516" s="428"/>
    </row>
    <row r="517" spans="8:8" ht="15.75" x14ac:dyDescent="0.25">
      <c r="H517" s="428"/>
    </row>
    <row r="518" spans="8:8" ht="15.75" x14ac:dyDescent="0.25">
      <c r="H518" s="428"/>
    </row>
    <row r="519" spans="8:8" ht="15.75" x14ac:dyDescent="0.25">
      <c r="H519" s="428"/>
    </row>
    <row r="520" spans="8:8" ht="15.75" x14ac:dyDescent="0.25">
      <c r="H520" s="428"/>
    </row>
    <row r="521" spans="8:8" ht="15.75" x14ac:dyDescent="0.25">
      <c r="H521" s="428"/>
    </row>
    <row r="522" spans="8:8" ht="15.75" x14ac:dyDescent="0.25">
      <c r="H522" s="428"/>
    </row>
    <row r="523" spans="8:8" ht="15.75" x14ac:dyDescent="0.25">
      <c r="H523" s="428"/>
    </row>
    <row r="524" spans="8:8" ht="15.75" x14ac:dyDescent="0.25">
      <c r="H524" s="428"/>
    </row>
    <row r="525" spans="8:8" ht="15.75" x14ac:dyDescent="0.25">
      <c r="H525" s="428"/>
    </row>
    <row r="526" spans="8:8" ht="15.75" x14ac:dyDescent="0.25">
      <c r="H526" s="428"/>
    </row>
    <row r="527" spans="8:8" ht="15.75" x14ac:dyDescent="0.25">
      <c r="H527" s="428"/>
    </row>
    <row r="528" spans="8:8" ht="15.75" x14ac:dyDescent="0.25">
      <c r="H528" s="428"/>
    </row>
    <row r="529" spans="8:8" ht="15.75" x14ac:dyDescent="0.25">
      <c r="H529" s="428"/>
    </row>
    <row r="530" spans="8:8" ht="15.75" x14ac:dyDescent="0.25">
      <c r="H530" s="428"/>
    </row>
    <row r="531" spans="8:8" ht="15.75" x14ac:dyDescent="0.25">
      <c r="H531" s="428"/>
    </row>
    <row r="532" spans="8:8" ht="15.75" x14ac:dyDescent="0.25">
      <c r="H532" s="428"/>
    </row>
    <row r="533" spans="8:8" ht="15.75" x14ac:dyDescent="0.25">
      <c r="H533" s="428"/>
    </row>
    <row r="534" spans="8:8" ht="15.75" x14ac:dyDescent="0.25">
      <c r="H534" s="428"/>
    </row>
    <row r="535" spans="8:8" ht="15.75" x14ac:dyDescent="0.25">
      <c r="H535" s="428"/>
    </row>
    <row r="536" spans="8:8" ht="15.75" x14ac:dyDescent="0.25">
      <c r="H536" s="428"/>
    </row>
    <row r="537" spans="8:8" ht="15.75" x14ac:dyDescent="0.25">
      <c r="H537" s="428"/>
    </row>
    <row r="538" spans="8:8" ht="15.75" x14ac:dyDescent="0.25">
      <c r="H538" s="428"/>
    </row>
    <row r="539" spans="8:8" ht="15.75" x14ac:dyDescent="0.25">
      <c r="H539" s="428"/>
    </row>
    <row r="540" spans="8:8" ht="15.75" x14ac:dyDescent="0.25">
      <c r="H540" s="428"/>
    </row>
    <row r="541" spans="8:8" ht="15.75" x14ac:dyDescent="0.25">
      <c r="H541" s="428"/>
    </row>
    <row r="542" spans="8:8" ht="15.75" x14ac:dyDescent="0.25">
      <c r="H542" s="428"/>
    </row>
    <row r="543" spans="8:8" ht="15.75" x14ac:dyDescent="0.25">
      <c r="H543" s="428"/>
    </row>
    <row r="544" spans="8:8" ht="15.75" x14ac:dyDescent="0.25">
      <c r="H544" s="428"/>
    </row>
    <row r="545" spans="8:8" ht="15.75" x14ac:dyDescent="0.25">
      <c r="H545" s="428"/>
    </row>
    <row r="546" spans="8:8" ht="15.75" x14ac:dyDescent="0.25">
      <c r="H546" s="428"/>
    </row>
    <row r="547" spans="8:8" ht="15.75" x14ac:dyDescent="0.25">
      <c r="H547" s="428"/>
    </row>
    <row r="548" spans="8:8" ht="15.75" x14ac:dyDescent="0.25">
      <c r="H548" s="428"/>
    </row>
    <row r="549" spans="8:8" ht="15.75" x14ac:dyDescent="0.25">
      <c r="H549" s="428"/>
    </row>
    <row r="550" spans="8:8" ht="15.75" x14ac:dyDescent="0.25">
      <c r="H550" s="428"/>
    </row>
    <row r="551" spans="8:8" ht="15.75" x14ac:dyDescent="0.25">
      <c r="H551" s="428"/>
    </row>
    <row r="552" spans="8:8" ht="15.75" x14ac:dyDescent="0.25">
      <c r="H552" s="428"/>
    </row>
    <row r="553" spans="8:8" ht="15.75" x14ac:dyDescent="0.25">
      <c r="H553" s="428"/>
    </row>
    <row r="554" spans="8:8" ht="15.75" x14ac:dyDescent="0.25">
      <c r="H554" s="428"/>
    </row>
    <row r="555" spans="8:8" ht="15.75" x14ac:dyDescent="0.25">
      <c r="H555" s="428"/>
    </row>
    <row r="556" spans="8:8" ht="15.75" x14ac:dyDescent="0.25">
      <c r="H556" s="428"/>
    </row>
    <row r="557" spans="8:8" ht="15.75" x14ac:dyDescent="0.25">
      <c r="H557" s="428"/>
    </row>
    <row r="558" spans="8:8" ht="15.75" x14ac:dyDescent="0.25">
      <c r="H558" s="428"/>
    </row>
    <row r="559" spans="8:8" ht="15.75" x14ac:dyDescent="0.25">
      <c r="H559" s="428"/>
    </row>
    <row r="560" spans="8:8" ht="15.75" x14ac:dyDescent="0.25">
      <c r="H560" s="428"/>
    </row>
    <row r="561" spans="8:8" ht="15.75" x14ac:dyDescent="0.25">
      <c r="H561" s="428"/>
    </row>
    <row r="562" spans="8:8" ht="15.75" x14ac:dyDescent="0.25">
      <c r="H562" s="428"/>
    </row>
    <row r="563" spans="8:8" ht="15.75" x14ac:dyDescent="0.25">
      <c r="H563" s="428"/>
    </row>
    <row r="564" spans="8:8" ht="15.75" x14ac:dyDescent="0.25">
      <c r="H564" s="428"/>
    </row>
    <row r="565" spans="8:8" ht="15.75" x14ac:dyDescent="0.25">
      <c r="H565" s="428"/>
    </row>
    <row r="566" spans="8:8" ht="15.75" x14ac:dyDescent="0.25">
      <c r="H566" s="428"/>
    </row>
    <row r="567" spans="8:8" ht="15.75" x14ac:dyDescent="0.25">
      <c r="H567" s="428"/>
    </row>
    <row r="568" spans="8:8" ht="15.75" x14ac:dyDescent="0.25">
      <c r="H568" s="428"/>
    </row>
    <row r="569" spans="8:8" ht="15.75" x14ac:dyDescent="0.25">
      <c r="H569" s="428"/>
    </row>
    <row r="570" spans="8:8" ht="15.75" x14ac:dyDescent="0.25">
      <c r="H570" s="428"/>
    </row>
    <row r="571" spans="8:8" ht="15.75" x14ac:dyDescent="0.25">
      <c r="H571" s="428"/>
    </row>
    <row r="572" spans="8:8" ht="15.75" x14ac:dyDescent="0.25">
      <c r="H572" s="428"/>
    </row>
    <row r="573" spans="8:8" ht="15.75" x14ac:dyDescent="0.25">
      <c r="H573" s="428"/>
    </row>
    <row r="574" spans="8:8" ht="15.75" x14ac:dyDescent="0.25">
      <c r="H574" s="428"/>
    </row>
    <row r="575" spans="8:8" ht="15.75" x14ac:dyDescent="0.25">
      <c r="H575" s="428"/>
    </row>
    <row r="576" spans="8:8" ht="15.75" x14ac:dyDescent="0.25">
      <c r="H576" s="428"/>
    </row>
    <row r="577" spans="8:8" ht="15.75" x14ac:dyDescent="0.25">
      <c r="H577" s="428"/>
    </row>
    <row r="578" spans="8:8" ht="15.75" x14ac:dyDescent="0.25">
      <c r="H578" s="428"/>
    </row>
    <row r="579" spans="8:8" ht="15.75" x14ac:dyDescent="0.25">
      <c r="H579" s="428"/>
    </row>
    <row r="580" spans="8:8" ht="15.75" x14ac:dyDescent="0.25">
      <c r="H580" s="428"/>
    </row>
    <row r="581" spans="8:8" ht="15.75" x14ac:dyDescent="0.25">
      <c r="H581" s="428"/>
    </row>
    <row r="582" spans="8:8" ht="15.75" x14ac:dyDescent="0.25">
      <c r="H582" s="428"/>
    </row>
    <row r="583" spans="8:8" ht="15.75" x14ac:dyDescent="0.25">
      <c r="H583" s="428"/>
    </row>
    <row r="584" spans="8:8" ht="15.75" x14ac:dyDescent="0.25">
      <c r="H584" s="428"/>
    </row>
    <row r="585" spans="8:8" ht="15.75" x14ac:dyDescent="0.25">
      <c r="H585" s="428"/>
    </row>
    <row r="586" spans="8:8" ht="15.75" x14ac:dyDescent="0.25">
      <c r="H586" s="428"/>
    </row>
    <row r="587" spans="8:8" ht="15.75" x14ac:dyDescent="0.25">
      <c r="H587" s="428"/>
    </row>
    <row r="588" spans="8:8" ht="15.75" x14ac:dyDescent="0.25">
      <c r="H588" s="428"/>
    </row>
    <row r="589" spans="8:8" ht="15.75" x14ac:dyDescent="0.25">
      <c r="H589" s="428"/>
    </row>
    <row r="590" spans="8:8" ht="15.75" x14ac:dyDescent="0.25">
      <c r="H590" s="428"/>
    </row>
    <row r="591" spans="8:8" ht="15.75" x14ac:dyDescent="0.25">
      <c r="H591" s="428"/>
    </row>
    <row r="592" spans="8:8" ht="15.75" x14ac:dyDescent="0.25">
      <c r="H592" s="428"/>
    </row>
    <row r="593" spans="8:8" ht="15.75" x14ac:dyDescent="0.25">
      <c r="H593" s="428"/>
    </row>
    <row r="594" spans="8:8" ht="15.75" x14ac:dyDescent="0.25">
      <c r="H594" s="428"/>
    </row>
    <row r="595" spans="8:8" ht="15.75" x14ac:dyDescent="0.25">
      <c r="H595" s="428"/>
    </row>
    <row r="596" spans="8:8" ht="15.75" x14ac:dyDescent="0.25">
      <c r="H596" s="428"/>
    </row>
    <row r="597" spans="8:8" ht="15.75" x14ac:dyDescent="0.25">
      <c r="H597" s="428"/>
    </row>
    <row r="598" spans="8:8" ht="15.75" x14ac:dyDescent="0.25">
      <c r="H598" s="428"/>
    </row>
    <row r="599" spans="8:8" ht="15.75" x14ac:dyDescent="0.25">
      <c r="H599" s="428"/>
    </row>
    <row r="600" spans="8:8" ht="15.75" x14ac:dyDescent="0.25">
      <c r="H600" s="428"/>
    </row>
    <row r="601" spans="8:8" ht="15.75" x14ac:dyDescent="0.25">
      <c r="H601" s="428"/>
    </row>
    <row r="602" spans="8:8" ht="15.75" x14ac:dyDescent="0.25">
      <c r="H602" s="428"/>
    </row>
    <row r="603" spans="8:8" ht="15.75" x14ac:dyDescent="0.25">
      <c r="H603" s="428"/>
    </row>
    <row r="604" spans="8:8" ht="15.75" x14ac:dyDescent="0.25">
      <c r="H604" s="428"/>
    </row>
    <row r="605" spans="8:8" ht="15.75" x14ac:dyDescent="0.25">
      <c r="H605" s="428"/>
    </row>
    <row r="606" spans="8:8" ht="15.75" x14ac:dyDescent="0.25">
      <c r="H606" s="428"/>
    </row>
    <row r="607" spans="8:8" ht="15.75" x14ac:dyDescent="0.25">
      <c r="H607" s="428"/>
    </row>
    <row r="608" spans="8:8" ht="15.75" x14ac:dyDescent="0.25">
      <c r="H608" s="428"/>
    </row>
    <row r="609" spans="8:8" ht="15.75" x14ac:dyDescent="0.25">
      <c r="H609" s="428"/>
    </row>
    <row r="610" spans="8:8" ht="15.75" x14ac:dyDescent="0.25">
      <c r="H610" s="428"/>
    </row>
    <row r="611" spans="8:8" ht="15.75" x14ac:dyDescent="0.25">
      <c r="H611" s="428"/>
    </row>
    <row r="612" spans="8:8" ht="15.75" x14ac:dyDescent="0.25">
      <c r="H612" s="428"/>
    </row>
    <row r="613" spans="8:8" ht="15.75" x14ac:dyDescent="0.25">
      <c r="H613" s="428"/>
    </row>
    <row r="614" spans="8:8" ht="15.75" x14ac:dyDescent="0.25">
      <c r="H614" s="428"/>
    </row>
    <row r="615" spans="8:8" ht="15.75" x14ac:dyDescent="0.25">
      <c r="H615" s="428"/>
    </row>
    <row r="616" spans="8:8" ht="15.75" x14ac:dyDescent="0.25">
      <c r="H616" s="428"/>
    </row>
    <row r="617" spans="8:8" ht="15.75" x14ac:dyDescent="0.25">
      <c r="H617" s="428"/>
    </row>
    <row r="618" spans="8:8" ht="15.75" x14ac:dyDescent="0.25">
      <c r="H618" s="428"/>
    </row>
    <row r="619" spans="8:8" ht="15.75" x14ac:dyDescent="0.25">
      <c r="H619" s="428"/>
    </row>
    <row r="620" spans="8:8" ht="15.75" x14ac:dyDescent="0.25">
      <c r="H620" s="428"/>
    </row>
    <row r="621" spans="8:8" ht="15.75" x14ac:dyDescent="0.25">
      <c r="H621" s="428"/>
    </row>
    <row r="622" spans="8:8" ht="15.75" x14ac:dyDescent="0.25">
      <c r="H622" s="428"/>
    </row>
    <row r="623" spans="8:8" ht="15.75" x14ac:dyDescent="0.25">
      <c r="H623" s="428"/>
    </row>
    <row r="624" spans="8:8" ht="15.75" x14ac:dyDescent="0.25">
      <c r="H624" s="428"/>
    </row>
    <row r="625" spans="8:8" ht="15.75" x14ac:dyDescent="0.25">
      <c r="H625" s="428"/>
    </row>
    <row r="626" spans="8:8" ht="15.75" x14ac:dyDescent="0.25">
      <c r="H626" s="428"/>
    </row>
    <row r="627" spans="8:8" ht="15.75" x14ac:dyDescent="0.25">
      <c r="H627" s="428"/>
    </row>
    <row r="628" spans="8:8" ht="15.75" x14ac:dyDescent="0.25">
      <c r="H628" s="428"/>
    </row>
    <row r="629" spans="8:8" ht="15.75" x14ac:dyDescent="0.25">
      <c r="H629" s="428"/>
    </row>
    <row r="630" spans="8:8" ht="15.75" x14ac:dyDescent="0.25">
      <c r="H630" s="428"/>
    </row>
    <row r="631" spans="8:8" ht="15.75" x14ac:dyDescent="0.25">
      <c r="H631" s="428"/>
    </row>
    <row r="632" spans="8:8" ht="15.75" x14ac:dyDescent="0.25">
      <c r="H632" s="428"/>
    </row>
    <row r="633" spans="8:8" ht="15.75" x14ac:dyDescent="0.25">
      <c r="H633" s="428"/>
    </row>
    <row r="634" spans="8:8" ht="15.75" x14ac:dyDescent="0.25">
      <c r="H634" s="428"/>
    </row>
    <row r="635" spans="8:8" ht="15.75" x14ac:dyDescent="0.25">
      <c r="H635" s="428"/>
    </row>
    <row r="636" spans="8:8" ht="15.75" x14ac:dyDescent="0.25">
      <c r="H636" s="428"/>
    </row>
    <row r="637" spans="8:8" ht="15.75" x14ac:dyDescent="0.25">
      <c r="H637" s="428"/>
    </row>
    <row r="638" spans="8:8" ht="15.75" x14ac:dyDescent="0.25">
      <c r="H638" s="428"/>
    </row>
    <row r="639" spans="8:8" ht="15.75" x14ac:dyDescent="0.25">
      <c r="H639" s="428"/>
    </row>
    <row r="640" spans="8:8" ht="15.75" x14ac:dyDescent="0.25">
      <c r="H640" s="428"/>
    </row>
    <row r="641" spans="8:8" ht="15.75" x14ac:dyDescent="0.25">
      <c r="H641" s="428"/>
    </row>
    <row r="642" spans="8:8" ht="15.75" x14ac:dyDescent="0.25">
      <c r="H642" s="428"/>
    </row>
    <row r="643" spans="8:8" ht="15.75" x14ac:dyDescent="0.25">
      <c r="H643" s="428"/>
    </row>
    <row r="644" spans="8:8" ht="15.75" x14ac:dyDescent="0.25">
      <c r="H644" s="428"/>
    </row>
    <row r="645" spans="8:8" ht="15.75" x14ac:dyDescent="0.25">
      <c r="H645" s="428"/>
    </row>
    <row r="646" spans="8:8" ht="15.75" x14ac:dyDescent="0.25">
      <c r="H646" s="428"/>
    </row>
    <row r="647" spans="8:8" ht="15.75" x14ac:dyDescent="0.25">
      <c r="H647" s="428"/>
    </row>
    <row r="648" spans="8:8" ht="15.75" x14ac:dyDescent="0.25">
      <c r="H648" s="428"/>
    </row>
    <row r="649" spans="8:8" ht="15.75" x14ac:dyDescent="0.25">
      <c r="H649" s="428"/>
    </row>
    <row r="650" spans="8:8" ht="15.75" x14ac:dyDescent="0.25">
      <c r="H650" s="428"/>
    </row>
    <row r="651" spans="8:8" ht="15.75" x14ac:dyDescent="0.25">
      <c r="H651" s="428"/>
    </row>
    <row r="652" spans="8:8" ht="15.75" x14ac:dyDescent="0.25">
      <c r="H652" s="428"/>
    </row>
    <row r="653" spans="8:8" ht="15.75" x14ac:dyDescent="0.25">
      <c r="H653" s="428"/>
    </row>
    <row r="654" spans="8:8" ht="15.75" x14ac:dyDescent="0.25">
      <c r="H654" s="428"/>
    </row>
    <row r="655" spans="8:8" ht="15.75" x14ac:dyDescent="0.25">
      <c r="H655" s="428"/>
    </row>
    <row r="656" spans="8:8" ht="15.75" x14ac:dyDescent="0.25">
      <c r="H656" s="428"/>
    </row>
    <row r="657" spans="8:8" ht="15.75" x14ac:dyDescent="0.25">
      <c r="H657" s="428"/>
    </row>
    <row r="658" spans="8:8" ht="15.75" x14ac:dyDescent="0.25">
      <c r="H658" s="428"/>
    </row>
    <row r="659" spans="8:8" ht="15.75" x14ac:dyDescent="0.25">
      <c r="H659" s="428"/>
    </row>
    <row r="660" spans="8:8" ht="15.75" x14ac:dyDescent="0.25">
      <c r="H660" s="428"/>
    </row>
    <row r="661" spans="8:8" ht="15.75" x14ac:dyDescent="0.25">
      <c r="H661" s="428"/>
    </row>
    <row r="662" spans="8:8" ht="15.75" x14ac:dyDescent="0.25">
      <c r="H662" s="428"/>
    </row>
    <row r="663" spans="8:8" ht="15.75" x14ac:dyDescent="0.25">
      <c r="H663" s="428"/>
    </row>
    <row r="664" spans="8:8" ht="15.75" x14ac:dyDescent="0.25">
      <c r="H664" s="428"/>
    </row>
    <row r="665" spans="8:8" ht="15.75" x14ac:dyDescent="0.25">
      <c r="H665" s="428"/>
    </row>
    <row r="666" spans="8:8" ht="15.75" x14ac:dyDescent="0.25">
      <c r="H666" s="428"/>
    </row>
    <row r="667" spans="8:8" ht="15.75" x14ac:dyDescent="0.25">
      <c r="H667" s="428"/>
    </row>
    <row r="668" spans="8:8" ht="15.75" x14ac:dyDescent="0.25">
      <c r="H668" s="428"/>
    </row>
    <row r="669" spans="8:8" ht="15.75" x14ac:dyDescent="0.25">
      <c r="H669" s="428"/>
    </row>
    <row r="670" spans="8:8" ht="15.75" x14ac:dyDescent="0.25">
      <c r="H670" s="428"/>
    </row>
    <row r="671" spans="8:8" ht="15.75" x14ac:dyDescent="0.25">
      <c r="H671" s="428"/>
    </row>
    <row r="672" spans="8:8" ht="15.75" x14ac:dyDescent="0.25">
      <c r="H672" s="428"/>
    </row>
    <row r="673" spans="8:8" ht="15.75" x14ac:dyDescent="0.25">
      <c r="H673" s="428"/>
    </row>
    <row r="674" spans="8:8" ht="15.75" x14ac:dyDescent="0.25">
      <c r="H674" s="428"/>
    </row>
    <row r="675" spans="8:8" ht="15.75" x14ac:dyDescent="0.25">
      <c r="H675" s="428"/>
    </row>
    <row r="676" spans="8:8" ht="15.75" x14ac:dyDescent="0.25">
      <c r="H676" s="428"/>
    </row>
    <row r="677" spans="8:8" ht="15.75" x14ac:dyDescent="0.25">
      <c r="H677" s="428"/>
    </row>
    <row r="678" spans="8:8" ht="15.75" x14ac:dyDescent="0.25">
      <c r="H678" s="428"/>
    </row>
    <row r="679" spans="8:8" ht="15.75" x14ac:dyDescent="0.25">
      <c r="H679" s="428"/>
    </row>
    <row r="680" spans="8:8" ht="15.75" x14ac:dyDescent="0.25">
      <c r="H680" s="428"/>
    </row>
    <row r="681" spans="8:8" ht="15.75" x14ac:dyDescent="0.25">
      <c r="H681" s="428"/>
    </row>
    <row r="682" spans="8:8" ht="15.75" x14ac:dyDescent="0.25">
      <c r="H682" s="428"/>
    </row>
    <row r="683" spans="8:8" ht="15.75" x14ac:dyDescent="0.25">
      <c r="H683" s="428"/>
    </row>
    <row r="684" spans="8:8" ht="15.75" x14ac:dyDescent="0.25">
      <c r="H684" s="428"/>
    </row>
    <row r="685" spans="8:8" ht="15.75" x14ac:dyDescent="0.25">
      <c r="H685" s="428"/>
    </row>
    <row r="686" spans="8:8" ht="15.75" x14ac:dyDescent="0.25">
      <c r="H686" s="428"/>
    </row>
    <row r="687" spans="8:8" ht="15.75" x14ac:dyDescent="0.25">
      <c r="H687" s="428"/>
    </row>
    <row r="688" spans="8:8" ht="15.75" x14ac:dyDescent="0.25">
      <c r="H688" s="428"/>
    </row>
    <row r="689" spans="8:8" ht="15.75" x14ac:dyDescent="0.25">
      <c r="H689" s="428"/>
    </row>
    <row r="690" spans="8:8" ht="15.75" x14ac:dyDescent="0.25">
      <c r="H690" s="428"/>
    </row>
    <row r="691" spans="8:8" ht="15.75" x14ac:dyDescent="0.25">
      <c r="H691" s="428"/>
    </row>
    <row r="692" spans="8:8" ht="15.75" x14ac:dyDescent="0.25">
      <c r="H692" s="428"/>
    </row>
    <row r="693" spans="8:8" ht="15.75" x14ac:dyDescent="0.25">
      <c r="H693" s="428"/>
    </row>
    <row r="694" spans="8:8" ht="15.75" x14ac:dyDescent="0.25">
      <c r="H694" s="428"/>
    </row>
    <row r="695" spans="8:8" ht="15.75" x14ac:dyDescent="0.25">
      <c r="H695" s="428"/>
    </row>
    <row r="696" spans="8:8" ht="15.75" x14ac:dyDescent="0.25">
      <c r="H696" s="428"/>
    </row>
    <row r="697" spans="8:8" ht="15.75" x14ac:dyDescent="0.25">
      <c r="H697" s="428"/>
    </row>
    <row r="698" spans="8:8" ht="15.75" x14ac:dyDescent="0.25">
      <c r="H698" s="428"/>
    </row>
    <row r="699" spans="8:8" ht="15.75" x14ac:dyDescent="0.25">
      <c r="H699" s="428"/>
    </row>
    <row r="700" spans="8:8" ht="15.75" x14ac:dyDescent="0.25">
      <c r="H700" s="428"/>
    </row>
    <row r="701" spans="8:8" ht="15.75" x14ac:dyDescent="0.25">
      <c r="H701" s="428"/>
    </row>
    <row r="702" spans="8:8" ht="15.75" x14ac:dyDescent="0.25">
      <c r="H702" s="428"/>
    </row>
    <row r="703" spans="8:8" ht="15.75" x14ac:dyDescent="0.25">
      <c r="H703" s="428"/>
    </row>
    <row r="704" spans="8:8" ht="15.75" x14ac:dyDescent="0.25">
      <c r="H704" s="428"/>
    </row>
    <row r="705" spans="8:8" ht="15.75" x14ac:dyDescent="0.25">
      <c r="H705" s="428"/>
    </row>
    <row r="706" spans="8:8" ht="15.75" x14ac:dyDescent="0.25">
      <c r="H706" s="428"/>
    </row>
    <row r="707" spans="8:8" ht="15.75" x14ac:dyDescent="0.25">
      <c r="H707" s="428"/>
    </row>
    <row r="708" spans="8:8" ht="15.75" x14ac:dyDescent="0.25">
      <c r="H708" s="428"/>
    </row>
    <row r="709" spans="8:8" ht="15.75" x14ac:dyDescent="0.25">
      <c r="H709" s="428"/>
    </row>
    <row r="710" spans="8:8" ht="15.75" x14ac:dyDescent="0.25">
      <c r="H710" s="428"/>
    </row>
    <row r="711" spans="8:8" ht="15.75" x14ac:dyDescent="0.25">
      <c r="H711" s="428"/>
    </row>
    <row r="712" spans="8:8" ht="15.75" x14ac:dyDescent="0.25">
      <c r="H712" s="428"/>
    </row>
    <row r="713" spans="8:8" ht="15.75" x14ac:dyDescent="0.25">
      <c r="H713" s="428"/>
    </row>
    <row r="714" spans="8:8" ht="15.75" x14ac:dyDescent="0.25">
      <c r="H714" s="428"/>
    </row>
    <row r="715" spans="8:8" ht="15.75" x14ac:dyDescent="0.25">
      <c r="H715" s="428"/>
    </row>
    <row r="716" spans="8:8" ht="15.75" x14ac:dyDescent="0.25">
      <c r="H716" s="428"/>
    </row>
    <row r="717" spans="8:8" ht="15.75" x14ac:dyDescent="0.25">
      <c r="H717" s="428"/>
    </row>
    <row r="718" spans="8:8" ht="15.75" x14ac:dyDescent="0.25">
      <c r="H718" s="428"/>
    </row>
    <row r="719" spans="8:8" ht="15.75" x14ac:dyDescent="0.25">
      <c r="H719" s="428"/>
    </row>
    <row r="720" spans="8:8" ht="15.75" x14ac:dyDescent="0.25">
      <c r="H720" s="428"/>
    </row>
    <row r="721" spans="8:8" ht="15.75" x14ac:dyDescent="0.25">
      <c r="H721" s="428"/>
    </row>
    <row r="722" spans="8:8" ht="15.75" x14ac:dyDescent="0.25">
      <c r="H722" s="428"/>
    </row>
    <row r="723" spans="8:8" ht="15.75" x14ac:dyDescent="0.25">
      <c r="H723" s="428"/>
    </row>
    <row r="724" spans="8:8" ht="15.75" x14ac:dyDescent="0.25">
      <c r="H724" s="428"/>
    </row>
    <row r="725" spans="8:8" ht="15.75" x14ac:dyDescent="0.25">
      <c r="H725" s="428"/>
    </row>
    <row r="726" spans="8:8" ht="15.75" x14ac:dyDescent="0.25">
      <c r="H726" s="428"/>
    </row>
    <row r="727" spans="8:8" ht="15.75" x14ac:dyDescent="0.25">
      <c r="H727" s="428"/>
    </row>
    <row r="728" spans="8:8" ht="15.75" x14ac:dyDescent="0.25">
      <c r="H728" s="428"/>
    </row>
    <row r="729" spans="8:8" ht="15.75" x14ac:dyDescent="0.25">
      <c r="H729" s="428"/>
    </row>
    <row r="730" spans="8:8" ht="15.75" x14ac:dyDescent="0.25">
      <c r="H730" s="428"/>
    </row>
    <row r="731" spans="8:8" ht="15.75" x14ac:dyDescent="0.25">
      <c r="H731" s="428"/>
    </row>
    <row r="732" spans="8:8" ht="15.75" x14ac:dyDescent="0.25">
      <c r="H732" s="428"/>
    </row>
    <row r="733" spans="8:8" ht="15.75" x14ac:dyDescent="0.25">
      <c r="H733" s="428"/>
    </row>
    <row r="734" spans="8:8" ht="15.75" x14ac:dyDescent="0.25">
      <c r="H734" s="428"/>
    </row>
    <row r="735" spans="8:8" ht="15.75" x14ac:dyDescent="0.25">
      <c r="H735" s="428"/>
    </row>
    <row r="736" spans="8:8" ht="15.75" x14ac:dyDescent="0.25">
      <c r="H736" s="428"/>
    </row>
    <row r="737" spans="8:8" ht="15.75" x14ac:dyDescent="0.25">
      <c r="H737" s="428"/>
    </row>
    <row r="738" spans="8:8" ht="15.75" x14ac:dyDescent="0.25">
      <c r="H738" s="428"/>
    </row>
    <row r="739" spans="8:8" ht="15.75" x14ac:dyDescent="0.25">
      <c r="H739" s="428"/>
    </row>
    <row r="740" spans="8:8" ht="15.75" x14ac:dyDescent="0.25">
      <c r="H740" s="428"/>
    </row>
    <row r="741" spans="8:8" ht="15.75" x14ac:dyDescent="0.25">
      <c r="H741" s="428"/>
    </row>
    <row r="742" spans="8:8" ht="15.75" x14ac:dyDescent="0.25">
      <c r="H742" s="428"/>
    </row>
    <row r="743" spans="8:8" ht="15.75" x14ac:dyDescent="0.25">
      <c r="H743" s="428"/>
    </row>
    <row r="744" spans="8:8" ht="15.75" x14ac:dyDescent="0.25">
      <c r="H744" s="428"/>
    </row>
    <row r="745" spans="8:8" ht="15.75" x14ac:dyDescent="0.25">
      <c r="H745" s="428"/>
    </row>
    <row r="746" spans="8:8" ht="15.75" x14ac:dyDescent="0.25">
      <c r="H746" s="428"/>
    </row>
    <row r="747" spans="8:8" ht="15.75" x14ac:dyDescent="0.25">
      <c r="H747" s="428"/>
    </row>
    <row r="748" spans="8:8" ht="15.75" x14ac:dyDescent="0.25">
      <c r="H748" s="428"/>
    </row>
    <row r="749" spans="8:8" ht="15.75" x14ac:dyDescent="0.25">
      <c r="H749" s="428"/>
    </row>
    <row r="750" spans="8:8" ht="15.75" x14ac:dyDescent="0.25">
      <c r="H750" s="428"/>
    </row>
    <row r="751" spans="8:8" ht="15.75" x14ac:dyDescent="0.25">
      <c r="H751" s="428"/>
    </row>
    <row r="752" spans="8:8" ht="15.75" x14ac:dyDescent="0.25">
      <c r="H752" s="428"/>
    </row>
    <row r="753" spans="8:8" ht="15.75" x14ac:dyDescent="0.25">
      <c r="H753" s="428"/>
    </row>
    <row r="754" spans="8:8" ht="15.75" x14ac:dyDescent="0.25">
      <c r="H754" s="428"/>
    </row>
    <row r="755" spans="8:8" ht="15.75" x14ac:dyDescent="0.25">
      <c r="H755" s="428"/>
    </row>
    <row r="756" spans="8:8" ht="15.75" x14ac:dyDescent="0.25">
      <c r="H756" s="428"/>
    </row>
    <row r="757" spans="8:8" ht="15.75" x14ac:dyDescent="0.25">
      <c r="H757" s="428"/>
    </row>
    <row r="758" spans="8:8" ht="15.75" x14ac:dyDescent="0.25">
      <c r="H758" s="428"/>
    </row>
    <row r="759" spans="8:8" ht="15.75" x14ac:dyDescent="0.25">
      <c r="H759" s="428"/>
    </row>
    <row r="760" spans="8:8" ht="15.75" x14ac:dyDescent="0.25">
      <c r="H760" s="428"/>
    </row>
    <row r="761" spans="8:8" ht="15.75" x14ac:dyDescent="0.25">
      <c r="H761" s="428"/>
    </row>
    <row r="762" spans="8:8" ht="15.75" x14ac:dyDescent="0.25">
      <c r="H762" s="428"/>
    </row>
    <row r="763" spans="8:8" ht="15.75" x14ac:dyDescent="0.25">
      <c r="H763" s="428"/>
    </row>
    <row r="764" spans="8:8" ht="15.75" x14ac:dyDescent="0.25">
      <c r="H764" s="428"/>
    </row>
    <row r="765" spans="8:8" ht="15.75" x14ac:dyDescent="0.25">
      <c r="H765" s="428"/>
    </row>
    <row r="766" spans="8:8" ht="15.75" x14ac:dyDescent="0.25">
      <c r="H766" s="428"/>
    </row>
    <row r="767" spans="8:8" ht="15.75" x14ac:dyDescent="0.25">
      <c r="H767" s="428"/>
    </row>
    <row r="768" spans="8:8" ht="15.75" x14ac:dyDescent="0.25">
      <c r="H768" s="428"/>
    </row>
    <row r="769" spans="8:8" ht="15.75" x14ac:dyDescent="0.25">
      <c r="H769" s="428"/>
    </row>
    <row r="770" spans="8:8" ht="15.75" x14ac:dyDescent="0.25">
      <c r="H770" s="428"/>
    </row>
    <row r="771" spans="8:8" ht="15.75" x14ac:dyDescent="0.25">
      <c r="H771" s="428"/>
    </row>
    <row r="772" spans="8:8" ht="15.75" x14ac:dyDescent="0.25">
      <c r="H772" s="428"/>
    </row>
    <row r="773" spans="8:8" ht="15.75" x14ac:dyDescent="0.25">
      <c r="H773" s="428"/>
    </row>
    <row r="774" spans="8:8" ht="15.75" x14ac:dyDescent="0.25">
      <c r="H774" s="428"/>
    </row>
    <row r="775" spans="8:8" ht="15.75" x14ac:dyDescent="0.25">
      <c r="H775" s="428"/>
    </row>
    <row r="776" spans="8:8" ht="15.75" x14ac:dyDescent="0.25">
      <c r="H776" s="428"/>
    </row>
    <row r="777" spans="8:8" ht="15.75" x14ac:dyDescent="0.25">
      <c r="H777" s="428"/>
    </row>
    <row r="778" spans="8:8" ht="15.75" x14ac:dyDescent="0.25">
      <c r="H778" s="428"/>
    </row>
    <row r="779" spans="8:8" ht="15.75" x14ac:dyDescent="0.25">
      <c r="H779" s="428"/>
    </row>
    <row r="780" spans="8:8" ht="15.75" x14ac:dyDescent="0.25">
      <c r="H780" s="428"/>
    </row>
    <row r="781" spans="8:8" ht="15.75" x14ac:dyDescent="0.25">
      <c r="H781" s="428"/>
    </row>
    <row r="782" spans="8:8" ht="15.75" x14ac:dyDescent="0.25">
      <c r="H782" s="428"/>
    </row>
    <row r="783" spans="8:8" ht="15.75" x14ac:dyDescent="0.25">
      <c r="H783" s="428"/>
    </row>
    <row r="784" spans="8:8" ht="15.75" x14ac:dyDescent="0.25">
      <c r="H784" s="428"/>
    </row>
    <row r="785" spans="8:8" ht="15.75" x14ac:dyDescent="0.25">
      <c r="H785" s="428"/>
    </row>
    <row r="786" spans="8:8" ht="15.75" x14ac:dyDescent="0.25">
      <c r="H786" s="428"/>
    </row>
    <row r="787" spans="8:8" ht="15.75" x14ac:dyDescent="0.25">
      <c r="H787" s="428"/>
    </row>
    <row r="788" spans="8:8" ht="15.75" x14ac:dyDescent="0.25">
      <c r="H788" s="428"/>
    </row>
    <row r="789" spans="8:8" ht="15.75" x14ac:dyDescent="0.25">
      <c r="H789" s="428"/>
    </row>
    <row r="790" spans="8:8" ht="15.75" x14ac:dyDescent="0.25">
      <c r="H790" s="428"/>
    </row>
    <row r="791" spans="8:8" ht="15.75" x14ac:dyDescent="0.25">
      <c r="H791" s="428"/>
    </row>
    <row r="792" spans="8:8" ht="15.75" x14ac:dyDescent="0.25">
      <c r="H792" s="428"/>
    </row>
    <row r="793" spans="8:8" ht="15.75" x14ac:dyDescent="0.25">
      <c r="H793" s="428"/>
    </row>
    <row r="794" spans="8:8" ht="15.75" x14ac:dyDescent="0.25">
      <c r="H794" s="428"/>
    </row>
    <row r="795" spans="8:8" ht="15.75" x14ac:dyDescent="0.25">
      <c r="H795" s="428"/>
    </row>
    <row r="796" spans="8:8" ht="15.75" x14ac:dyDescent="0.25">
      <c r="H796" s="428"/>
    </row>
    <row r="797" spans="8:8" ht="15.75" x14ac:dyDescent="0.25">
      <c r="H797" s="428"/>
    </row>
    <row r="798" spans="8:8" ht="15.75" x14ac:dyDescent="0.25">
      <c r="H798" s="428"/>
    </row>
    <row r="799" spans="8:8" ht="15.75" x14ac:dyDescent="0.25">
      <c r="H799" s="428"/>
    </row>
    <row r="800" spans="8:8" ht="15.75" x14ac:dyDescent="0.25">
      <c r="H800" s="428"/>
    </row>
    <row r="801" spans="8:8" ht="15.75" x14ac:dyDescent="0.25">
      <c r="H801" s="428"/>
    </row>
    <row r="802" spans="8:8" ht="15.75" x14ac:dyDescent="0.25">
      <c r="H802" s="428"/>
    </row>
    <row r="803" spans="8:8" ht="15.75" x14ac:dyDescent="0.25">
      <c r="H803" s="428"/>
    </row>
    <row r="804" spans="8:8" ht="15.75" x14ac:dyDescent="0.25">
      <c r="H804" s="428"/>
    </row>
    <row r="805" spans="8:8" ht="15.75" x14ac:dyDescent="0.25">
      <c r="H805" s="428"/>
    </row>
    <row r="806" spans="8:8" ht="15.75" x14ac:dyDescent="0.25">
      <c r="H806" s="428"/>
    </row>
    <row r="807" spans="8:8" ht="15.75" x14ac:dyDescent="0.25">
      <c r="H807" s="428"/>
    </row>
    <row r="808" spans="8:8" ht="15.75" x14ac:dyDescent="0.25">
      <c r="H808" s="428"/>
    </row>
    <row r="809" spans="8:8" ht="15.75" x14ac:dyDescent="0.25">
      <c r="H809" s="428"/>
    </row>
    <row r="810" spans="8:8" ht="15.75" x14ac:dyDescent="0.25">
      <c r="H810" s="428"/>
    </row>
    <row r="811" spans="8:8" ht="15.75" x14ac:dyDescent="0.25">
      <c r="H811" s="428"/>
    </row>
    <row r="812" spans="8:8" ht="15.75" x14ac:dyDescent="0.25">
      <c r="H812" s="428"/>
    </row>
    <row r="813" spans="8:8" ht="15.75" x14ac:dyDescent="0.25">
      <c r="H813" s="428"/>
    </row>
    <row r="814" spans="8:8" ht="15.75" x14ac:dyDescent="0.25">
      <c r="H814" s="428"/>
    </row>
    <row r="815" spans="8:8" ht="15.75" x14ac:dyDescent="0.25">
      <c r="H815" s="428"/>
    </row>
    <row r="816" spans="8:8" ht="15.75" x14ac:dyDescent="0.25">
      <c r="H816" s="428"/>
    </row>
    <row r="817" spans="8:8" ht="15.75" x14ac:dyDescent="0.25">
      <c r="H817" s="428"/>
    </row>
    <row r="818" spans="8:8" ht="15.75" x14ac:dyDescent="0.25">
      <c r="H818" s="428"/>
    </row>
    <row r="819" spans="8:8" ht="15.75" x14ac:dyDescent="0.25">
      <c r="H819" s="428"/>
    </row>
    <row r="820" spans="8:8" ht="15.75" x14ac:dyDescent="0.25">
      <c r="H820" s="428"/>
    </row>
    <row r="821" spans="8:8" ht="15.75" x14ac:dyDescent="0.25">
      <c r="H821" s="428"/>
    </row>
    <row r="822" spans="8:8" ht="15.75" x14ac:dyDescent="0.25">
      <c r="H822" s="428"/>
    </row>
    <row r="823" spans="8:8" ht="15.75" x14ac:dyDescent="0.25">
      <c r="H823" s="428"/>
    </row>
    <row r="824" spans="8:8" ht="15.75" x14ac:dyDescent="0.25">
      <c r="H824" s="428"/>
    </row>
    <row r="825" spans="8:8" ht="15.75" x14ac:dyDescent="0.25">
      <c r="H825" s="428"/>
    </row>
    <row r="826" spans="8:8" ht="15.75" x14ac:dyDescent="0.25">
      <c r="H826" s="428"/>
    </row>
    <row r="827" spans="8:8" ht="15.75" x14ac:dyDescent="0.25">
      <c r="H827" s="428"/>
    </row>
    <row r="828" spans="8:8" ht="15.75" x14ac:dyDescent="0.25">
      <c r="H828" s="428"/>
    </row>
    <row r="829" spans="8:8" ht="15.75" x14ac:dyDescent="0.25">
      <c r="H829" s="428"/>
    </row>
    <row r="830" spans="8:8" ht="15.75" x14ac:dyDescent="0.25">
      <c r="H830" s="428"/>
    </row>
    <row r="831" spans="8:8" ht="15.75" x14ac:dyDescent="0.25">
      <c r="H831" s="428"/>
    </row>
    <row r="832" spans="8:8" ht="15.75" x14ac:dyDescent="0.25">
      <c r="H832" s="428"/>
    </row>
    <row r="833" spans="8:8" ht="15.75" x14ac:dyDescent="0.25">
      <c r="H833" s="428"/>
    </row>
    <row r="834" spans="8:8" ht="15.75" x14ac:dyDescent="0.25">
      <c r="H834" s="428"/>
    </row>
    <row r="835" spans="8:8" ht="15.75" x14ac:dyDescent="0.25">
      <c r="H835" s="428"/>
    </row>
    <row r="836" spans="8:8" ht="15.75" x14ac:dyDescent="0.25">
      <c r="H836" s="428"/>
    </row>
    <row r="837" spans="8:8" ht="15.75" x14ac:dyDescent="0.25">
      <c r="H837" s="428"/>
    </row>
    <row r="838" spans="8:8" ht="15.75" x14ac:dyDescent="0.25">
      <c r="H838" s="428"/>
    </row>
    <row r="839" spans="8:8" ht="15.75" x14ac:dyDescent="0.25">
      <c r="H839" s="428"/>
    </row>
    <row r="840" spans="8:8" ht="15.75" x14ac:dyDescent="0.25">
      <c r="H840" s="428"/>
    </row>
    <row r="841" spans="8:8" ht="15.75" x14ac:dyDescent="0.25">
      <c r="H841" s="428"/>
    </row>
    <row r="842" spans="8:8" ht="15.75" x14ac:dyDescent="0.25">
      <c r="H842" s="428"/>
    </row>
    <row r="843" spans="8:8" ht="15.75" x14ac:dyDescent="0.25">
      <c r="H843" s="428"/>
    </row>
    <row r="844" spans="8:8" ht="15.75" x14ac:dyDescent="0.25">
      <c r="H844" s="428"/>
    </row>
    <row r="845" spans="8:8" ht="15.75" x14ac:dyDescent="0.25">
      <c r="H845" s="428"/>
    </row>
    <row r="846" spans="8:8" ht="15.75" x14ac:dyDescent="0.25">
      <c r="H846" s="428"/>
    </row>
    <row r="847" spans="8:8" ht="15.75" x14ac:dyDescent="0.25">
      <c r="H847" s="428"/>
    </row>
    <row r="848" spans="8:8" ht="15.75" x14ac:dyDescent="0.25">
      <c r="H848" s="428"/>
    </row>
    <row r="849" spans="8:8" ht="15.75" x14ac:dyDescent="0.25">
      <c r="H849" s="428"/>
    </row>
    <row r="850" spans="8:8" ht="15.75" x14ac:dyDescent="0.25">
      <c r="H850" s="428"/>
    </row>
    <row r="851" spans="8:8" ht="15.75" x14ac:dyDescent="0.25">
      <c r="H851" s="428"/>
    </row>
    <row r="852" spans="8:8" ht="15.75" x14ac:dyDescent="0.25">
      <c r="H852" s="428"/>
    </row>
    <row r="853" spans="8:8" ht="15.75" x14ac:dyDescent="0.25">
      <c r="H853" s="428"/>
    </row>
    <row r="854" spans="8:8" ht="15.75" x14ac:dyDescent="0.25">
      <c r="H854" s="428"/>
    </row>
    <row r="855" spans="8:8" ht="15.75" x14ac:dyDescent="0.25">
      <c r="H855" s="428"/>
    </row>
    <row r="856" spans="8:8" ht="15.75" x14ac:dyDescent="0.25">
      <c r="H856" s="428"/>
    </row>
    <row r="857" spans="8:8" ht="15.75" x14ac:dyDescent="0.25">
      <c r="H857" s="428"/>
    </row>
    <row r="858" spans="8:8" ht="15.75" x14ac:dyDescent="0.25">
      <c r="H858" s="428"/>
    </row>
    <row r="859" spans="8:8" ht="15.75" x14ac:dyDescent="0.25">
      <c r="H859" s="428"/>
    </row>
    <row r="860" spans="8:8" ht="15.75" x14ac:dyDescent="0.25">
      <c r="H860" s="428"/>
    </row>
    <row r="861" spans="8:8" ht="15.75" x14ac:dyDescent="0.25">
      <c r="H861" s="428"/>
    </row>
    <row r="862" spans="8:8" ht="15.75" x14ac:dyDescent="0.25">
      <c r="H862" s="428"/>
    </row>
    <row r="863" spans="8:8" ht="15.75" x14ac:dyDescent="0.25">
      <c r="H863" s="428"/>
    </row>
    <row r="864" spans="8:8" ht="15.75" x14ac:dyDescent="0.25">
      <c r="H864" s="428"/>
    </row>
    <row r="865" spans="8:8" ht="15.75" x14ac:dyDescent="0.25">
      <c r="H865" s="428"/>
    </row>
    <row r="866" spans="8:8" ht="15.75" x14ac:dyDescent="0.25">
      <c r="H866" s="428"/>
    </row>
    <row r="867" spans="8:8" ht="15.75" x14ac:dyDescent="0.25">
      <c r="H867" s="428"/>
    </row>
    <row r="868" spans="8:8" ht="15.75" x14ac:dyDescent="0.25">
      <c r="H868" s="428"/>
    </row>
    <row r="869" spans="8:8" ht="15.75" x14ac:dyDescent="0.25">
      <c r="H869" s="428"/>
    </row>
    <row r="870" spans="8:8" ht="15.75" x14ac:dyDescent="0.25">
      <c r="H870" s="428"/>
    </row>
    <row r="871" spans="8:8" ht="15.75" x14ac:dyDescent="0.25">
      <c r="H871" s="428"/>
    </row>
    <row r="872" spans="8:8" ht="15.75" x14ac:dyDescent="0.25">
      <c r="H872" s="428"/>
    </row>
    <row r="873" spans="8:8" ht="15.75" x14ac:dyDescent="0.25">
      <c r="H873" s="428"/>
    </row>
    <row r="874" spans="8:8" ht="15.75" x14ac:dyDescent="0.25">
      <c r="H874" s="428"/>
    </row>
    <row r="875" spans="8:8" ht="15.75" x14ac:dyDescent="0.25">
      <c r="H875" s="428"/>
    </row>
    <row r="876" spans="8:8" ht="15.75" x14ac:dyDescent="0.25">
      <c r="H876" s="428"/>
    </row>
    <row r="877" spans="8:8" ht="15.75" x14ac:dyDescent="0.25">
      <c r="H877" s="428"/>
    </row>
    <row r="878" spans="8:8" ht="15.75" x14ac:dyDescent="0.25">
      <c r="H878" s="428"/>
    </row>
    <row r="879" spans="8:8" ht="15.75" x14ac:dyDescent="0.25">
      <c r="H879" s="428"/>
    </row>
    <row r="880" spans="8:8" ht="15.75" x14ac:dyDescent="0.25">
      <c r="H880" s="428"/>
    </row>
    <row r="881" spans="8:8" ht="15.75" x14ac:dyDescent="0.25">
      <c r="H881" s="428"/>
    </row>
    <row r="882" spans="8:8" ht="15.75" x14ac:dyDescent="0.25">
      <c r="H882" s="428"/>
    </row>
    <row r="883" spans="8:8" ht="15.75" x14ac:dyDescent="0.25">
      <c r="H883" s="428"/>
    </row>
    <row r="884" spans="8:8" ht="15.75" x14ac:dyDescent="0.25">
      <c r="H884" s="428"/>
    </row>
    <row r="885" spans="8:8" ht="15.75" x14ac:dyDescent="0.25">
      <c r="H885" s="428"/>
    </row>
    <row r="886" spans="8:8" ht="15.75" x14ac:dyDescent="0.25">
      <c r="H886" s="428"/>
    </row>
    <row r="887" spans="8:8" ht="15.75" x14ac:dyDescent="0.25">
      <c r="H887" s="428"/>
    </row>
    <row r="888" spans="8:8" ht="15.75" x14ac:dyDescent="0.25">
      <c r="H888" s="428"/>
    </row>
    <row r="889" spans="8:8" ht="15.75" x14ac:dyDescent="0.25">
      <c r="H889" s="428"/>
    </row>
    <row r="890" spans="8:8" ht="15.75" x14ac:dyDescent="0.25">
      <c r="H890" s="428"/>
    </row>
    <row r="891" spans="8:8" ht="15.75" x14ac:dyDescent="0.25">
      <c r="H891" s="428"/>
    </row>
    <row r="892" spans="8:8" ht="15.75" x14ac:dyDescent="0.25">
      <c r="H892" s="428"/>
    </row>
    <row r="893" spans="8:8" ht="15.75" x14ac:dyDescent="0.25">
      <c r="H893" s="428"/>
    </row>
    <row r="894" spans="8:8" ht="15.75" x14ac:dyDescent="0.25">
      <c r="H894" s="428"/>
    </row>
    <row r="895" spans="8:8" ht="15.75" x14ac:dyDescent="0.25">
      <c r="H895" s="428"/>
    </row>
    <row r="896" spans="8:8" ht="15.75" x14ac:dyDescent="0.25">
      <c r="H896" s="428"/>
    </row>
    <row r="897" spans="8:8" ht="15.75" x14ac:dyDescent="0.25">
      <c r="H897" s="428"/>
    </row>
    <row r="898" spans="8:8" ht="15.75" x14ac:dyDescent="0.25">
      <c r="H898" s="428"/>
    </row>
    <row r="899" spans="8:8" ht="15.75" x14ac:dyDescent="0.25">
      <c r="H899" s="428"/>
    </row>
    <row r="900" spans="8:8" ht="15.75" x14ac:dyDescent="0.25">
      <c r="H900" s="428"/>
    </row>
    <row r="901" spans="8:8" ht="15.75" x14ac:dyDescent="0.25">
      <c r="H901" s="428"/>
    </row>
    <row r="902" spans="8:8" ht="15.75" x14ac:dyDescent="0.25">
      <c r="H902" s="428"/>
    </row>
    <row r="903" spans="8:8" ht="15.75" x14ac:dyDescent="0.25">
      <c r="H903" s="428"/>
    </row>
    <row r="904" spans="8:8" ht="15.75" x14ac:dyDescent="0.25">
      <c r="H904" s="428"/>
    </row>
    <row r="905" spans="8:8" ht="15.75" x14ac:dyDescent="0.25">
      <c r="H905" s="428"/>
    </row>
    <row r="906" spans="8:8" ht="15.75" x14ac:dyDescent="0.25">
      <c r="H906" s="428"/>
    </row>
    <row r="907" spans="8:8" ht="15.75" x14ac:dyDescent="0.25">
      <c r="H907" s="428"/>
    </row>
    <row r="908" spans="8:8" ht="15.75" x14ac:dyDescent="0.25">
      <c r="H908" s="428"/>
    </row>
    <row r="909" spans="8:8" ht="15.75" x14ac:dyDescent="0.25">
      <c r="H909" s="428"/>
    </row>
    <row r="910" spans="8:8" ht="15.75" x14ac:dyDescent="0.25">
      <c r="H910" s="428"/>
    </row>
    <row r="911" spans="8:8" ht="15.75" x14ac:dyDescent="0.25">
      <c r="H911" s="428"/>
    </row>
    <row r="912" spans="8:8" ht="15.75" x14ac:dyDescent="0.25">
      <c r="H912" s="428"/>
    </row>
    <row r="913" spans="8:8" ht="15.75" x14ac:dyDescent="0.25">
      <c r="H913" s="428"/>
    </row>
    <row r="914" spans="8:8" ht="15.75" x14ac:dyDescent="0.25">
      <c r="H914" s="428"/>
    </row>
    <row r="915" spans="8:8" ht="15.75" x14ac:dyDescent="0.25">
      <c r="H915" s="428"/>
    </row>
    <row r="916" spans="8:8" ht="15.75" x14ac:dyDescent="0.25">
      <c r="H916" s="428"/>
    </row>
    <row r="917" spans="8:8" ht="15.75" x14ac:dyDescent="0.25">
      <c r="H917" s="428"/>
    </row>
    <row r="918" spans="8:8" ht="15.75" x14ac:dyDescent="0.25">
      <c r="H918" s="428"/>
    </row>
    <row r="919" spans="8:8" ht="15.75" x14ac:dyDescent="0.25">
      <c r="H919" s="428"/>
    </row>
    <row r="920" spans="8:8" ht="15.75" x14ac:dyDescent="0.25">
      <c r="H920" s="428"/>
    </row>
  </sheetData>
  <autoFilter ref="A10:W91"/>
  <mergeCells count="20">
    <mergeCell ref="K8:K9"/>
    <mergeCell ref="L8:L9"/>
    <mergeCell ref="A1:E1"/>
    <mergeCell ref="A2:E2"/>
    <mergeCell ref="A5:M5"/>
    <mergeCell ref="A6:M6"/>
    <mergeCell ref="A8:A9"/>
    <mergeCell ref="B8:B9"/>
    <mergeCell ref="C8:C9"/>
    <mergeCell ref="M8:M9"/>
    <mergeCell ref="I8:I9"/>
    <mergeCell ref="J8:J9"/>
    <mergeCell ref="D8:E8"/>
    <mergeCell ref="F8:H8"/>
    <mergeCell ref="A99:E99"/>
    <mergeCell ref="B94:M94"/>
    <mergeCell ref="B95:M95"/>
    <mergeCell ref="B96:M96"/>
    <mergeCell ref="J97:L97"/>
    <mergeCell ref="A98:E98"/>
  </mergeCells>
  <pageMargins left="0.45" right="0.2" top="0.25" bottom="0.25" header="0" footer="0"/>
  <pageSetup scale="50" orientation="landscape" r:id="rId1"/>
  <headerFoot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topLeftCell="A13" workbookViewId="0">
      <selection activeCell="E16" sqref="E16"/>
    </sheetView>
  </sheetViews>
  <sheetFormatPr defaultColWidth="14.42578125" defaultRowHeight="15" customHeight="1" x14ac:dyDescent="0.25"/>
  <cols>
    <col min="1" max="1" width="5" style="608" customWidth="1"/>
    <col min="2" max="2" width="49.140625" style="608" customWidth="1"/>
    <col min="3" max="3" width="42" style="608" customWidth="1"/>
    <col min="4" max="4" width="17.42578125" style="659" customWidth="1"/>
    <col min="5" max="5" width="21.7109375" style="608" customWidth="1"/>
    <col min="6" max="6" width="19.28515625" style="608" customWidth="1"/>
    <col min="7" max="26" width="9.28515625" style="608" customWidth="1"/>
    <col min="27" max="16384" width="14.42578125" style="608"/>
  </cols>
  <sheetData>
    <row r="1" spans="1:26" ht="26.25" customHeight="1" x14ac:dyDescent="0.25">
      <c r="F1" s="609" t="s">
        <v>6515</v>
      </c>
    </row>
    <row r="2" spans="1:26" ht="16.5" customHeight="1" x14ac:dyDescent="0.25">
      <c r="A2" s="729" t="s">
        <v>0</v>
      </c>
      <c r="B2" s="729"/>
      <c r="C2" s="729"/>
      <c r="D2" s="729"/>
      <c r="E2" s="729"/>
      <c r="F2" s="729"/>
      <c r="G2" s="729"/>
      <c r="H2" s="4"/>
      <c r="I2" s="4"/>
      <c r="J2" s="4"/>
      <c r="K2" s="4"/>
      <c r="L2" s="4"/>
      <c r="M2" s="4"/>
      <c r="N2" s="4"/>
      <c r="O2" s="4"/>
      <c r="P2" s="4"/>
      <c r="Q2" s="4"/>
      <c r="R2" s="4"/>
      <c r="S2" s="4"/>
      <c r="T2" s="4"/>
      <c r="U2" s="4"/>
      <c r="V2" s="4"/>
      <c r="W2" s="4"/>
      <c r="X2" s="4"/>
      <c r="Y2" s="4"/>
      <c r="Z2" s="4"/>
    </row>
    <row r="3" spans="1:26" ht="17.25" customHeight="1" x14ac:dyDescent="0.25">
      <c r="A3" s="685" t="s">
        <v>3332</v>
      </c>
      <c r="B3" s="685"/>
      <c r="C3" s="685"/>
      <c r="D3" s="685"/>
      <c r="E3" s="685"/>
      <c r="F3" s="685"/>
      <c r="G3" s="685"/>
      <c r="H3" s="4"/>
      <c r="I3" s="4"/>
      <c r="J3" s="4"/>
      <c r="K3" s="4"/>
      <c r="L3" s="4"/>
      <c r="M3" s="4"/>
      <c r="N3" s="4"/>
      <c r="O3" s="4"/>
      <c r="P3" s="4"/>
      <c r="Q3" s="4"/>
      <c r="R3" s="4"/>
      <c r="S3" s="4"/>
      <c r="T3" s="4"/>
      <c r="U3" s="4"/>
      <c r="V3" s="4"/>
      <c r="W3" s="4"/>
      <c r="X3" s="4"/>
      <c r="Y3" s="4"/>
      <c r="Z3" s="4"/>
    </row>
    <row r="4" spans="1:26" ht="30" customHeight="1" x14ac:dyDescent="0.25">
      <c r="A4" s="731" t="s">
        <v>2808</v>
      </c>
      <c r="B4" s="686"/>
      <c r="C4" s="686"/>
      <c r="D4" s="686"/>
      <c r="E4" s="686"/>
      <c r="F4" s="686"/>
      <c r="G4" s="4"/>
      <c r="H4" s="4"/>
      <c r="I4" s="4"/>
      <c r="J4" s="4"/>
      <c r="K4" s="4"/>
      <c r="L4" s="4"/>
      <c r="M4" s="4"/>
      <c r="N4" s="4"/>
      <c r="O4" s="4"/>
      <c r="P4" s="4"/>
      <c r="Q4" s="4"/>
      <c r="R4" s="4"/>
      <c r="S4" s="4"/>
      <c r="T4" s="4"/>
      <c r="U4" s="4"/>
      <c r="V4" s="4"/>
      <c r="W4" s="4"/>
      <c r="X4" s="4"/>
      <c r="Y4" s="4"/>
      <c r="Z4" s="4"/>
    </row>
    <row r="5" spans="1:26" ht="21" customHeight="1" x14ac:dyDescent="0.25">
      <c r="A5" s="688" t="str">
        <f>'PL06'!A6:M6</f>
        <v>(Kèm theo Kết luận thanh tra số 499/KL-TTr ngày 24/6/2026 của Chánh Thanh tra tỉnh)</v>
      </c>
      <c r="B5" s="688"/>
      <c r="C5" s="688"/>
      <c r="D5" s="688"/>
      <c r="E5" s="688"/>
      <c r="F5" s="688"/>
      <c r="G5" s="4"/>
      <c r="H5" s="4"/>
      <c r="I5" s="4"/>
      <c r="J5" s="4"/>
      <c r="K5" s="4"/>
      <c r="L5" s="4"/>
      <c r="M5" s="4"/>
      <c r="N5" s="4"/>
      <c r="O5" s="4"/>
      <c r="P5" s="4"/>
      <c r="Q5" s="4"/>
      <c r="R5" s="4"/>
      <c r="S5" s="4"/>
      <c r="T5" s="4"/>
      <c r="U5" s="4"/>
      <c r="V5" s="4"/>
      <c r="W5" s="4"/>
      <c r="X5" s="4"/>
      <c r="Y5" s="4"/>
      <c r="Z5" s="4"/>
    </row>
    <row r="6" spans="1:26" ht="5.25" customHeight="1" x14ac:dyDescent="0.25">
      <c r="A6" s="4"/>
      <c r="B6" s="4"/>
      <c r="C6" s="4"/>
      <c r="D6" s="651"/>
      <c r="E6" s="4"/>
      <c r="F6" s="4"/>
      <c r="G6" s="4"/>
      <c r="H6" s="4"/>
      <c r="I6" s="4"/>
      <c r="J6" s="4"/>
      <c r="K6" s="4"/>
      <c r="L6" s="4"/>
      <c r="M6" s="4"/>
      <c r="N6" s="4"/>
      <c r="O6" s="4"/>
      <c r="P6" s="4"/>
      <c r="Q6" s="4"/>
      <c r="R6" s="4"/>
      <c r="S6" s="4"/>
      <c r="T6" s="4"/>
      <c r="U6" s="4"/>
      <c r="V6" s="4"/>
      <c r="W6" s="4"/>
      <c r="X6" s="4"/>
      <c r="Y6" s="4"/>
      <c r="Z6" s="4"/>
    </row>
    <row r="7" spans="1:26" ht="26.25" customHeight="1" x14ac:dyDescent="0.25">
      <c r="A7" s="732" t="s">
        <v>3</v>
      </c>
      <c r="B7" s="732" t="s">
        <v>2809</v>
      </c>
      <c r="C7" s="734" t="s">
        <v>2810</v>
      </c>
      <c r="D7" s="735"/>
      <c r="E7" s="736"/>
      <c r="F7" s="732" t="s">
        <v>7</v>
      </c>
      <c r="G7" s="8"/>
      <c r="H7" s="8"/>
      <c r="I7" s="8"/>
      <c r="J7" s="8"/>
      <c r="K7" s="8"/>
      <c r="L7" s="8"/>
      <c r="M7" s="8"/>
      <c r="N7" s="8"/>
      <c r="O7" s="8"/>
      <c r="P7" s="8"/>
      <c r="Q7" s="8"/>
      <c r="R7" s="8"/>
      <c r="S7" s="8"/>
      <c r="T7" s="8"/>
      <c r="U7" s="8"/>
      <c r="V7" s="8"/>
      <c r="W7" s="8"/>
      <c r="X7" s="8"/>
      <c r="Y7" s="8"/>
      <c r="Z7" s="8"/>
    </row>
    <row r="8" spans="1:26" ht="31.5" x14ac:dyDescent="0.25">
      <c r="A8" s="733"/>
      <c r="B8" s="733"/>
      <c r="C8" s="666" t="s">
        <v>2811</v>
      </c>
      <c r="D8" s="667" t="s">
        <v>2812</v>
      </c>
      <c r="E8" s="667" t="s">
        <v>5</v>
      </c>
      <c r="F8" s="733"/>
      <c r="G8" s="8"/>
      <c r="H8" s="8"/>
      <c r="I8" s="8"/>
      <c r="J8" s="8"/>
      <c r="K8" s="8"/>
      <c r="L8" s="8"/>
      <c r="M8" s="8"/>
      <c r="N8" s="8"/>
      <c r="O8" s="8"/>
      <c r="P8" s="8"/>
      <c r="Q8" s="8"/>
      <c r="R8" s="8"/>
      <c r="S8" s="8"/>
      <c r="T8" s="8"/>
      <c r="U8" s="8"/>
      <c r="V8" s="8"/>
      <c r="W8" s="8"/>
      <c r="X8" s="8"/>
      <c r="Y8" s="8"/>
      <c r="Z8" s="8"/>
    </row>
    <row r="9" spans="1:26" ht="15.75" x14ac:dyDescent="0.25">
      <c r="A9" s="1">
        <v>-1</v>
      </c>
      <c r="B9" s="1">
        <v>-2</v>
      </c>
      <c r="C9" s="1">
        <v>-3</v>
      </c>
      <c r="D9" s="652">
        <v>-4</v>
      </c>
      <c r="E9" s="1">
        <v>-5</v>
      </c>
      <c r="F9" s="1">
        <v>-6</v>
      </c>
      <c r="G9" s="7"/>
      <c r="H9" s="7"/>
      <c r="I9" s="7"/>
      <c r="J9" s="7"/>
      <c r="K9" s="7"/>
      <c r="L9" s="7"/>
      <c r="M9" s="7"/>
      <c r="N9" s="7"/>
      <c r="O9" s="7"/>
      <c r="P9" s="7"/>
      <c r="Q9" s="7"/>
      <c r="R9" s="7"/>
      <c r="S9" s="7"/>
      <c r="T9" s="7"/>
      <c r="U9" s="7"/>
      <c r="V9" s="7"/>
      <c r="W9" s="7"/>
      <c r="X9" s="7"/>
      <c r="Y9" s="7"/>
      <c r="Z9" s="7"/>
    </row>
    <row r="10" spans="1:26" s="660" customFormat="1" ht="18" customHeight="1" x14ac:dyDescent="0.25">
      <c r="A10" s="642">
        <v>1</v>
      </c>
      <c r="B10" s="643" t="s">
        <v>2813</v>
      </c>
      <c r="C10" s="644"/>
      <c r="D10" s="653"/>
      <c r="E10" s="644"/>
      <c r="F10" s="644"/>
      <c r="G10" s="7"/>
      <c r="H10" s="7"/>
      <c r="I10" s="7"/>
      <c r="J10" s="7"/>
      <c r="K10" s="7"/>
      <c r="L10" s="7"/>
      <c r="M10" s="7"/>
      <c r="N10" s="7"/>
      <c r="O10" s="7"/>
      <c r="P10" s="7"/>
      <c r="Q10" s="7"/>
      <c r="R10" s="7"/>
      <c r="S10" s="7"/>
      <c r="T10" s="7"/>
      <c r="U10" s="7"/>
      <c r="V10" s="7"/>
      <c r="W10" s="7"/>
      <c r="X10" s="7"/>
      <c r="Y10" s="7"/>
      <c r="Z10" s="7"/>
    </row>
    <row r="11" spans="1:26" ht="18" customHeight="1" x14ac:dyDescent="0.25">
      <c r="A11" s="3"/>
      <c r="B11" s="11" t="s">
        <v>6514</v>
      </c>
      <c r="C11" s="5"/>
      <c r="D11" s="654"/>
      <c r="E11" s="5"/>
      <c r="F11" s="5"/>
      <c r="G11" s="4"/>
      <c r="H11" s="4"/>
      <c r="I11" s="4"/>
      <c r="J11" s="4"/>
      <c r="K11" s="4"/>
      <c r="L11" s="4"/>
      <c r="M11" s="4"/>
      <c r="N11" s="4"/>
      <c r="O11" s="4"/>
      <c r="P11" s="4"/>
      <c r="Q11" s="4"/>
      <c r="R11" s="4"/>
      <c r="S11" s="4"/>
      <c r="T11" s="4"/>
      <c r="U11" s="4"/>
      <c r="V11" s="4"/>
      <c r="W11" s="4"/>
      <c r="X11" s="4"/>
      <c r="Y11" s="4"/>
      <c r="Z11" s="4"/>
    </row>
    <row r="12" spans="1:26" s="660" customFormat="1" ht="18" customHeight="1" x14ac:dyDescent="0.25">
      <c r="A12" s="645" t="s">
        <v>418</v>
      </c>
      <c r="B12" s="646" t="s">
        <v>2814</v>
      </c>
      <c r="C12" s="647"/>
      <c r="D12" s="655"/>
      <c r="E12" s="648"/>
      <c r="F12" s="644"/>
      <c r="G12" s="7"/>
      <c r="H12" s="7"/>
      <c r="I12" s="7"/>
      <c r="J12" s="7"/>
      <c r="K12" s="7"/>
      <c r="L12" s="7"/>
      <c r="M12" s="7"/>
      <c r="N12" s="7"/>
      <c r="O12" s="7"/>
      <c r="P12" s="7"/>
      <c r="Q12" s="7"/>
      <c r="R12" s="7"/>
      <c r="S12" s="7"/>
      <c r="T12" s="7"/>
      <c r="U12" s="7"/>
      <c r="V12" s="7"/>
      <c r="W12" s="7"/>
      <c r="X12" s="7"/>
      <c r="Y12" s="7"/>
      <c r="Z12" s="7"/>
    </row>
    <row r="13" spans="1:26" ht="87.75" customHeight="1" x14ac:dyDescent="0.25">
      <c r="A13" s="641">
        <v>1</v>
      </c>
      <c r="B13" s="661" t="s">
        <v>6512</v>
      </c>
      <c r="C13" s="661" t="s">
        <v>6516</v>
      </c>
      <c r="D13" s="662" t="s">
        <v>6518</v>
      </c>
      <c r="E13" s="663" t="s">
        <v>6517</v>
      </c>
      <c r="F13" s="5"/>
      <c r="G13" s="4"/>
      <c r="H13" s="4"/>
      <c r="I13" s="4"/>
      <c r="J13" s="4"/>
      <c r="K13" s="4"/>
      <c r="L13" s="4"/>
      <c r="M13" s="4"/>
      <c r="N13" s="4"/>
      <c r="O13" s="4"/>
      <c r="P13" s="4"/>
      <c r="Q13" s="4"/>
      <c r="R13" s="4"/>
      <c r="S13" s="4"/>
      <c r="T13" s="4"/>
      <c r="U13" s="4"/>
      <c r="V13" s="4"/>
      <c r="W13" s="4"/>
      <c r="X13" s="4"/>
      <c r="Y13" s="4"/>
      <c r="Z13" s="4"/>
    </row>
    <row r="14" spans="1:26" ht="117" customHeight="1" x14ac:dyDescent="0.25">
      <c r="A14" s="641">
        <v>2</v>
      </c>
      <c r="B14" s="661" t="s">
        <v>6513</v>
      </c>
      <c r="C14" s="661" t="s">
        <v>6519</v>
      </c>
      <c r="D14" s="662" t="s">
        <v>6520</v>
      </c>
      <c r="E14" s="663" t="s">
        <v>6517</v>
      </c>
      <c r="F14" s="5"/>
      <c r="G14" s="4"/>
      <c r="H14" s="4"/>
      <c r="I14" s="4"/>
      <c r="J14" s="4"/>
      <c r="K14" s="4"/>
      <c r="L14" s="4"/>
      <c r="M14" s="4"/>
      <c r="N14" s="4"/>
      <c r="O14" s="4"/>
      <c r="P14" s="4"/>
      <c r="Q14" s="4"/>
      <c r="R14" s="4"/>
      <c r="S14" s="4"/>
      <c r="T14" s="4"/>
      <c r="U14" s="4"/>
      <c r="V14" s="4"/>
      <c r="W14" s="4"/>
      <c r="X14" s="4"/>
      <c r="Y14" s="4"/>
      <c r="Z14" s="4"/>
    </row>
    <row r="15" spans="1:26" s="660" customFormat="1" ht="26.25" customHeight="1" x14ac:dyDescent="0.25">
      <c r="A15" s="642" t="s">
        <v>477</v>
      </c>
      <c r="B15" s="649" t="s">
        <v>2815</v>
      </c>
      <c r="C15" s="650"/>
      <c r="D15" s="656"/>
      <c r="E15" s="644"/>
      <c r="F15" s="644"/>
      <c r="G15" s="7"/>
      <c r="H15" s="7"/>
      <c r="I15" s="7"/>
      <c r="J15" s="7"/>
      <c r="K15" s="7"/>
      <c r="L15" s="7"/>
      <c r="M15" s="7"/>
      <c r="N15" s="7"/>
      <c r="O15" s="7"/>
      <c r="P15" s="7"/>
      <c r="Q15" s="7"/>
      <c r="R15" s="7"/>
      <c r="S15" s="7"/>
      <c r="T15" s="7"/>
      <c r="U15" s="7"/>
      <c r="V15" s="7"/>
      <c r="W15" s="7"/>
      <c r="X15" s="7"/>
      <c r="Y15" s="7"/>
      <c r="Z15" s="7"/>
    </row>
    <row r="16" spans="1:26" ht="27" customHeight="1" x14ac:dyDescent="0.25">
      <c r="A16" s="3"/>
      <c r="B16" s="5" t="s">
        <v>6514</v>
      </c>
      <c r="C16" s="5"/>
      <c r="D16" s="654"/>
      <c r="E16" s="5"/>
      <c r="F16" s="5"/>
      <c r="G16" s="4"/>
      <c r="H16" s="4"/>
      <c r="I16" s="4"/>
      <c r="J16" s="4"/>
      <c r="K16" s="4"/>
      <c r="L16" s="4"/>
      <c r="M16" s="4"/>
      <c r="N16" s="4"/>
      <c r="O16" s="4"/>
      <c r="P16" s="4"/>
      <c r="Q16" s="4"/>
      <c r="R16" s="4"/>
      <c r="S16" s="4"/>
      <c r="T16" s="4"/>
      <c r="U16" s="4"/>
      <c r="V16" s="4"/>
      <c r="W16" s="4"/>
      <c r="X16" s="4"/>
      <c r="Y16" s="4"/>
      <c r="Z16" s="4"/>
    </row>
    <row r="17" spans="1:26" ht="15.75" hidden="1" x14ac:dyDescent="0.25">
      <c r="A17" s="4"/>
      <c r="B17" s="4"/>
      <c r="C17" s="4"/>
      <c r="D17" s="651"/>
      <c r="E17" s="4"/>
      <c r="F17" s="4"/>
      <c r="G17" s="4"/>
      <c r="H17" s="4"/>
      <c r="I17" s="4"/>
      <c r="J17" s="4"/>
      <c r="K17" s="4"/>
      <c r="L17" s="4"/>
      <c r="M17" s="4"/>
      <c r="N17" s="4"/>
      <c r="O17" s="4"/>
      <c r="P17" s="4"/>
      <c r="Q17" s="4"/>
      <c r="R17" s="4"/>
      <c r="S17" s="4"/>
      <c r="T17" s="4"/>
      <c r="U17" s="4"/>
      <c r="V17" s="4"/>
      <c r="W17" s="4"/>
      <c r="X17" s="4"/>
      <c r="Y17" s="4"/>
      <c r="Z17" s="4"/>
    </row>
    <row r="18" spans="1:26" ht="21.75" customHeight="1" x14ac:dyDescent="0.25">
      <c r="A18" s="4"/>
      <c r="B18" s="9" t="s">
        <v>2807</v>
      </c>
      <c r="C18" s="4"/>
      <c r="D18" s="651"/>
      <c r="E18" s="4"/>
      <c r="F18" s="4"/>
      <c r="G18" s="4"/>
      <c r="H18" s="4"/>
      <c r="I18" s="4"/>
      <c r="J18" s="4"/>
      <c r="K18" s="4"/>
      <c r="L18" s="4"/>
      <c r="M18" s="4"/>
      <c r="N18" s="4"/>
      <c r="O18" s="4"/>
      <c r="P18" s="4"/>
      <c r="Q18" s="4"/>
      <c r="R18" s="4"/>
      <c r="S18" s="4"/>
      <c r="T18" s="4"/>
      <c r="U18" s="4"/>
      <c r="V18" s="4"/>
      <c r="W18" s="4"/>
      <c r="X18" s="4"/>
      <c r="Y18" s="4"/>
      <c r="Z18" s="4"/>
    </row>
    <row r="19" spans="1:26" ht="15.75" x14ac:dyDescent="0.25">
      <c r="A19" s="4"/>
      <c r="B19" s="737" t="s">
        <v>2816</v>
      </c>
      <c r="C19" s="686"/>
      <c r="D19" s="686"/>
      <c r="E19" s="686"/>
      <c r="F19" s="686"/>
      <c r="G19" s="4"/>
      <c r="H19" s="4"/>
      <c r="I19" s="4"/>
      <c r="J19" s="4"/>
      <c r="K19" s="4"/>
      <c r="L19" s="4"/>
      <c r="M19" s="4"/>
      <c r="N19" s="4"/>
      <c r="O19" s="4"/>
      <c r="P19" s="4"/>
      <c r="Q19" s="4"/>
      <c r="R19" s="4"/>
      <c r="S19" s="4"/>
      <c r="T19" s="4"/>
      <c r="U19" s="4"/>
      <c r="V19" s="4"/>
      <c r="W19" s="4"/>
      <c r="X19" s="4"/>
      <c r="Y19" s="4"/>
      <c r="Z19" s="4"/>
    </row>
    <row r="20" spans="1:26" ht="15.75" x14ac:dyDescent="0.25">
      <c r="A20" s="4"/>
      <c r="B20" s="686"/>
      <c r="C20" s="686"/>
      <c r="D20" s="686"/>
      <c r="E20" s="686"/>
      <c r="F20" s="686"/>
      <c r="G20" s="4"/>
      <c r="H20" s="4"/>
      <c r="I20" s="4"/>
      <c r="J20" s="4"/>
      <c r="K20" s="4"/>
      <c r="L20" s="4"/>
      <c r="M20" s="4"/>
      <c r="N20" s="4"/>
      <c r="O20" s="4"/>
      <c r="P20" s="4"/>
      <c r="Q20" s="4"/>
      <c r="R20" s="4"/>
      <c r="S20" s="4"/>
      <c r="T20" s="4"/>
      <c r="U20" s="4"/>
      <c r="V20" s="4"/>
      <c r="W20" s="4"/>
      <c r="X20" s="4"/>
      <c r="Y20" s="4"/>
      <c r="Z20" s="4"/>
    </row>
    <row r="21" spans="1:26" ht="15.75" x14ac:dyDescent="0.25">
      <c r="A21" s="4"/>
      <c r="B21" s="686"/>
      <c r="C21" s="686"/>
      <c r="D21" s="686"/>
      <c r="E21" s="686"/>
      <c r="F21" s="686"/>
      <c r="G21" s="4"/>
      <c r="H21" s="4"/>
      <c r="I21" s="4"/>
      <c r="J21" s="4"/>
      <c r="K21" s="4"/>
      <c r="L21" s="4"/>
      <c r="M21" s="4"/>
      <c r="N21" s="4"/>
      <c r="O21" s="4"/>
      <c r="P21" s="4"/>
      <c r="Q21" s="4"/>
      <c r="R21" s="4"/>
      <c r="S21" s="4"/>
      <c r="T21" s="4"/>
      <c r="U21" s="4"/>
      <c r="V21" s="4"/>
      <c r="W21" s="4"/>
      <c r="X21" s="4"/>
      <c r="Y21" s="4"/>
      <c r="Z21" s="4"/>
    </row>
    <row r="22" spans="1:26" ht="37.5" customHeight="1" x14ac:dyDescent="0.25">
      <c r="A22" s="4"/>
      <c r="B22" s="686"/>
      <c r="C22" s="686"/>
      <c r="D22" s="686"/>
      <c r="E22" s="686"/>
      <c r="F22" s="686"/>
      <c r="G22" s="4"/>
      <c r="H22" s="4"/>
      <c r="I22" s="4"/>
      <c r="J22" s="4"/>
      <c r="K22" s="4"/>
      <c r="L22" s="4"/>
      <c r="M22" s="4"/>
      <c r="N22" s="4"/>
      <c r="O22" s="4"/>
      <c r="P22" s="4"/>
      <c r="Q22" s="4"/>
      <c r="R22" s="4"/>
      <c r="S22" s="4"/>
      <c r="T22" s="4"/>
      <c r="U22" s="4"/>
      <c r="V22" s="4"/>
      <c r="W22" s="4"/>
      <c r="X22" s="4"/>
      <c r="Y22" s="4"/>
      <c r="Z22" s="4"/>
    </row>
    <row r="23" spans="1:26" ht="19.5" customHeight="1" x14ac:dyDescent="0.25">
      <c r="A23" s="4"/>
      <c r="B23" s="10"/>
      <c r="C23" s="10"/>
      <c r="D23" s="657"/>
      <c r="E23" s="738"/>
      <c r="F23" s="686"/>
      <c r="G23" s="4"/>
      <c r="H23" s="4"/>
      <c r="I23" s="4"/>
      <c r="J23" s="4"/>
      <c r="K23" s="4"/>
      <c r="L23" s="4"/>
      <c r="M23" s="4"/>
      <c r="N23" s="4"/>
      <c r="O23" s="4"/>
      <c r="P23" s="4"/>
      <c r="Q23" s="4"/>
      <c r="R23" s="4"/>
      <c r="S23" s="4"/>
      <c r="T23" s="4"/>
      <c r="U23" s="4"/>
      <c r="V23" s="4"/>
      <c r="W23" s="4"/>
      <c r="X23" s="4"/>
      <c r="Y23" s="4"/>
      <c r="Z23" s="4"/>
    </row>
    <row r="24" spans="1:26" ht="15" customHeight="1" x14ac:dyDescent="0.25">
      <c r="A24" s="731"/>
      <c r="B24" s="686"/>
      <c r="C24" s="613"/>
      <c r="D24" s="651"/>
      <c r="E24" s="687"/>
      <c r="F24" s="686"/>
      <c r="G24" s="4"/>
      <c r="H24" s="4"/>
      <c r="I24" s="4"/>
      <c r="J24" s="4"/>
      <c r="K24" s="4"/>
      <c r="L24" s="4"/>
      <c r="M24" s="4"/>
      <c r="N24" s="4"/>
      <c r="O24" s="4"/>
      <c r="P24" s="4"/>
      <c r="Q24" s="4"/>
      <c r="R24" s="4"/>
      <c r="S24" s="4"/>
      <c r="T24" s="4"/>
      <c r="U24" s="4"/>
      <c r="V24" s="4"/>
      <c r="W24" s="4"/>
      <c r="X24" s="4"/>
      <c r="Y24" s="4"/>
      <c r="Z24" s="4"/>
    </row>
    <row r="25" spans="1:26" ht="15" customHeight="1" x14ac:dyDescent="0.25">
      <c r="A25" s="688"/>
      <c r="B25" s="686"/>
      <c r="C25" s="610"/>
      <c r="D25" s="651"/>
      <c r="E25" s="739"/>
      <c r="F25" s="686"/>
      <c r="G25" s="4"/>
      <c r="H25" s="4"/>
      <c r="I25" s="4"/>
      <c r="J25" s="4"/>
      <c r="K25" s="4"/>
      <c r="L25" s="4"/>
      <c r="M25" s="4"/>
      <c r="N25" s="4"/>
      <c r="O25" s="4"/>
      <c r="P25" s="4"/>
      <c r="Q25" s="4"/>
      <c r="R25" s="4"/>
      <c r="S25" s="4"/>
      <c r="T25" s="4"/>
      <c r="U25" s="4"/>
      <c r="V25" s="4"/>
      <c r="W25" s="4"/>
      <c r="X25" s="4"/>
      <c r="Y25" s="4"/>
      <c r="Z25" s="4"/>
    </row>
    <row r="26" spans="1:26" ht="18.75" customHeight="1" x14ac:dyDescent="0.25">
      <c r="A26" s="4"/>
      <c r="B26" s="4"/>
      <c r="C26" s="4"/>
      <c r="D26" s="651"/>
      <c r="E26" s="4"/>
      <c r="F26" s="4"/>
      <c r="G26" s="4"/>
      <c r="H26" s="4"/>
      <c r="I26" s="4"/>
      <c r="J26" s="4"/>
      <c r="K26" s="4"/>
      <c r="L26" s="4"/>
      <c r="M26" s="4"/>
      <c r="N26" s="4"/>
      <c r="O26" s="4"/>
      <c r="P26" s="4"/>
      <c r="Q26" s="4"/>
      <c r="R26" s="4"/>
      <c r="S26" s="4"/>
      <c r="T26" s="4"/>
      <c r="U26" s="4"/>
      <c r="V26" s="4"/>
      <c r="W26" s="4"/>
      <c r="X26" s="4"/>
      <c r="Y26" s="4"/>
      <c r="Z26" s="4"/>
    </row>
    <row r="27" spans="1:26" ht="19.5" customHeight="1" x14ac:dyDescent="0.25">
      <c r="A27" s="4"/>
      <c r="B27" s="4"/>
      <c r="C27" s="4"/>
      <c r="D27" s="651"/>
      <c r="E27" s="4"/>
      <c r="F27" s="4"/>
      <c r="G27" s="4"/>
      <c r="H27" s="4"/>
      <c r="I27" s="4"/>
      <c r="J27" s="4"/>
      <c r="K27" s="4"/>
      <c r="L27" s="4"/>
      <c r="M27" s="4"/>
      <c r="N27" s="4"/>
      <c r="O27" s="4"/>
      <c r="P27" s="4"/>
      <c r="Q27" s="4"/>
      <c r="R27" s="4"/>
      <c r="S27" s="4"/>
      <c r="T27" s="4"/>
      <c r="U27" s="4"/>
      <c r="V27" s="4"/>
      <c r="W27" s="4"/>
      <c r="X27" s="4"/>
      <c r="Y27" s="4"/>
      <c r="Z27" s="4"/>
    </row>
    <row r="28" spans="1:26" ht="38.25" customHeight="1" x14ac:dyDescent="0.25">
      <c r="A28" s="4"/>
      <c r="B28" s="664"/>
      <c r="C28" s="664"/>
      <c r="D28" s="665"/>
      <c r="E28" s="664"/>
      <c r="F28" s="664"/>
      <c r="G28" s="4"/>
      <c r="H28" s="4"/>
      <c r="I28" s="4"/>
      <c r="J28" s="4"/>
      <c r="K28" s="4"/>
      <c r="L28" s="4"/>
      <c r="M28" s="4"/>
      <c r="N28" s="4"/>
      <c r="O28" s="4"/>
      <c r="P28" s="4"/>
      <c r="Q28" s="4"/>
      <c r="R28" s="4"/>
      <c r="S28" s="4"/>
      <c r="T28" s="4"/>
      <c r="U28" s="4"/>
      <c r="V28" s="4"/>
      <c r="W28" s="4"/>
      <c r="X28" s="4"/>
      <c r="Y28" s="4"/>
      <c r="Z28" s="4"/>
    </row>
    <row r="29" spans="1:26" ht="32.25" customHeight="1" x14ac:dyDescent="0.25">
      <c r="A29" s="4"/>
      <c r="B29" s="730"/>
      <c r="C29" s="686"/>
      <c r="D29" s="686"/>
      <c r="E29" s="686"/>
      <c r="F29" s="686"/>
      <c r="G29" s="4"/>
      <c r="H29" s="4"/>
      <c r="I29" s="4"/>
      <c r="J29" s="4"/>
      <c r="K29" s="4"/>
      <c r="L29" s="4"/>
      <c r="M29" s="4"/>
      <c r="N29" s="4"/>
      <c r="O29" s="4"/>
      <c r="P29" s="4"/>
      <c r="Q29" s="4"/>
      <c r="R29" s="4"/>
      <c r="S29" s="4"/>
      <c r="T29" s="4"/>
      <c r="U29" s="4"/>
      <c r="V29" s="4"/>
      <c r="W29" s="4"/>
      <c r="X29" s="4"/>
      <c r="Y29" s="4"/>
      <c r="Z29" s="4"/>
    </row>
    <row r="30" spans="1:26" ht="15.75" x14ac:dyDescent="0.25">
      <c r="A30" s="4"/>
      <c r="B30" s="6"/>
      <c r="C30" s="6"/>
      <c r="D30" s="651"/>
      <c r="E30" s="6"/>
      <c r="F30" s="6"/>
      <c r="G30" s="4"/>
      <c r="H30" s="4"/>
      <c r="I30" s="4"/>
      <c r="J30" s="4"/>
      <c r="K30" s="4"/>
      <c r="L30" s="4"/>
      <c r="M30" s="4"/>
      <c r="N30" s="4"/>
      <c r="O30" s="4"/>
      <c r="P30" s="4"/>
      <c r="Q30" s="4"/>
      <c r="R30" s="4"/>
      <c r="S30" s="4"/>
      <c r="T30" s="4"/>
      <c r="U30" s="4"/>
      <c r="V30" s="4"/>
      <c r="W30" s="4"/>
      <c r="X30" s="4"/>
      <c r="Y30" s="4"/>
      <c r="Z30" s="4"/>
    </row>
    <row r="31" spans="1:26" ht="15.75" x14ac:dyDescent="0.25">
      <c r="A31" s="613"/>
      <c r="B31" s="609"/>
      <c r="C31" s="609"/>
      <c r="D31" s="658"/>
      <c r="E31" s="609"/>
      <c r="F31" s="4"/>
      <c r="G31" s="4"/>
      <c r="H31" s="4"/>
      <c r="I31" s="4"/>
      <c r="J31" s="4"/>
      <c r="K31" s="4"/>
      <c r="L31" s="4"/>
      <c r="M31" s="4"/>
      <c r="N31" s="4"/>
      <c r="O31" s="4"/>
      <c r="P31" s="4"/>
      <c r="Q31" s="4"/>
      <c r="R31" s="4"/>
      <c r="S31" s="4"/>
      <c r="T31" s="4"/>
      <c r="U31" s="4"/>
      <c r="V31" s="4"/>
      <c r="W31" s="4"/>
      <c r="X31" s="4"/>
      <c r="Y31" s="4"/>
      <c r="Z31" s="4"/>
    </row>
    <row r="32" spans="1:26" ht="15.75" x14ac:dyDescent="0.25">
      <c r="A32" s="610"/>
      <c r="B32" s="6"/>
      <c r="C32" s="6"/>
      <c r="D32" s="651"/>
      <c r="E32" s="6"/>
      <c r="F32" s="4"/>
      <c r="G32" s="4"/>
      <c r="H32" s="4"/>
      <c r="I32" s="4"/>
      <c r="J32" s="4"/>
      <c r="K32" s="4"/>
      <c r="L32" s="4"/>
      <c r="M32" s="4"/>
      <c r="N32" s="4"/>
      <c r="O32" s="4"/>
      <c r="P32" s="4"/>
      <c r="Q32" s="4"/>
      <c r="R32" s="4"/>
      <c r="S32" s="4"/>
      <c r="T32" s="4"/>
      <c r="U32" s="4"/>
      <c r="V32" s="4"/>
      <c r="W32" s="4"/>
      <c r="X32" s="4"/>
      <c r="Y32" s="4"/>
      <c r="Z32" s="4"/>
    </row>
    <row r="33" spans="1:26" ht="15.75" x14ac:dyDescent="0.25">
      <c r="A33" s="4"/>
      <c r="B33" s="4"/>
      <c r="C33" s="4"/>
      <c r="D33" s="651"/>
      <c r="E33" s="4"/>
      <c r="F33" s="4"/>
      <c r="G33" s="4"/>
      <c r="H33" s="4"/>
      <c r="I33" s="4"/>
      <c r="J33" s="4"/>
      <c r="K33" s="4"/>
      <c r="L33" s="4"/>
      <c r="M33" s="4"/>
      <c r="N33" s="4"/>
      <c r="O33" s="4"/>
      <c r="P33" s="4"/>
      <c r="Q33" s="4"/>
      <c r="R33" s="4"/>
      <c r="S33" s="4"/>
      <c r="T33" s="4"/>
      <c r="U33" s="4"/>
      <c r="V33" s="4"/>
      <c r="W33" s="4"/>
      <c r="X33" s="4"/>
      <c r="Y33" s="4"/>
      <c r="Z33" s="4"/>
    </row>
    <row r="34" spans="1:26" ht="15.75" x14ac:dyDescent="0.25">
      <c r="A34" s="4"/>
      <c r="B34" s="4"/>
      <c r="C34" s="4"/>
      <c r="D34" s="651"/>
      <c r="E34" s="4"/>
      <c r="F34" s="4"/>
      <c r="G34" s="4"/>
      <c r="H34" s="4"/>
      <c r="I34" s="4"/>
      <c r="J34" s="4"/>
      <c r="K34" s="4"/>
      <c r="L34" s="4"/>
      <c r="M34" s="4"/>
      <c r="N34" s="4"/>
      <c r="O34" s="4"/>
      <c r="P34" s="4"/>
      <c r="Q34" s="4"/>
      <c r="R34" s="4"/>
      <c r="S34" s="4"/>
      <c r="T34" s="4"/>
      <c r="U34" s="4"/>
      <c r="V34" s="4"/>
      <c r="W34" s="4"/>
      <c r="X34" s="4"/>
      <c r="Y34" s="4"/>
      <c r="Z34" s="4"/>
    </row>
    <row r="35" spans="1:26" ht="15.75" x14ac:dyDescent="0.25">
      <c r="A35" s="4"/>
      <c r="B35" s="4"/>
      <c r="C35" s="4"/>
      <c r="D35" s="651"/>
      <c r="E35" s="4"/>
      <c r="F35" s="4"/>
      <c r="G35" s="4"/>
      <c r="H35" s="4"/>
      <c r="I35" s="4"/>
      <c r="J35" s="4"/>
      <c r="K35" s="4"/>
      <c r="L35" s="4"/>
      <c r="M35" s="4"/>
      <c r="N35" s="4"/>
      <c r="O35" s="4"/>
      <c r="P35" s="4"/>
      <c r="Q35" s="4"/>
      <c r="R35" s="4"/>
      <c r="S35" s="4"/>
      <c r="T35" s="4"/>
      <c r="U35" s="4"/>
      <c r="V35" s="4"/>
      <c r="W35" s="4"/>
      <c r="X35" s="4"/>
      <c r="Y35" s="4"/>
      <c r="Z35" s="4"/>
    </row>
    <row r="36" spans="1:26" ht="15.75" x14ac:dyDescent="0.25">
      <c r="A36" s="4"/>
      <c r="B36" s="4"/>
      <c r="C36" s="4"/>
      <c r="D36" s="651"/>
      <c r="E36" s="4"/>
      <c r="F36" s="4"/>
      <c r="G36" s="4"/>
      <c r="H36" s="4"/>
      <c r="I36" s="4"/>
      <c r="J36" s="4"/>
      <c r="K36" s="4"/>
      <c r="L36" s="4"/>
      <c r="M36" s="4"/>
      <c r="N36" s="4"/>
      <c r="O36" s="4"/>
      <c r="P36" s="4"/>
      <c r="Q36" s="4"/>
      <c r="R36" s="4"/>
      <c r="S36" s="4"/>
      <c r="T36" s="4"/>
      <c r="U36" s="4"/>
      <c r="V36" s="4"/>
      <c r="W36" s="4"/>
      <c r="X36" s="4"/>
      <c r="Y36" s="4"/>
      <c r="Z36" s="4"/>
    </row>
    <row r="37" spans="1:26" ht="15.75" x14ac:dyDescent="0.25">
      <c r="A37" s="4"/>
      <c r="B37" s="4"/>
      <c r="C37" s="4"/>
      <c r="D37" s="651"/>
      <c r="E37" s="4"/>
      <c r="F37" s="4"/>
      <c r="G37" s="4"/>
      <c r="H37" s="4"/>
      <c r="I37" s="4"/>
      <c r="J37" s="4"/>
      <c r="K37" s="4"/>
      <c r="L37" s="4"/>
      <c r="M37" s="4"/>
      <c r="N37" s="4"/>
      <c r="O37" s="4"/>
      <c r="P37" s="4"/>
      <c r="Q37" s="4"/>
      <c r="R37" s="4"/>
      <c r="S37" s="4"/>
      <c r="T37" s="4"/>
      <c r="U37" s="4"/>
      <c r="V37" s="4"/>
      <c r="W37" s="4"/>
      <c r="X37" s="4"/>
      <c r="Y37" s="4"/>
      <c r="Z37" s="4"/>
    </row>
    <row r="38" spans="1:26" ht="15.75" x14ac:dyDescent="0.25">
      <c r="A38" s="4"/>
      <c r="B38" s="4"/>
      <c r="C38" s="4"/>
      <c r="D38" s="651"/>
      <c r="E38" s="4"/>
      <c r="F38" s="4"/>
      <c r="G38" s="4"/>
      <c r="H38" s="4"/>
      <c r="I38" s="4"/>
      <c r="J38" s="4"/>
      <c r="K38" s="4"/>
      <c r="L38" s="4"/>
      <c r="M38" s="4"/>
      <c r="N38" s="4"/>
      <c r="O38" s="4"/>
      <c r="P38" s="4"/>
      <c r="Q38" s="4"/>
      <c r="R38" s="4"/>
      <c r="S38" s="4"/>
      <c r="T38" s="4"/>
      <c r="U38" s="4"/>
      <c r="V38" s="4"/>
      <c r="W38" s="4"/>
      <c r="X38" s="4"/>
      <c r="Y38" s="4"/>
      <c r="Z38" s="4"/>
    </row>
    <row r="39" spans="1:26" ht="15.75" x14ac:dyDescent="0.25">
      <c r="A39" s="4"/>
      <c r="B39" s="4"/>
      <c r="C39" s="4"/>
      <c r="D39" s="651"/>
      <c r="E39" s="4"/>
      <c r="F39" s="4"/>
      <c r="G39" s="4"/>
      <c r="H39" s="4"/>
      <c r="I39" s="4"/>
      <c r="J39" s="4"/>
      <c r="K39" s="4"/>
      <c r="L39" s="4"/>
      <c r="M39" s="4"/>
      <c r="N39" s="4"/>
      <c r="O39" s="4"/>
      <c r="P39" s="4"/>
      <c r="Q39" s="4"/>
      <c r="R39" s="4"/>
      <c r="S39" s="4"/>
      <c r="T39" s="4"/>
      <c r="U39" s="4"/>
      <c r="V39" s="4"/>
      <c r="W39" s="4"/>
      <c r="X39" s="4"/>
      <c r="Y39" s="4"/>
      <c r="Z39" s="4"/>
    </row>
    <row r="40" spans="1:26" ht="15.75" x14ac:dyDescent="0.25">
      <c r="A40" s="4"/>
      <c r="B40" s="4"/>
      <c r="C40" s="4"/>
      <c r="D40" s="651"/>
      <c r="E40" s="4"/>
      <c r="F40" s="4"/>
      <c r="G40" s="4"/>
      <c r="H40" s="4"/>
      <c r="I40" s="4"/>
      <c r="J40" s="4"/>
      <c r="K40" s="4"/>
      <c r="L40" s="4"/>
      <c r="M40" s="4"/>
      <c r="N40" s="4"/>
      <c r="O40" s="4"/>
      <c r="P40" s="4"/>
      <c r="Q40" s="4"/>
      <c r="R40" s="4"/>
      <c r="S40" s="4"/>
      <c r="T40" s="4"/>
      <c r="U40" s="4"/>
      <c r="V40" s="4"/>
      <c r="W40" s="4"/>
      <c r="X40" s="4"/>
      <c r="Y40" s="4"/>
      <c r="Z40" s="4"/>
    </row>
    <row r="41" spans="1:26" ht="15.75" x14ac:dyDescent="0.25">
      <c r="A41" s="4"/>
      <c r="B41" s="4"/>
      <c r="C41" s="4"/>
      <c r="D41" s="651"/>
      <c r="E41" s="4"/>
      <c r="F41" s="4"/>
      <c r="G41" s="4"/>
      <c r="H41" s="4"/>
      <c r="I41" s="4"/>
      <c r="J41" s="4"/>
      <c r="K41" s="4"/>
      <c r="L41" s="4"/>
      <c r="M41" s="4"/>
      <c r="N41" s="4"/>
      <c r="O41" s="4"/>
      <c r="P41" s="4"/>
      <c r="Q41" s="4"/>
      <c r="R41" s="4"/>
      <c r="S41" s="4"/>
      <c r="T41" s="4"/>
      <c r="U41" s="4"/>
      <c r="V41" s="4"/>
      <c r="W41" s="4"/>
      <c r="X41" s="4"/>
      <c r="Y41" s="4"/>
      <c r="Z41" s="4"/>
    </row>
    <row r="42" spans="1:26" ht="15.75" x14ac:dyDescent="0.25">
      <c r="A42" s="4"/>
      <c r="B42" s="4"/>
      <c r="C42" s="4"/>
      <c r="D42" s="651"/>
      <c r="E42" s="4"/>
      <c r="F42" s="4"/>
      <c r="G42" s="4"/>
      <c r="H42" s="4"/>
      <c r="I42" s="4"/>
      <c r="J42" s="4"/>
      <c r="K42" s="4"/>
      <c r="L42" s="4"/>
      <c r="M42" s="4"/>
      <c r="N42" s="4"/>
      <c r="O42" s="4"/>
      <c r="P42" s="4"/>
      <c r="Q42" s="4"/>
      <c r="R42" s="4"/>
      <c r="S42" s="4"/>
      <c r="T42" s="4"/>
      <c r="U42" s="4"/>
      <c r="V42" s="4"/>
      <c r="W42" s="4"/>
      <c r="X42" s="4"/>
      <c r="Y42" s="4"/>
      <c r="Z42" s="4"/>
    </row>
    <row r="43" spans="1:26" ht="15.75" x14ac:dyDescent="0.25">
      <c r="A43" s="4"/>
      <c r="B43" s="4"/>
      <c r="C43" s="4"/>
      <c r="D43" s="651"/>
      <c r="E43" s="4"/>
      <c r="F43" s="4"/>
      <c r="G43" s="4"/>
      <c r="H43" s="4"/>
      <c r="I43" s="4"/>
      <c r="J43" s="4"/>
      <c r="K43" s="4"/>
      <c r="L43" s="4"/>
      <c r="M43" s="4"/>
      <c r="N43" s="4"/>
      <c r="O43" s="4"/>
      <c r="P43" s="4"/>
      <c r="Q43" s="4"/>
      <c r="R43" s="4"/>
      <c r="S43" s="4"/>
      <c r="T43" s="4"/>
      <c r="U43" s="4"/>
      <c r="V43" s="4"/>
      <c r="W43" s="4"/>
      <c r="X43" s="4"/>
      <c r="Y43" s="4"/>
      <c r="Z43" s="4"/>
    </row>
    <row r="44" spans="1:26" ht="15.75" x14ac:dyDescent="0.25">
      <c r="A44" s="4"/>
      <c r="B44" s="4"/>
      <c r="C44" s="4"/>
      <c r="D44" s="651"/>
      <c r="E44" s="4"/>
      <c r="F44" s="4"/>
      <c r="G44" s="4"/>
      <c r="H44" s="4"/>
      <c r="I44" s="4"/>
      <c r="J44" s="4"/>
      <c r="K44" s="4"/>
      <c r="L44" s="4"/>
      <c r="M44" s="4"/>
      <c r="N44" s="4"/>
      <c r="O44" s="4"/>
      <c r="P44" s="4"/>
      <c r="Q44" s="4"/>
      <c r="R44" s="4"/>
      <c r="S44" s="4"/>
      <c r="T44" s="4"/>
      <c r="U44" s="4"/>
      <c r="V44" s="4"/>
      <c r="W44" s="4"/>
      <c r="X44" s="4"/>
      <c r="Y44" s="4"/>
      <c r="Z44" s="4"/>
    </row>
    <row r="45" spans="1:26" ht="15.75" x14ac:dyDescent="0.25">
      <c r="A45" s="4"/>
      <c r="B45" s="4"/>
      <c r="C45" s="4"/>
      <c r="D45" s="651"/>
      <c r="E45" s="4"/>
      <c r="F45" s="4"/>
      <c r="G45" s="4"/>
      <c r="H45" s="4"/>
      <c r="I45" s="4"/>
      <c r="J45" s="4"/>
      <c r="K45" s="4"/>
      <c r="L45" s="4"/>
      <c r="M45" s="4"/>
      <c r="N45" s="4"/>
      <c r="O45" s="4"/>
      <c r="P45" s="4"/>
      <c r="Q45" s="4"/>
      <c r="R45" s="4"/>
      <c r="S45" s="4"/>
      <c r="T45" s="4"/>
      <c r="U45" s="4"/>
      <c r="V45" s="4"/>
      <c r="W45" s="4"/>
      <c r="X45" s="4"/>
      <c r="Y45" s="4"/>
      <c r="Z45" s="4"/>
    </row>
    <row r="46" spans="1:26" ht="15.75" x14ac:dyDescent="0.25">
      <c r="A46" s="4"/>
      <c r="B46" s="4"/>
      <c r="C46" s="4"/>
      <c r="D46" s="651"/>
      <c r="E46" s="4"/>
      <c r="F46" s="4"/>
      <c r="G46" s="4"/>
      <c r="H46" s="4"/>
      <c r="I46" s="4"/>
      <c r="J46" s="4"/>
      <c r="K46" s="4"/>
      <c r="L46" s="4"/>
      <c r="M46" s="4"/>
      <c r="N46" s="4"/>
      <c r="O46" s="4"/>
      <c r="P46" s="4"/>
      <c r="Q46" s="4"/>
      <c r="R46" s="4"/>
      <c r="S46" s="4"/>
      <c r="T46" s="4"/>
      <c r="U46" s="4"/>
      <c r="V46" s="4"/>
      <c r="W46" s="4"/>
      <c r="X46" s="4"/>
      <c r="Y46" s="4"/>
      <c r="Z46" s="4"/>
    </row>
    <row r="47" spans="1:26" ht="15.75" x14ac:dyDescent="0.25">
      <c r="A47" s="4"/>
      <c r="B47" s="4"/>
      <c r="C47" s="4"/>
      <c r="D47" s="651"/>
      <c r="E47" s="4"/>
      <c r="F47" s="4"/>
      <c r="G47" s="4"/>
      <c r="H47" s="4"/>
      <c r="I47" s="4"/>
      <c r="J47" s="4"/>
      <c r="K47" s="4"/>
      <c r="L47" s="4"/>
      <c r="M47" s="4"/>
      <c r="N47" s="4"/>
      <c r="O47" s="4"/>
      <c r="P47" s="4"/>
      <c r="Q47" s="4"/>
      <c r="R47" s="4"/>
      <c r="S47" s="4"/>
      <c r="T47" s="4"/>
      <c r="U47" s="4"/>
      <c r="V47" s="4"/>
      <c r="W47" s="4"/>
      <c r="X47" s="4"/>
      <c r="Y47" s="4"/>
      <c r="Z47" s="4"/>
    </row>
    <row r="48" spans="1:26" ht="15.75" x14ac:dyDescent="0.25">
      <c r="A48" s="4"/>
      <c r="B48" s="4"/>
      <c r="C48" s="4"/>
      <c r="D48" s="651"/>
      <c r="E48" s="4"/>
      <c r="F48" s="4"/>
      <c r="G48" s="4"/>
      <c r="H48" s="4"/>
      <c r="I48" s="4"/>
      <c r="J48" s="4"/>
      <c r="K48" s="4"/>
      <c r="L48" s="4"/>
      <c r="M48" s="4"/>
      <c r="N48" s="4"/>
      <c r="O48" s="4"/>
      <c r="P48" s="4"/>
      <c r="Q48" s="4"/>
      <c r="R48" s="4"/>
      <c r="S48" s="4"/>
      <c r="T48" s="4"/>
      <c r="U48" s="4"/>
      <c r="V48" s="4"/>
      <c r="W48" s="4"/>
      <c r="X48" s="4"/>
      <c r="Y48" s="4"/>
      <c r="Z48" s="4"/>
    </row>
    <row r="49" spans="1:26" ht="15.75" x14ac:dyDescent="0.25">
      <c r="A49" s="4"/>
      <c r="B49" s="4"/>
      <c r="C49" s="4"/>
      <c r="D49" s="651"/>
      <c r="E49" s="4"/>
      <c r="F49" s="4"/>
      <c r="G49" s="4"/>
      <c r="H49" s="4"/>
      <c r="I49" s="4"/>
      <c r="J49" s="4"/>
      <c r="K49" s="4"/>
      <c r="L49" s="4"/>
      <c r="M49" s="4"/>
      <c r="N49" s="4"/>
      <c r="O49" s="4"/>
      <c r="P49" s="4"/>
      <c r="Q49" s="4"/>
      <c r="R49" s="4"/>
      <c r="S49" s="4"/>
      <c r="T49" s="4"/>
      <c r="U49" s="4"/>
      <c r="V49" s="4"/>
      <c r="W49" s="4"/>
      <c r="X49" s="4"/>
      <c r="Y49" s="4"/>
      <c r="Z49" s="4"/>
    </row>
    <row r="50" spans="1:26" ht="15.75" x14ac:dyDescent="0.25">
      <c r="A50" s="4"/>
      <c r="B50" s="4"/>
      <c r="C50" s="4"/>
      <c r="D50" s="651"/>
      <c r="E50" s="4"/>
      <c r="F50" s="4"/>
      <c r="G50" s="4"/>
      <c r="H50" s="4"/>
      <c r="I50" s="4"/>
      <c r="J50" s="4"/>
      <c r="K50" s="4"/>
      <c r="L50" s="4"/>
      <c r="M50" s="4"/>
      <c r="N50" s="4"/>
      <c r="O50" s="4"/>
      <c r="P50" s="4"/>
      <c r="Q50" s="4"/>
      <c r="R50" s="4"/>
      <c r="S50" s="4"/>
      <c r="T50" s="4"/>
      <c r="U50" s="4"/>
      <c r="V50" s="4"/>
      <c r="W50" s="4"/>
      <c r="X50" s="4"/>
      <c r="Y50" s="4"/>
      <c r="Z50" s="4"/>
    </row>
    <row r="51" spans="1:26" ht="15.75" x14ac:dyDescent="0.25">
      <c r="A51" s="4"/>
      <c r="B51" s="4"/>
      <c r="C51" s="4"/>
      <c r="D51" s="651"/>
      <c r="E51" s="4"/>
      <c r="F51" s="4"/>
      <c r="G51" s="4"/>
      <c r="H51" s="4"/>
      <c r="I51" s="4"/>
      <c r="J51" s="4"/>
      <c r="K51" s="4"/>
      <c r="L51" s="4"/>
      <c r="M51" s="4"/>
      <c r="N51" s="4"/>
      <c r="O51" s="4"/>
      <c r="P51" s="4"/>
      <c r="Q51" s="4"/>
      <c r="R51" s="4"/>
      <c r="S51" s="4"/>
      <c r="T51" s="4"/>
      <c r="U51" s="4"/>
      <c r="V51" s="4"/>
      <c r="W51" s="4"/>
      <c r="X51" s="4"/>
      <c r="Y51" s="4"/>
      <c r="Z51" s="4"/>
    </row>
    <row r="52" spans="1:26" ht="15.75" x14ac:dyDescent="0.25">
      <c r="A52" s="4"/>
      <c r="B52" s="4"/>
      <c r="C52" s="4"/>
      <c r="D52" s="651"/>
      <c r="E52" s="4"/>
      <c r="F52" s="4"/>
      <c r="G52" s="4"/>
      <c r="H52" s="4"/>
      <c r="I52" s="4"/>
      <c r="J52" s="4"/>
      <c r="K52" s="4"/>
      <c r="L52" s="4"/>
      <c r="M52" s="4"/>
      <c r="N52" s="4"/>
      <c r="O52" s="4"/>
      <c r="P52" s="4"/>
      <c r="Q52" s="4"/>
      <c r="R52" s="4"/>
      <c r="S52" s="4"/>
      <c r="T52" s="4"/>
      <c r="U52" s="4"/>
      <c r="V52" s="4"/>
      <c r="W52" s="4"/>
      <c r="X52" s="4"/>
      <c r="Y52" s="4"/>
      <c r="Z52" s="4"/>
    </row>
    <row r="53" spans="1:26" ht="15.75" x14ac:dyDescent="0.25">
      <c r="A53" s="4"/>
      <c r="B53" s="4"/>
      <c r="C53" s="4"/>
      <c r="D53" s="651"/>
      <c r="E53" s="4"/>
      <c r="F53" s="4"/>
      <c r="G53" s="4"/>
      <c r="H53" s="4"/>
      <c r="I53" s="4"/>
      <c r="J53" s="4"/>
      <c r="K53" s="4"/>
      <c r="L53" s="4"/>
      <c r="M53" s="4"/>
      <c r="N53" s="4"/>
      <c r="O53" s="4"/>
      <c r="P53" s="4"/>
      <c r="Q53" s="4"/>
      <c r="R53" s="4"/>
      <c r="S53" s="4"/>
      <c r="T53" s="4"/>
      <c r="U53" s="4"/>
      <c r="V53" s="4"/>
      <c r="W53" s="4"/>
      <c r="X53" s="4"/>
      <c r="Y53" s="4"/>
      <c r="Z53" s="4"/>
    </row>
    <row r="54" spans="1:26" ht="15.75" x14ac:dyDescent="0.25">
      <c r="A54" s="4"/>
      <c r="B54" s="4"/>
      <c r="C54" s="4"/>
      <c r="D54" s="651"/>
      <c r="E54" s="4"/>
      <c r="F54" s="4"/>
      <c r="G54" s="4"/>
      <c r="H54" s="4"/>
      <c r="I54" s="4"/>
      <c r="J54" s="4"/>
      <c r="K54" s="4"/>
      <c r="L54" s="4"/>
      <c r="M54" s="4"/>
      <c r="N54" s="4"/>
      <c r="O54" s="4"/>
      <c r="P54" s="4"/>
      <c r="Q54" s="4"/>
      <c r="R54" s="4"/>
      <c r="S54" s="4"/>
      <c r="T54" s="4"/>
      <c r="U54" s="4"/>
      <c r="V54" s="4"/>
      <c r="W54" s="4"/>
      <c r="X54" s="4"/>
      <c r="Y54" s="4"/>
      <c r="Z54" s="4"/>
    </row>
    <row r="55" spans="1:26" ht="15.75" x14ac:dyDescent="0.25">
      <c r="A55" s="4"/>
      <c r="B55" s="4"/>
      <c r="C55" s="4"/>
      <c r="D55" s="651"/>
      <c r="E55" s="4"/>
      <c r="F55" s="4"/>
      <c r="G55" s="4"/>
      <c r="H55" s="4"/>
      <c r="I55" s="4"/>
      <c r="J55" s="4"/>
      <c r="K55" s="4"/>
      <c r="L55" s="4"/>
      <c r="M55" s="4"/>
      <c r="N55" s="4"/>
      <c r="O55" s="4"/>
      <c r="P55" s="4"/>
      <c r="Q55" s="4"/>
      <c r="R55" s="4"/>
      <c r="S55" s="4"/>
      <c r="T55" s="4"/>
      <c r="U55" s="4"/>
      <c r="V55" s="4"/>
      <c r="W55" s="4"/>
      <c r="X55" s="4"/>
      <c r="Y55" s="4"/>
      <c r="Z55" s="4"/>
    </row>
    <row r="56" spans="1:26" ht="15.75" x14ac:dyDescent="0.25">
      <c r="A56" s="4"/>
      <c r="B56" s="4"/>
      <c r="C56" s="4"/>
      <c r="D56" s="651"/>
      <c r="E56" s="4"/>
      <c r="F56" s="4"/>
      <c r="G56" s="4"/>
      <c r="H56" s="4"/>
      <c r="I56" s="4"/>
      <c r="J56" s="4"/>
      <c r="K56" s="4"/>
      <c r="L56" s="4"/>
      <c r="M56" s="4"/>
      <c r="N56" s="4"/>
      <c r="O56" s="4"/>
      <c r="P56" s="4"/>
      <c r="Q56" s="4"/>
      <c r="R56" s="4"/>
      <c r="S56" s="4"/>
      <c r="T56" s="4"/>
      <c r="U56" s="4"/>
      <c r="V56" s="4"/>
      <c r="W56" s="4"/>
      <c r="X56" s="4"/>
      <c r="Y56" s="4"/>
      <c r="Z56" s="4"/>
    </row>
    <row r="57" spans="1:26" ht="15.75" x14ac:dyDescent="0.25">
      <c r="A57" s="4"/>
      <c r="B57" s="4"/>
      <c r="C57" s="4"/>
      <c r="D57" s="651"/>
      <c r="E57" s="4"/>
      <c r="F57" s="4"/>
      <c r="G57" s="4"/>
      <c r="H57" s="4"/>
      <c r="I57" s="4"/>
      <c r="J57" s="4"/>
      <c r="K57" s="4"/>
      <c r="L57" s="4"/>
      <c r="M57" s="4"/>
      <c r="N57" s="4"/>
      <c r="O57" s="4"/>
      <c r="P57" s="4"/>
      <c r="Q57" s="4"/>
      <c r="R57" s="4"/>
      <c r="S57" s="4"/>
      <c r="T57" s="4"/>
      <c r="U57" s="4"/>
      <c r="V57" s="4"/>
      <c r="W57" s="4"/>
      <c r="X57" s="4"/>
      <c r="Y57" s="4"/>
      <c r="Z57" s="4"/>
    </row>
    <row r="58" spans="1:26" ht="15.75" x14ac:dyDescent="0.25">
      <c r="A58" s="4"/>
      <c r="B58" s="4"/>
      <c r="C58" s="4"/>
      <c r="D58" s="651"/>
      <c r="E58" s="4"/>
      <c r="F58" s="4"/>
      <c r="G58" s="4"/>
      <c r="H58" s="4"/>
      <c r="I58" s="4"/>
      <c r="J58" s="4"/>
      <c r="K58" s="4"/>
      <c r="L58" s="4"/>
      <c r="M58" s="4"/>
      <c r="N58" s="4"/>
      <c r="O58" s="4"/>
      <c r="P58" s="4"/>
      <c r="Q58" s="4"/>
      <c r="R58" s="4"/>
      <c r="S58" s="4"/>
      <c r="T58" s="4"/>
      <c r="U58" s="4"/>
      <c r="V58" s="4"/>
      <c r="W58" s="4"/>
      <c r="X58" s="4"/>
      <c r="Y58" s="4"/>
      <c r="Z58" s="4"/>
    </row>
    <row r="59" spans="1:26" ht="15.75" x14ac:dyDescent="0.25">
      <c r="A59" s="4"/>
      <c r="B59" s="4"/>
      <c r="C59" s="4"/>
      <c r="D59" s="651"/>
      <c r="E59" s="4"/>
      <c r="F59" s="4"/>
      <c r="G59" s="4"/>
      <c r="H59" s="4"/>
      <c r="I59" s="4"/>
      <c r="J59" s="4"/>
      <c r="K59" s="4"/>
      <c r="L59" s="4"/>
      <c r="M59" s="4"/>
      <c r="N59" s="4"/>
      <c r="O59" s="4"/>
      <c r="P59" s="4"/>
      <c r="Q59" s="4"/>
      <c r="R59" s="4"/>
      <c r="S59" s="4"/>
      <c r="T59" s="4"/>
      <c r="U59" s="4"/>
      <c r="V59" s="4"/>
      <c r="W59" s="4"/>
      <c r="X59" s="4"/>
      <c r="Y59" s="4"/>
      <c r="Z59" s="4"/>
    </row>
    <row r="60" spans="1:26" ht="15.75" x14ac:dyDescent="0.25">
      <c r="A60" s="4"/>
      <c r="B60" s="4"/>
      <c r="C60" s="4"/>
      <c r="D60" s="651"/>
      <c r="E60" s="4"/>
      <c r="F60" s="4"/>
      <c r="G60" s="4"/>
      <c r="H60" s="4"/>
      <c r="I60" s="4"/>
      <c r="J60" s="4"/>
      <c r="K60" s="4"/>
      <c r="L60" s="4"/>
      <c r="M60" s="4"/>
      <c r="N60" s="4"/>
      <c r="O60" s="4"/>
      <c r="P60" s="4"/>
      <c r="Q60" s="4"/>
      <c r="R60" s="4"/>
      <c r="S60" s="4"/>
      <c r="T60" s="4"/>
      <c r="U60" s="4"/>
      <c r="V60" s="4"/>
      <c r="W60" s="4"/>
      <c r="X60" s="4"/>
      <c r="Y60" s="4"/>
      <c r="Z60" s="4"/>
    </row>
    <row r="61" spans="1:26" ht="15.75" x14ac:dyDescent="0.25">
      <c r="A61" s="4"/>
      <c r="B61" s="4"/>
      <c r="C61" s="4"/>
      <c r="D61" s="651"/>
      <c r="E61" s="4"/>
      <c r="F61" s="4"/>
      <c r="G61" s="4"/>
      <c r="H61" s="4"/>
      <c r="I61" s="4"/>
      <c r="J61" s="4"/>
      <c r="K61" s="4"/>
      <c r="L61" s="4"/>
      <c r="M61" s="4"/>
      <c r="N61" s="4"/>
      <c r="O61" s="4"/>
      <c r="P61" s="4"/>
      <c r="Q61" s="4"/>
      <c r="R61" s="4"/>
      <c r="S61" s="4"/>
      <c r="T61" s="4"/>
      <c r="U61" s="4"/>
      <c r="V61" s="4"/>
      <c r="W61" s="4"/>
      <c r="X61" s="4"/>
      <c r="Y61" s="4"/>
      <c r="Z61" s="4"/>
    </row>
    <row r="62" spans="1:26" ht="15.75" x14ac:dyDescent="0.25">
      <c r="A62" s="4"/>
      <c r="B62" s="4"/>
      <c r="C62" s="4"/>
      <c r="D62" s="651"/>
      <c r="E62" s="4"/>
      <c r="F62" s="4"/>
      <c r="G62" s="4"/>
      <c r="H62" s="4"/>
      <c r="I62" s="4"/>
      <c r="J62" s="4"/>
      <c r="K62" s="4"/>
      <c r="L62" s="4"/>
      <c r="M62" s="4"/>
      <c r="N62" s="4"/>
      <c r="O62" s="4"/>
      <c r="P62" s="4"/>
      <c r="Q62" s="4"/>
      <c r="R62" s="4"/>
      <c r="S62" s="4"/>
      <c r="T62" s="4"/>
      <c r="U62" s="4"/>
      <c r="V62" s="4"/>
      <c r="W62" s="4"/>
      <c r="X62" s="4"/>
      <c r="Y62" s="4"/>
      <c r="Z62" s="4"/>
    </row>
    <row r="63" spans="1:26" ht="15.75" x14ac:dyDescent="0.25">
      <c r="A63" s="4"/>
      <c r="B63" s="4"/>
      <c r="C63" s="4"/>
      <c r="D63" s="651"/>
      <c r="E63" s="4"/>
      <c r="F63" s="4"/>
      <c r="G63" s="4"/>
      <c r="H63" s="4"/>
      <c r="I63" s="4"/>
      <c r="J63" s="4"/>
      <c r="K63" s="4"/>
      <c r="L63" s="4"/>
      <c r="M63" s="4"/>
      <c r="N63" s="4"/>
      <c r="O63" s="4"/>
      <c r="P63" s="4"/>
      <c r="Q63" s="4"/>
      <c r="R63" s="4"/>
      <c r="S63" s="4"/>
      <c r="T63" s="4"/>
      <c r="U63" s="4"/>
      <c r="V63" s="4"/>
      <c r="W63" s="4"/>
      <c r="X63" s="4"/>
      <c r="Y63" s="4"/>
      <c r="Z63" s="4"/>
    </row>
    <row r="64" spans="1:26" ht="15.75" x14ac:dyDescent="0.25">
      <c r="A64" s="4"/>
      <c r="B64" s="4"/>
      <c r="C64" s="4"/>
      <c r="D64" s="651"/>
      <c r="E64" s="4"/>
      <c r="F64" s="4"/>
      <c r="G64" s="4"/>
      <c r="H64" s="4"/>
      <c r="I64" s="4"/>
      <c r="J64" s="4"/>
      <c r="K64" s="4"/>
      <c r="L64" s="4"/>
      <c r="M64" s="4"/>
      <c r="N64" s="4"/>
      <c r="O64" s="4"/>
      <c r="P64" s="4"/>
      <c r="Q64" s="4"/>
      <c r="R64" s="4"/>
      <c r="S64" s="4"/>
      <c r="T64" s="4"/>
      <c r="U64" s="4"/>
      <c r="V64" s="4"/>
      <c r="W64" s="4"/>
      <c r="X64" s="4"/>
      <c r="Y64" s="4"/>
      <c r="Z64" s="4"/>
    </row>
    <row r="65" spans="1:26" ht="15.75" x14ac:dyDescent="0.25">
      <c r="A65" s="4"/>
      <c r="B65" s="4"/>
      <c r="C65" s="4"/>
      <c r="D65" s="651"/>
      <c r="E65" s="4"/>
      <c r="F65" s="4"/>
      <c r="G65" s="4"/>
      <c r="H65" s="4"/>
      <c r="I65" s="4"/>
      <c r="J65" s="4"/>
      <c r="K65" s="4"/>
      <c r="L65" s="4"/>
      <c r="M65" s="4"/>
      <c r="N65" s="4"/>
      <c r="O65" s="4"/>
      <c r="P65" s="4"/>
      <c r="Q65" s="4"/>
      <c r="R65" s="4"/>
      <c r="S65" s="4"/>
      <c r="T65" s="4"/>
      <c r="U65" s="4"/>
      <c r="V65" s="4"/>
      <c r="W65" s="4"/>
      <c r="X65" s="4"/>
      <c r="Y65" s="4"/>
      <c r="Z65" s="4"/>
    </row>
    <row r="66" spans="1:26" ht="15.75" x14ac:dyDescent="0.25">
      <c r="A66" s="4"/>
      <c r="B66" s="4"/>
      <c r="C66" s="4"/>
      <c r="D66" s="651"/>
      <c r="E66" s="4"/>
      <c r="F66" s="4"/>
      <c r="G66" s="4"/>
      <c r="H66" s="4"/>
      <c r="I66" s="4"/>
      <c r="J66" s="4"/>
      <c r="K66" s="4"/>
      <c r="L66" s="4"/>
      <c r="M66" s="4"/>
      <c r="N66" s="4"/>
      <c r="O66" s="4"/>
      <c r="P66" s="4"/>
      <c r="Q66" s="4"/>
      <c r="R66" s="4"/>
      <c r="S66" s="4"/>
      <c r="T66" s="4"/>
      <c r="U66" s="4"/>
      <c r="V66" s="4"/>
      <c r="W66" s="4"/>
      <c r="X66" s="4"/>
      <c r="Y66" s="4"/>
      <c r="Z66" s="4"/>
    </row>
    <row r="67" spans="1:26" ht="15.75" x14ac:dyDescent="0.25">
      <c r="A67" s="4"/>
      <c r="B67" s="4"/>
      <c r="C67" s="4"/>
      <c r="D67" s="651"/>
      <c r="E67" s="4"/>
      <c r="F67" s="4"/>
      <c r="G67" s="4"/>
      <c r="H67" s="4"/>
      <c r="I67" s="4"/>
      <c r="J67" s="4"/>
      <c r="K67" s="4"/>
      <c r="L67" s="4"/>
      <c r="M67" s="4"/>
      <c r="N67" s="4"/>
      <c r="O67" s="4"/>
      <c r="P67" s="4"/>
      <c r="Q67" s="4"/>
      <c r="R67" s="4"/>
      <c r="S67" s="4"/>
      <c r="T67" s="4"/>
      <c r="U67" s="4"/>
      <c r="V67" s="4"/>
      <c r="W67" s="4"/>
      <c r="X67" s="4"/>
      <c r="Y67" s="4"/>
      <c r="Z67" s="4"/>
    </row>
    <row r="68" spans="1:26" ht="15.75" x14ac:dyDescent="0.25">
      <c r="A68" s="4"/>
      <c r="B68" s="4"/>
      <c r="C68" s="4"/>
      <c r="D68" s="651"/>
      <c r="E68" s="4"/>
      <c r="F68" s="4"/>
      <c r="G68" s="4"/>
      <c r="H68" s="4"/>
      <c r="I68" s="4"/>
      <c r="J68" s="4"/>
      <c r="K68" s="4"/>
      <c r="L68" s="4"/>
      <c r="M68" s="4"/>
      <c r="N68" s="4"/>
      <c r="O68" s="4"/>
      <c r="P68" s="4"/>
      <c r="Q68" s="4"/>
      <c r="R68" s="4"/>
      <c r="S68" s="4"/>
      <c r="T68" s="4"/>
      <c r="U68" s="4"/>
      <c r="V68" s="4"/>
      <c r="W68" s="4"/>
      <c r="X68" s="4"/>
      <c r="Y68" s="4"/>
      <c r="Z68" s="4"/>
    </row>
    <row r="69" spans="1:26" ht="15.75" x14ac:dyDescent="0.25">
      <c r="A69" s="4"/>
      <c r="B69" s="4"/>
      <c r="C69" s="4"/>
      <c r="D69" s="651"/>
      <c r="E69" s="4"/>
      <c r="F69" s="4"/>
      <c r="G69" s="4"/>
      <c r="H69" s="4"/>
      <c r="I69" s="4"/>
      <c r="J69" s="4"/>
      <c r="K69" s="4"/>
      <c r="L69" s="4"/>
      <c r="M69" s="4"/>
      <c r="N69" s="4"/>
      <c r="O69" s="4"/>
      <c r="P69" s="4"/>
      <c r="Q69" s="4"/>
      <c r="R69" s="4"/>
      <c r="S69" s="4"/>
      <c r="T69" s="4"/>
      <c r="U69" s="4"/>
      <c r="V69" s="4"/>
      <c r="W69" s="4"/>
      <c r="X69" s="4"/>
      <c r="Y69" s="4"/>
      <c r="Z69" s="4"/>
    </row>
    <row r="70" spans="1:26" ht="15.75" x14ac:dyDescent="0.25">
      <c r="A70" s="4"/>
      <c r="B70" s="4"/>
      <c r="C70" s="4"/>
      <c r="D70" s="651"/>
      <c r="E70" s="4"/>
      <c r="F70" s="4"/>
      <c r="G70" s="4"/>
      <c r="H70" s="4"/>
      <c r="I70" s="4"/>
      <c r="J70" s="4"/>
      <c r="K70" s="4"/>
      <c r="L70" s="4"/>
      <c r="M70" s="4"/>
      <c r="N70" s="4"/>
      <c r="O70" s="4"/>
      <c r="P70" s="4"/>
      <c r="Q70" s="4"/>
      <c r="R70" s="4"/>
      <c r="S70" s="4"/>
      <c r="T70" s="4"/>
      <c r="U70" s="4"/>
      <c r="V70" s="4"/>
      <c r="W70" s="4"/>
      <c r="X70" s="4"/>
      <c r="Y70" s="4"/>
      <c r="Z70" s="4"/>
    </row>
    <row r="71" spans="1:26" ht="15.75" x14ac:dyDescent="0.25">
      <c r="A71" s="4"/>
      <c r="B71" s="4"/>
      <c r="C71" s="4"/>
      <c r="D71" s="651"/>
      <c r="E71" s="4"/>
      <c r="F71" s="4"/>
      <c r="G71" s="4"/>
      <c r="H71" s="4"/>
      <c r="I71" s="4"/>
      <c r="J71" s="4"/>
      <c r="K71" s="4"/>
      <c r="L71" s="4"/>
      <c r="M71" s="4"/>
      <c r="N71" s="4"/>
      <c r="O71" s="4"/>
      <c r="P71" s="4"/>
      <c r="Q71" s="4"/>
      <c r="R71" s="4"/>
      <c r="S71" s="4"/>
      <c r="T71" s="4"/>
      <c r="U71" s="4"/>
      <c r="V71" s="4"/>
      <c r="W71" s="4"/>
      <c r="X71" s="4"/>
      <c r="Y71" s="4"/>
      <c r="Z71" s="4"/>
    </row>
    <row r="72" spans="1:26" ht="15.75" x14ac:dyDescent="0.25">
      <c r="A72" s="4"/>
      <c r="B72" s="4"/>
      <c r="C72" s="4"/>
      <c r="D72" s="651"/>
      <c r="E72" s="4"/>
      <c r="F72" s="4"/>
      <c r="G72" s="4"/>
      <c r="H72" s="4"/>
      <c r="I72" s="4"/>
      <c r="J72" s="4"/>
      <c r="K72" s="4"/>
      <c r="L72" s="4"/>
      <c r="M72" s="4"/>
      <c r="N72" s="4"/>
      <c r="O72" s="4"/>
      <c r="P72" s="4"/>
      <c r="Q72" s="4"/>
      <c r="R72" s="4"/>
      <c r="S72" s="4"/>
      <c r="T72" s="4"/>
      <c r="U72" s="4"/>
      <c r="V72" s="4"/>
      <c r="W72" s="4"/>
      <c r="X72" s="4"/>
      <c r="Y72" s="4"/>
      <c r="Z72" s="4"/>
    </row>
    <row r="73" spans="1:26" ht="15.75" x14ac:dyDescent="0.25">
      <c r="A73" s="4"/>
      <c r="B73" s="4"/>
      <c r="C73" s="4"/>
      <c r="D73" s="651"/>
      <c r="E73" s="4"/>
      <c r="F73" s="4"/>
      <c r="G73" s="4"/>
      <c r="H73" s="4"/>
      <c r="I73" s="4"/>
      <c r="J73" s="4"/>
      <c r="K73" s="4"/>
      <c r="L73" s="4"/>
      <c r="M73" s="4"/>
      <c r="N73" s="4"/>
      <c r="O73" s="4"/>
      <c r="P73" s="4"/>
      <c r="Q73" s="4"/>
      <c r="R73" s="4"/>
      <c r="S73" s="4"/>
      <c r="T73" s="4"/>
      <c r="U73" s="4"/>
      <c r="V73" s="4"/>
      <c r="W73" s="4"/>
      <c r="X73" s="4"/>
      <c r="Y73" s="4"/>
      <c r="Z73" s="4"/>
    </row>
    <row r="74" spans="1:26" ht="15.75" x14ac:dyDescent="0.25">
      <c r="A74" s="4"/>
      <c r="B74" s="4"/>
      <c r="C74" s="4"/>
      <c r="D74" s="651"/>
      <c r="E74" s="4"/>
      <c r="F74" s="4"/>
      <c r="G74" s="4"/>
      <c r="H74" s="4"/>
      <c r="I74" s="4"/>
      <c r="J74" s="4"/>
      <c r="K74" s="4"/>
      <c r="L74" s="4"/>
      <c r="M74" s="4"/>
      <c r="N74" s="4"/>
      <c r="O74" s="4"/>
      <c r="P74" s="4"/>
      <c r="Q74" s="4"/>
      <c r="R74" s="4"/>
      <c r="S74" s="4"/>
      <c r="T74" s="4"/>
      <c r="U74" s="4"/>
      <c r="V74" s="4"/>
      <c r="W74" s="4"/>
      <c r="X74" s="4"/>
      <c r="Y74" s="4"/>
      <c r="Z74" s="4"/>
    </row>
    <row r="75" spans="1:26" ht="15.75" x14ac:dyDescent="0.25">
      <c r="A75" s="4"/>
      <c r="B75" s="4"/>
      <c r="C75" s="4"/>
      <c r="D75" s="651"/>
      <c r="E75" s="4"/>
      <c r="F75" s="4"/>
      <c r="G75" s="4"/>
      <c r="H75" s="4"/>
      <c r="I75" s="4"/>
      <c r="J75" s="4"/>
      <c r="K75" s="4"/>
      <c r="L75" s="4"/>
      <c r="M75" s="4"/>
      <c r="N75" s="4"/>
      <c r="O75" s="4"/>
      <c r="P75" s="4"/>
      <c r="Q75" s="4"/>
      <c r="R75" s="4"/>
      <c r="S75" s="4"/>
      <c r="T75" s="4"/>
      <c r="U75" s="4"/>
      <c r="V75" s="4"/>
      <c r="W75" s="4"/>
      <c r="X75" s="4"/>
      <c r="Y75" s="4"/>
      <c r="Z75" s="4"/>
    </row>
    <row r="76" spans="1:26" ht="15.75" x14ac:dyDescent="0.25">
      <c r="A76" s="4"/>
      <c r="B76" s="4"/>
      <c r="C76" s="4"/>
      <c r="D76" s="651"/>
      <c r="E76" s="4"/>
      <c r="F76" s="4"/>
      <c r="G76" s="4"/>
      <c r="H76" s="4"/>
      <c r="I76" s="4"/>
      <c r="J76" s="4"/>
      <c r="K76" s="4"/>
      <c r="L76" s="4"/>
      <c r="M76" s="4"/>
      <c r="N76" s="4"/>
      <c r="O76" s="4"/>
      <c r="P76" s="4"/>
      <c r="Q76" s="4"/>
      <c r="R76" s="4"/>
      <c r="S76" s="4"/>
      <c r="T76" s="4"/>
      <c r="U76" s="4"/>
      <c r="V76" s="4"/>
      <c r="W76" s="4"/>
      <c r="X76" s="4"/>
      <c r="Y76" s="4"/>
      <c r="Z76" s="4"/>
    </row>
    <row r="77" spans="1:26" ht="15.75" x14ac:dyDescent="0.25">
      <c r="A77" s="4"/>
      <c r="B77" s="4"/>
      <c r="C77" s="4"/>
      <c r="D77" s="651"/>
      <c r="E77" s="4"/>
      <c r="F77" s="4"/>
      <c r="G77" s="4"/>
      <c r="H77" s="4"/>
      <c r="I77" s="4"/>
      <c r="J77" s="4"/>
      <c r="K77" s="4"/>
      <c r="L77" s="4"/>
      <c r="M77" s="4"/>
      <c r="N77" s="4"/>
      <c r="O77" s="4"/>
      <c r="P77" s="4"/>
      <c r="Q77" s="4"/>
      <c r="R77" s="4"/>
      <c r="S77" s="4"/>
      <c r="T77" s="4"/>
      <c r="U77" s="4"/>
      <c r="V77" s="4"/>
      <c r="W77" s="4"/>
      <c r="X77" s="4"/>
      <c r="Y77" s="4"/>
      <c r="Z77" s="4"/>
    </row>
    <row r="78" spans="1:26" ht="15.75" x14ac:dyDescent="0.25">
      <c r="A78" s="4"/>
      <c r="B78" s="4"/>
      <c r="C78" s="4"/>
      <c r="D78" s="651"/>
      <c r="E78" s="4"/>
      <c r="F78" s="4"/>
      <c r="G78" s="4"/>
      <c r="H78" s="4"/>
      <c r="I78" s="4"/>
      <c r="J78" s="4"/>
      <c r="K78" s="4"/>
      <c r="L78" s="4"/>
      <c r="M78" s="4"/>
      <c r="N78" s="4"/>
      <c r="O78" s="4"/>
      <c r="P78" s="4"/>
      <c r="Q78" s="4"/>
      <c r="R78" s="4"/>
      <c r="S78" s="4"/>
      <c r="T78" s="4"/>
      <c r="U78" s="4"/>
      <c r="V78" s="4"/>
      <c r="W78" s="4"/>
      <c r="X78" s="4"/>
      <c r="Y78" s="4"/>
      <c r="Z78" s="4"/>
    </row>
    <row r="79" spans="1:26" ht="15.75" x14ac:dyDescent="0.25">
      <c r="A79" s="4"/>
      <c r="B79" s="4"/>
      <c r="C79" s="4"/>
      <c r="D79" s="651"/>
      <c r="E79" s="4"/>
      <c r="F79" s="4"/>
      <c r="G79" s="4"/>
      <c r="H79" s="4"/>
      <c r="I79" s="4"/>
      <c r="J79" s="4"/>
      <c r="K79" s="4"/>
      <c r="L79" s="4"/>
      <c r="M79" s="4"/>
      <c r="N79" s="4"/>
      <c r="O79" s="4"/>
      <c r="P79" s="4"/>
      <c r="Q79" s="4"/>
      <c r="R79" s="4"/>
      <c r="S79" s="4"/>
      <c r="T79" s="4"/>
      <c r="U79" s="4"/>
      <c r="V79" s="4"/>
      <c r="W79" s="4"/>
      <c r="X79" s="4"/>
      <c r="Y79" s="4"/>
      <c r="Z79" s="4"/>
    </row>
    <row r="80" spans="1:26" ht="15.75" x14ac:dyDescent="0.25">
      <c r="A80" s="4"/>
      <c r="B80" s="4"/>
      <c r="C80" s="4"/>
      <c r="D80" s="651"/>
      <c r="E80" s="4"/>
      <c r="F80" s="4"/>
      <c r="G80" s="4"/>
      <c r="H80" s="4"/>
      <c r="I80" s="4"/>
      <c r="J80" s="4"/>
      <c r="K80" s="4"/>
      <c r="L80" s="4"/>
      <c r="M80" s="4"/>
      <c r="N80" s="4"/>
      <c r="O80" s="4"/>
      <c r="P80" s="4"/>
      <c r="Q80" s="4"/>
      <c r="R80" s="4"/>
      <c r="S80" s="4"/>
      <c r="T80" s="4"/>
      <c r="U80" s="4"/>
      <c r="V80" s="4"/>
      <c r="W80" s="4"/>
      <c r="X80" s="4"/>
      <c r="Y80" s="4"/>
      <c r="Z80" s="4"/>
    </row>
    <row r="81" spans="1:26" ht="15.75" x14ac:dyDescent="0.25">
      <c r="A81" s="4"/>
      <c r="B81" s="4"/>
      <c r="C81" s="4"/>
      <c r="D81" s="651"/>
      <c r="E81" s="4"/>
      <c r="F81" s="4"/>
      <c r="G81" s="4"/>
      <c r="H81" s="4"/>
      <c r="I81" s="4"/>
      <c r="J81" s="4"/>
      <c r="K81" s="4"/>
      <c r="L81" s="4"/>
      <c r="M81" s="4"/>
      <c r="N81" s="4"/>
      <c r="O81" s="4"/>
      <c r="P81" s="4"/>
      <c r="Q81" s="4"/>
      <c r="R81" s="4"/>
      <c r="S81" s="4"/>
      <c r="T81" s="4"/>
      <c r="U81" s="4"/>
      <c r="V81" s="4"/>
      <c r="W81" s="4"/>
      <c r="X81" s="4"/>
      <c r="Y81" s="4"/>
      <c r="Z81" s="4"/>
    </row>
    <row r="82" spans="1:26" ht="15.75" x14ac:dyDescent="0.25">
      <c r="A82" s="4"/>
      <c r="B82" s="4"/>
      <c r="C82" s="4"/>
      <c r="D82" s="651"/>
      <c r="E82" s="4"/>
      <c r="F82" s="4"/>
      <c r="G82" s="4"/>
      <c r="H82" s="4"/>
      <c r="I82" s="4"/>
      <c r="J82" s="4"/>
      <c r="K82" s="4"/>
      <c r="L82" s="4"/>
      <c r="M82" s="4"/>
      <c r="N82" s="4"/>
      <c r="O82" s="4"/>
      <c r="P82" s="4"/>
      <c r="Q82" s="4"/>
      <c r="R82" s="4"/>
      <c r="S82" s="4"/>
      <c r="T82" s="4"/>
      <c r="U82" s="4"/>
      <c r="V82" s="4"/>
      <c r="W82" s="4"/>
      <c r="X82" s="4"/>
      <c r="Y82" s="4"/>
      <c r="Z82" s="4"/>
    </row>
    <row r="83" spans="1:26" ht="15.75" x14ac:dyDescent="0.25">
      <c r="A83" s="4"/>
      <c r="B83" s="4"/>
      <c r="C83" s="4"/>
      <c r="D83" s="651"/>
      <c r="E83" s="4"/>
      <c r="F83" s="4"/>
      <c r="G83" s="4"/>
      <c r="H83" s="4"/>
      <c r="I83" s="4"/>
      <c r="J83" s="4"/>
      <c r="K83" s="4"/>
      <c r="L83" s="4"/>
      <c r="M83" s="4"/>
      <c r="N83" s="4"/>
      <c r="O83" s="4"/>
      <c r="P83" s="4"/>
      <c r="Q83" s="4"/>
      <c r="R83" s="4"/>
      <c r="S83" s="4"/>
      <c r="T83" s="4"/>
      <c r="U83" s="4"/>
      <c r="V83" s="4"/>
      <c r="W83" s="4"/>
      <c r="X83" s="4"/>
      <c r="Y83" s="4"/>
      <c r="Z83" s="4"/>
    </row>
    <row r="84" spans="1:26" ht="15.75" x14ac:dyDescent="0.25">
      <c r="A84" s="4"/>
      <c r="B84" s="4"/>
      <c r="C84" s="4"/>
      <c r="D84" s="651"/>
      <c r="E84" s="4"/>
      <c r="F84" s="4"/>
      <c r="G84" s="4"/>
      <c r="H84" s="4"/>
      <c r="I84" s="4"/>
      <c r="J84" s="4"/>
      <c r="K84" s="4"/>
      <c r="L84" s="4"/>
      <c r="M84" s="4"/>
      <c r="N84" s="4"/>
      <c r="O84" s="4"/>
      <c r="P84" s="4"/>
      <c r="Q84" s="4"/>
      <c r="R84" s="4"/>
      <c r="S84" s="4"/>
      <c r="T84" s="4"/>
      <c r="U84" s="4"/>
      <c r="V84" s="4"/>
      <c r="W84" s="4"/>
      <c r="X84" s="4"/>
      <c r="Y84" s="4"/>
      <c r="Z84" s="4"/>
    </row>
    <row r="85" spans="1:26" ht="15.75" x14ac:dyDescent="0.25">
      <c r="A85" s="4"/>
      <c r="B85" s="4"/>
      <c r="C85" s="4"/>
      <c r="D85" s="651"/>
      <c r="E85" s="4"/>
      <c r="F85" s="4"/>
      <c r="G85" s="4"/>
      <c r="H85" s="4"/>
      <c r="I85" s="4"/>
      <c r="J85" s="4"/>
      <c r="K85" s="4"/>
      <c r="L85" s="4"/>
      <c r="M85" s="4"/>
      <c r="N85" s="4"/>
      <c r="O85" s="4"/>
      <c r="P85" s="4"/>
      <c r="Q85" s="4"/>
      <c r="R85" s="4"/>
      <c r="S85" s="4"/>
      <c r="T85" s="4"/>
      <c r="U85" s="4"/>
      <c r="V85" s="4"/>
      <c r="W85" s="4"/>
      <c r="X85" s="4"/>
      <c r="Y85" s="4"/>
      <c r="Z85" s="4"/>
    </row>
    <row r="86" spans="1:26" ht="15.75" x14ac:dyDescent="0.25">
      <c r="A86" s="4"/>
      <c r="B86" s="4"/>
      <c r="C86" s="4"/>
      <c r="D86" s="651"/>
      <c r="E86" s="4"/>
      <c r="F86" s="4"/>
      <c r="G86" s="4"/>
      <c r="H86" s="4"/>
      <c r="I86" s="4"/>
      <c r="J86" s="4"/>
      <c r="K86" s="4"/>
      <c r="L86" s="4"/>
      <c r="M86" s="4"/>
      <c r="N86" s="4"/>
      <c r="O86" s="4"/>
      <c r="P86" s="4"/>
      <c r="Q86" s="4"/>
      <c r="R86" s="4"/>
      <c r="S86" s="4"/>
      <c r="T86" s="4"/>
      <c r="U86" s="4"/>
      <c r="V86" s="4"/>
      <c r="W86" s="4"/>
      <c r="X86" s="4"/>
      <c r="Y86" s="4"/>
      <c r="Z86" s="4"/>
    </row>
    <row r="87" spans="1:26" ht="15.75" x14ac:dyDescent="0.25">
      <c r="A87" s="4"/>
      <c r="B87" s="4"/>
      <c r="C87" s="4"/>
      <c r="D87" s="651"/>
      <c r="E87" s="4"/>
      <c r="F87" s="4"/>
      <c r="G87" s="4"/>
      <c r="H87" s="4"/>
      <c r="I87" s="4"/>
      <c r="J87" s="4"/>
      <c r="K87" s="4"/>
      <c r="L87" s="4"/>
      <c r="M87" s="4"/>
      <c r="N87" s="4"/>
      <c r="O87" s="4"/>
      <c r="P87" s="4"/>
      <c r="Q87" s="4"/>
      <c r="R87" s="4"/>
      <c r="S87" s="4"/>
      <c r="T87" s="4"/>
      <c r="U87" s="4"/>
      <c r="V87" s="4"/>
      <c r="W87" s="4"/>
      <c r="X87" s="4"/>
      <c r="Y87" s="4"/>
      <c r="Z87" s="4"/>
    </row>
    <row r="88" spans="1:26" ht="15.75" x14ac:dyDescent="0.25">
      <c r="A88" s="4"/>
      <c r="B88" s="4"/>
      <c r="C88" s="4"/>
      <c r="D88" s="651"/>
      <c r="E88" s="4"/>
      <c r="F88" s="4"/>
      <c r="G88" s="4"/>
      <c r="H88" s="4"/>
      <c r="I88" s="4"/>
      <c r="J88" s="4"/>
      <c r="K88" s="4"/>
      <c r="L88" s="4"/>
      <c r="M88" s="4"/>
      <c r="N88" s="4"/>
      <c r="O88" s="4"/>
      <c r="P88" s="4"/>
      <c r="Q88" s="4"/>
      <c r="R88" s="4"/>
      <c r="S88" s="4"/>
      <c r="T88" s="4"/>
      <c r="U88" s="4"/>
      <c r="V88" s="4"/>
      <c r="W88" s="4"/>
      <c r="X88" s="4"/>
      <c r="Y88" s="4"/>
      <c r="Z88" s="4"/>
    </row>
    <row r="89" spans="1:26" ht="15.75" x14ac:dyDescent="0.25">
      <c r="A89" s="4"/>
      <c r="B89" s="4"/>
      <c r="C89" s="4"/>
      <c r="D89" s="651"/>
      <c r="E89" s="4"/>
      <c r="F89" s="4"/>
      <c r="G89" s="4"/>
      <c r="H89" s="4"/>
      <c r="I89" s="4"/>
      <c r="J89" s="4"/>
      <c r="K89" s="4"/>
      <c r="L89" s="4"/>
      <c r="M89" s="4"/>
      <c r="N89" s="4"/>
      <c r="O89" s="4"/>
      <c r="P89" s="4"/>
      <c r="Q89" s="4"/>
      <c r="R89" s="4"/>
      <c r="S89" s="4"/>
      <c r="T89" s="4"/>
      <c r="U89" s="4"/>
      <c r="V89" s="4"/>
      <c r="W89" s="4"/>
      <c r="X89" s="4"/>
      <c r="Y89" s="4"/>
      <c r="Z89" s="4"/>
    </row>
    <row r="90" spans="1:26" ht="15.75" x14ac:dyDescent="0.25">
      <c r="A90" s="4"/>
      <c r="B90" s="4"/>
      <c r="C90" s="4"/>
      <c r="D90" s="651"/>
      <c r="E90" s="4"/>
      <c r="F90" s="4"/>
      <c r="G90" s="4"/>
      <c r="H90" s="4"/>
      <c r="I90" s="4"/>
      <c r="J90" s="4"/>
      <c r="K90" s="4"/>
      <c r="L90" s="4"/>
      <c r="M90" s="4"/>
      <c r="N90" s="4"/>
      <c r="O90" s="4"/>
      <c r="P90" s="4"/>
      <c r="Q90" s="4"/>
      <c r="R90" s="4"/>
      <c r="S90" s="4"/>
      <c r="T90" s="4"/>
      <c r="U90" s="4"/>
      <c r="V90" s="4"/>
      <c r="W90" s="4"/>
      <c r="X90" s="4"/>
      <c r="Y90" s="4"/>
      <c r="Z90" s="4"/>
    </row>
    <row r="91" spans="1:26" ht="15.75" x14ac:dyDescent="0.25">
      <c r="A91" s="4"/>
      <c r="B91" s="4"/>
      <c r="C91" s="4"/>
      <c r="D91" s="651"/>
      <c r="E91" s="4"/>
      <c r="F91" s="4"/>
      <c r="G91" s="4"/>
      <c r="H91" s="4"/>
      <c r="I91" s="4"/>
      <c r="J91" s="4"/>
      <c r="K91" s="4"/>
      <c r="L91" s="4"/>
      <c r="M91" s="4"/>
      <c r="N91" s="4"/>
      <c r="O91" s="4"/>
      <c r="P91" s="4"/>
      <c r="Q91" s="4"/>
      <c r="R91" s="4"/>
      <c r="S91" s="4"/>
      <c r="T91" s="4"/>
      <c r="U91" s="4"/>
      <c r="V91" s="4"/>
      <c r="W91" s="4"/>
      <c r="X91" s="4"/>
      <c r="Y91" s="4"/>
      <c r="Z91" s="4"/>
    </row>
    <row r="92" spans="1:26" ht="15.75" x14ac:dyDescent="0.25">
      <c r="A92" s="4"/>
      <c r="B92" s="4"/>
      <c r="C92" s="4"/>
      <c r="D92" s="651"/>
      <c r="E92" s="4"/>
      <c r="F92" s="4"/>
      <c r="G92" s="4"/>
      <c r="H92" s="4"/>
      <c r="I92" s="4"/>
      <c r="J92" s="4"/>
      <c r="K92" s="4"/>
      <c r="L92" s="4"/>
      <c r="M92" s="4"/>
      <c r="N92" s="4"/>
      <c r="O92" s="4"/>
      <c r="P92" s="4"/>
      <c r="Q92" s="4"/>
      <c r="R92" s="4"/>
      <c r="S92" s="4"/>
      <c r="T92" s="4"/>
      <c r="U92" s="4"/>
      <c r="V92" s="4"/>
      <c r="W92" s="4"/>
      <c r="X92" s="4"/>
      <c r="Y92" s="4"/>
      <c r="Z92" s="4"/>
    </row>
    <row r="93" spans="1:26" ht="15.75" x14ac:dyDescent="0.25">
      <c r="A93" s="4"/>
      <c r="B93" s="4"/>
      <c r="C93" s="4"/>
      <c r="D93" s="651"/>
      <c r="E93" s="4"/>
      <c r="F93" s="4"/>
      <c r="G93" s="4"/>
      <c r="H93" s="4"/>
      <c r="I93" s="4"/>
      <c r="J93" s="4"/>
      <c r="K93" s="4"/>
      <c r="L93" s="4"/>
      <c r="M93" s="4"/>
      <c r="N93" s="4"/>
      <c r="O93" s="4"/>
      <c r="P93" s="4"/>
      <c r="Q93" s="4"/>
      <c r="R93" s="4"/>
      <c r="S93" s="4"/>
      <c r="T93" s="4"/>
      <c r="U93" s="4"/>
      <c r="V93" s="4"/>
      <c r="W93" s="4"/>
      <c r="X93" s="4"/>
      <c r="Y93" s="4"/>
      <c r="Z93" s="4"/>
    </row>
    <row r="94" spans="1:26" ht="15.75" x14ac:dyDescent="0.25">
      <c r="A94" s="4"/>
      <c r="B94" s="4"/>
      <c r="C94" s="4"/>
      <c r="D94" s="651"/>
      <c r="E94" s="4"/>
      <c r="F94" s="4"/>
      <c r="G94" s="4"/>
      <c r="H94" s="4"/>
      <c r="I94" s="4"/>
      <c r="J94" s="4"/>
      <c r="K94" s="4"/>
      <c r="L94" s="4"/>
      <c r="M94" s="4"/>
      <c r="N94" s="4"/>
      <c r="O94" s="4"/>
      <c r="P94" s="4"/>
      <c r="Q94" s="4"/>
      <c r="R94" s="4"/>
      <c r="S94" s="4"/>
      <c r="T94" s="4"/>
      <c r="U94" s="4"/>
      <c r="V94" s="4"/>
      <c r="W94" s="4"/>
      <c r="X94" s="4"/>
      <c r="Y94" s="4"/>
      <c r="Z94" s="4"/>
    </row>
    <row r="95" spans="1:26" ht="15.75" x14ac:dyDescent="0.25">
      <c r="A95" s="4"/>
      <c r="B95" s="4"/>
      <c r="C95" s="4"/>
      <c r="D95" s="651"/>
      <c r="E95" s="4"/>
      <c r="F95" s="4"/>
      <c r="G95" s="4"/>
      <c r="H95" s="4"/>
      <c r="I95" s="4"/>
      <c r="J95" s="4"/>
      <c r="K95" s="4"/>
      <c r="L95" s="4"/>
      <c r="M95" s="4"/>
      <c r="N95" s="4"/>
      <c r="O95" s="4"/>
      <c r="P95" s="4"/>
      <c r="Q95" s="4"/>
      <c r="R95" s="4"/>
      <c r="S95" s="4"/>
      <c r="T95" s="4"/>
      <c r="U95" s="4"/>
      <c r="V95" s="4"/>
      <c r="W95" s="4"/>
      <c r="X95" s="4"/>
      <c r="Y95" s="4"/>
      <c r="Z95" s="4"/>
    </row>
    <row r="96" spans="1:26" ht="15.75" x14ac:dyDescent="0.25">
      <c r="A96" s="4"/>
      <c r="B96" s="4"/>
      <c r="C96" s="4"/>
      <c r="D96" s="651"/>
      <c r="E96" s="4"/>
      <c r="F96" s="4"/>
      <c r="G96" s="4"/>
      <c r="H96" s="4"/>
      <c r="I96" s="4"/>
      <c r="J96" s="4"/>
      <c r="K96" s="4"/>
      <c r="L96" s="4"/>
      <c r="M96" s="4"/>
      <c r="N96" s="4"/>
      <c r="O96" s="4"/>
      <c r="P96" s="4"/>
      <c r="Q96" s="4"/>
      <c r="R96" s="4"/>
      <c r="S96" s="4"/>
      <c r="T96" s="4"/>
      <c r="U96" s="4"/>
      <c r="V96" s="4"/>
      <c r="W96" s="4"/>
      <c r="X96" s="4"/>
      <c r="Y96" s="4"/>
      <c r="Z96" s="4"/>
    </row>
    <row r="97" spans="1:26" ht="15.75" x14ac:dyDescent="0.25">
      <c r="A97" s="4"/>
      <c r="B97" s="4"/>
      <c r="C97" s="4"/>
      <c r="D97" s="651"/>
      <c r="E97" s="4"/>
      <c r="F97" s="4"/>
      <c r="G97" s="4"/>
      <c r="H97" s="4"/>
      <c r="I97" s="4"/>
      <c r="J97" s="4"/>
      <c r="K97" s="4"/>
      <c r="L97" s="4"/>
      <c r="M97" s="4"/>
      <c r="N97" s="4"/>
      <c r="O97" s="4"/>
      <c r="P97" s="4"/>
      <c r="Q97" s="4"/>
      <c r="R97" s="4"/>
      <c r="S97" s="4"/>
      <c r="T97" s="4"/>
      <c r="U97" s="4"/>
      <c r="V97" s="4"/>
      <c r="W97" s="4"/>
      <c r="X97" s="4"/>
      <c r="Y97" s="4"/>
      <c r="Z97" s="4"/>
    </row>
    <row r="98" spans="1:26" ht="15.75" x14ac:dyDescent="0.25">
      <c r="A98" s="4"/>
      <c r="B98" s="4"/>
      <c r="C98" s="4"/>
      <c r="D98" s="651"/>
      <c r="E98" s="4"/>
      <c r="F98" s="4"/>
      <c r="G98" s="4"/>
      <c r="H98" s="4"/>
      <c r="I98" s="4"/>
      <c r="J98" s="4"/>
      <c r="K98" s="4"/>
      <c r="L98" s="4"/>
      <c r="M98" s="4"/>
      <c r="N98" s="4"/>
      <c r="O98" s="4"/>
      <c r="P98" s="4"/>
      <c r="Q98" s="4"/>
      <c r="R98" s="4"/>
      <c r="S98" s="4"/>
      <c r="T98" s="4"/>
      <c r="U98" s="4"/>
      <c r="V98" s="4"/>
      <c r="W98" s="4"/>
      <c r="X98" s="4"/>
      <c r="Y98" s="4"/>
      <c r="Z98" s="4"/>
    </row>
    <row r="99" spans="1:26" ht="15.75" x14ac:dyDescent="0.25">
      <c r="A99" s="4"/>
      <c r="B99" s="4"/>
      <c r="C99" s="4"/>
      <c r="D99" s="651"/>
      <c r="E99" s="4"/>
      <c r="F99" s="4"/>
      <c r="G99" s="4"/>
      <c r="H99" s="4"/>
      <c r="I99" s="4"/>
      <c r="J99" s="4"/>
      <c r="K99" s="4"/>
      <c r="L99" s="4"/>
      <c r="M99" s="4"/>
      <c r="N99" s="4"/>
      <c r="O99" s="4"/>
      <c r="P99" s="4"/>
      <c r="Q99" s="4"/>
      <c r="R99" s="4"/>
      <c r="S99" s="4"/>
      <c r="T99" s="4"/>
      <c r="U99" s="4"/>
      <c r="V99" s="4"/>
      <c r="W99" s="4"/>
      <c r="X99" s="4"/>
      <c r="Y99" s="4"/>
      <c r="Z99" s="4"/>
    </row>
    <row r="100" spans="1:26" ht="15.75" x14ac:dyDescent="0.25">
      <c r="A100" s="4"/>
      <c r="B100" s="4"/>
      <c r="C100" s="4"/>
      <c r="D100" s="651"/>
      <c r="E100" s="4"/>
      <c r="F100" s="4"/>
      <c r="G100" s="4"/>
      <c r="H100" s="4"/>
      <c r="I100" s="4"/>
      <c r="J100" s="4"/>
      <c r="K100" s="4"/>
      <c r="L100" s="4"/>
      <c r="M100" s="4"/>
      <c r="N100" s="4"/>
      <c r="O100" s="4"/>
      <c r="P100" s="4"/>
      <c r="Q100" s="4"/>
      <c r="R100" s="4"/>
      <c r="S100" s="4"/>
      <c r="T100" s="4"/>
      <c r="U100" s="4"/>
      <c r="V100" s="4"/>
      <c r="W100" s="4"/>
      <c r="X100" s="4"/>
      <c r="Y100" s="4"/>
      <c r="Z100" s="4"/>
    </row>
    <row r="101" spans="1:26" ht="15.75" x14ac:dyDescent="0.25">
      <c r="A101" s="4"/>
      <c r="B101" s="4"/>
      <c r="C101" s="4"/>
      <c r="D101" s="651"/>
      <c r="E101" s="4"/>
      <c r="F101" s="4"/>
      <c r="G101" s="4"/>
      <c r="H101" s="4"/>
      <c r="I101" s="4"/>
      <c r="J101" s="4"/>
      <c r="K101" s="4"/>
      <c r="L101" s="4"/>
      <c r="M101" s="4"/>
      <c r="N101" s="4"/>
      <c r="O101" s="4"/>
      <c r="P101" s="4"/>
      <c r="Q101" s="4"/>
      <c r="R101" s="4"/>
      <c r="S101" s="4"/>
      <c r="T101" s="4"/>
      <c r="U101" s="4"/>
      <c r="V101" s="4"/>
      <c r="W101" s="4"/>
      <c r="X101" s="4"/>
      <c r="Y101" s="4"/>
      <c r="Z101" s="4"/>
    </row>
    <row r="102" spans="1:26" ht="15.75" x14ac:dyDescent="0.25">
      <c r="A102" s="4"/>
      <c r="B102" s="4"/>
      <c r="C102" s="4"/>
      <c r="D102" s="651"/>
      <c r="E102" s="4"/>
      <c r="F102" s="4"/>
      <c r="G102" s="4"/>
      <c r="H102" s="4"/>
      <c r="I102" s="4"/>
      <c r="J102" s="4"/>
      <c r="K102" s="4"/>
      <c r="L102" s="4"/>
      <c r="M102" s="4"/>
      <c r="N102" s="4"/>
      <c r="O102" s="4"/>
      <c r="P102" s="4"/>
      <c r="Q102" s="4"/>
      <c r="R102" s="4"/>
      <c r="S102" s="4"/>
      <c r="T102" s="4"/>
      <c r="U102" s="4"/>
      <c r="V102" s="4"/>
      <c r="W102" s="4"/>
      <c r="X102" s="4"/>
      <c r="Y102" s="4"/>
      <c r="Z102" s="4"/>
    </row>
    <row r="103" spans="1:26" ht="15.75" x14ac:dyDescent="0.25">
      <c r="A103" s="4"/>
      <c r="B103" s="4"/>
      <c r="C103" s="4"/>
      <c r="D103" s="651"/>
      <c r="E103" s="4"/>
      <c r="F103" s="4"/>
      <c r="G103" s="4"/>
      <c r="H103" s="4"/>
      <c r="I103" s="4"/>
      <c r="J103" s="4"/>
      <c r="K103" s="4"/>
      <c r="L103" s="4"/>
      <c r="M103" s="4"/>
      <c r="N103" s="4"/>
      <c r="O103" s="4"/>
      <c r="P103" s="4"/>
      <c r="Q103" s="4"/>
      <c r="R103" s="4"/>
      <c r="S103" s="4"/>
      <c r="T103" s="4"/>
      <c r="U103" s="4"/>
      <c r="V103" s="4"/>
      <c r="W103" s="4"/>
      <c r="X103" s="4"/>
      <c r="Y103" s="4"/>
      <c r="Z103" s="4"/>
    </row>
    <row r="104" spans="1:26" ht="15.75" x14ac:dyDescent="0.25">
      <c r="A104" s="4"/>
      <c r="B104" s="4"/>
      <c r="C104" s="4"/>
      <c r="D104" s="651"/>
      <c r="E104" s="4"/>
      <c r="F104" s="4"/>
      <c r="G104" s="4"/>
      <c r="H104" s="4"/>
      <c r="I104" s="4"/>
      <c r="J104" s="4"/>
      <c r="K104" s="4"/>
      <c r="L104" s="4"/>
      <c r="M104" s="4"/>
      <c r="N104" s="4"/>
      <c r="O104" s="4"/>
      <c r="P104" s="4"/>
      <c r="Q104" s="4"/>
      <c r="R104" s="4"/>
      <c r="S104" s="4"/>
      <c r="T104" s="4"/>
      <c r="U104" s="4"/>
      <c r="V104" s="4"/>
      <c r="W104" s="4"/>
      <c r="X104" s="4"/>
      <c r="Y104" s="4"/>
      <c r="Z104" s="4"/>
    </row>
    <row r="105" spans="1:26" ht="15.75" x14ac:dyDescent="0.25">
      <c r="A105" s="4"/>
      <c r="B105" s="4"/>
      <c r="C105" s="4"/>
      <c r="D105" s="651"/>
      <c r="E105" s="4"/>
      <c r="F105" s="4"/>
      <c r="G105" s="4"/>
      <c r="H105" s="4"/>
      <c r="I105" s="4"/>
      <c r="J105" s="4"/>
      <c r="K105" s="4"/>
      <c r="L105" s="4"/>
      <c r="M105" s="4"/>
      <c r="N105" s="4"/>
      <c r="O105" s="4"/>
      <c r="P105" s="4"/>
      <c r="Q105" s="4"/>
      <c r="R105" s="4"/>
      <c r="S105" s="4"/>
      <c r="T105" s="4"/>
      <c r="U105" s="4"/>
      <c r="V105" s="4"/>
      <c r="W105" s="4"/>
      <c r="X105" s="4"/>
      <c r="Y105" s="4"/>
      <c r="Z105" s="4"/>
    </row>
    <row r="106" spans="1:26" ht="15.75" x14ac:dyDescent="0.25">
      <c r="A106" s="4"/>
      <c r="B106" s="4"/>
      <c r="C106" s="4"/>
      <c r="D106" s="651"/>
      <c r="E106" s="4"/>
      <c r="F106" s="4"/>
      <c r="G106" s="4"/>
      <c r="H106" s="4"/>
      <c r="I106" s="4"/>
      <c r="J106" s="4"/>
      <c r="K106" s="4"/>
      <c r="L106" s="4"/>
      <c r="M106" s="4"/>
      <c r="N106" s="4"/>
      <c r="O106" s="4"/>
      <c r="P106" s="4"/>
      <c r="Q106" s="4"/>
      <c r="R106" s="4"/>
      <c r="S106" s="4"/>
      <c r="T106" s="4"/>
      <c r="U106" s="4"/>
      <c r="V106" s="4"/>
      <c r="W106" s="4"/>
      <c r="X106" s="4"/>
      <c r="Y106" s="4"/>
      <c r="Z106" s="4"/>
    </row>
    <row r="107" spans="1:26" ht="15.75" x14ac:dyDescent="0.25">
      <c r="A107" s="4"/>
      <c r="B107" s="4"/>
      <c r="C107" s="4"/>
      <c r="D107" s="651"/>
      <c r="E107" s="4"/>
      <c r="F107" s="4"/>
      <c r="G107" s="4"/>
      <c r="H107" s="4"/>
      <c r="I107" s="4"/>
      <c r="J107" s="4"/>
      <c r="K107" s="4"/>
      <c r="L107" s="4"/>
      <c r="M107" s="4"/>
      <c r="N107" s="4"/>
      <c r="O107" s="4"/>
      <c r="P107" s="4"/>
      <c r="Q107" s="4"/>
      <c r="R107" s="4"/>
      <c r="S107" s="4"/>
      <c r="T107" s="4"/>
      <c r="U107" s="4"/>
      <c r="V107" s="4"/>
      <c r="W107" s="4"/>
      <c r="X107" s="4"/>
      <c r="Y107" s="4"/>
      <c r="Z107" s="4"/>
    </row>
    <row r="108" spans="1:26" ht="15.75" x14ac:dyDescent="0.25">
      <c r="A108" s="4"/>
      <c r="B108" s="4"/>
      <c r="C108" s="4"/>
      <c r="D108" s="651"/>
      <c r="E108" s="4"/>
      <c r="F108" s="4"/>
      <c r="G108" s="4"/>
      <c r="H108" s="4"/>
      <c r="I108" s="4"/>
      <c r="J108" s="4"/>
      <c r="K108" s="4"/>
      <c r="L108" s="4"/>
      <c r="M108" s="4"/>
      <c r="N108" s="4"/>
      <c r="O108" s="4"/>
      <c r="P108" s="4"/>
      <c r="Q108" s="4"/>
      <c r="R108" s="4"/>
      <c r="S108" s="4"/>
      <c r="T108" s="4"/>
      <c r="U108" s="4"/>
      <c r="V108" s="4"/>
      <c r="W108" s="4"/>
      <c r="X108" s="4"/>
      <c r="Y108" s="4"/>
      <c r="Z108" s="4"/>
    </row>
    <row r="109" spans="1:26" ht="15.75" x14ac:dyDescent="0.25">
      <c r="A109" s="4"/>
      <c r="B109" s="4"/>
      <c r="C109" s="4"/>
      <c r="D109" s="651"/>
      <c r="E109" s="4"/>
      <c r="F109" s="4"/>
      <c r="G109" s="4"/>
      <c r="H109" s="4"/>
      <c r="I109" s="4"/>
      <c r="J109" s="4"/>
      <c r="K109" s="4"/>
      <c r="L109" s="4"/>
      <c r="M109" s="4"/>
      <c r="N109" s="4"/>
      <c r="O109" s="4"/>
      <c r="P109" s="4"/>
      <c r="Q109" s="4"/>
      <c r="R109" s="4"/>
      <c r="S109" s="4"/>
      <c r="T109" s="4"/>
      <c r="U109" s="4"/>
      <c r="V109" s="4"/>
      <c r="W109" s="4"/>
      <c r="X109" s="4"/>
      <c r="Y109" s="4"/>
      <c r="Z109" s="4"/>
    </row>
    <row r="110" spans="1:26" ht="15.75" x14ac:dyDescent="0.25">
      <c r="A110" s="4"/>
      <c r="B110" s="4"/>
      <c r="C110" s="4"/>
      <c r="D110" s="651"/>
      <c r="E110" s="4"/>
      <c r="F110" s="4"/>
      <c r="G110" s="4"/>
      <c r="H110" s="4"/>
      <c r="I110" s="4"/>
      <c r="J110" s="4"/>
      <c r="K110" s="4"/>
      <c r="L110" s="4"/>
      <c r="M110" s="4"/>
      <c r="N110" s="4"/>
      <c r="O110" s="4"/>
      <c r="P110" s="4"/>
      <c r="Q110" s="4"/>
      <c r="R110" s="4"/>
      <c r="S110" s="4"/>
      <c r="T110" s="4"/>
      <c r="U110" s="4"/>
      <c r="V110" s="4"/>
      <c r="W110" s="4"/>
      <c r="X110" s="4"/>
      <c r="Y110" s="4"/>
      <c r="Z110" s="4"/>
    </row>
    <row r="111" spans="1:26" ht="15.75" x14ac:dyDescent="0.25">
      <c r="A111" s="4"/>
      <c r="B111" s="4"/>
      <c r="C111" s="4"/>
      <c r="D111" s="651"/>
      <c r="E111" s="4"/>
      <c r="F111" s="4"/>
      <c r="G111" s="4"/>
      <c r="H111" s="4"/>
      <c r="I111" s="4"/>
      <c r="J111" s="4"/>
      <c r="K111" s="4"/>
      <c r="L111" s="4"/>
      <c r="M111" s="4"/>
      <c r="N111" s="4"/>
      <c r="O111" s="4"/>
      <c r="P111" s="4"/>
      <c r="Q111" s="4"/>
      <c r="R111" s="4"/>
      <c r="S111" s="4"/>
      <c r="T111" s="4"/>
      <c r="U111" s="4"/>
      <c r="V111" s="4"/>
      <c r="W111" s="4"/>
      <c r="X111" s="4"/>
      <c r="Y111" s="4"/>
      <c r="Z111" s="4"/>
    </row>
    <row r="112" spans="1:26" ht="15.75" x14ac:dyDescent="0.25">
      <c r="A112" s="4"/>
      <c r="B112" s="4"/>
      <c r="C112" s="4"/>
      <c r="D112" s="651"/>
      <c r="E112" s="4"/>
      <c r="F112" s="4"/>
      <c r="G112" s="4"/>
      <c r="H112" s="4"/>
      <c r="I112" s="4"/>
      <c r="J112" s="4"/>
      <c r="K112" s="4"/>
      <c r="L112" s="4"/>
      <c r="M112" s="4"/>
      <c r="N112" s="4"/>
      <c r="O112" s="4"/>
      <c r="P112" s="4"/>
      <c r="Q112" s="4"/>
      <c r="R112" s="4"/>
      <c r="S112" s="4"/>
      <c r="T112" s="4"/>
      <c r="U112" s="4"/>
      <c r="V112" s="4"/>
      <c r="W112" s="4"/>
      <c r="X112" s="4"/>
      <c r="Y112" s="4"/>
      <c r="Z112" s="4"/>
    </row>
    <row r="113" spans="1:26" ht="15.75" x14ac:dyDescent="0.25">
      <c r="A113" s="4"/>
      <c r="B113" s="4"/>
      <c r="C113" s="4"/>
      <c r="D113" s="651"/>
      <c r="E113" s="4"/>
      <c r="F113" s="4"/>
      <c r="G113" s="4"/>
      <c r="H113" s="4"/>
      <c r="I113" s="4"/>
      <c r="J113" s="4"/>
      <c r="K113" s="4"/>
      <c r="L113" s="4"/>
      <c r="M113" s="4"/>
      <c r="N113" s="4"/>
      <c r="O113" s="4"/>
      <c r="P113" s="4"/>
      <c r="Q113" s="4"/>
      <c r="R113" s="4"/>
      <c r="S113" s="4"/>
      <c r="T113" s="4"/>
      <c r="U113" s="4"/>
      <c r="V113" s="4"/>
      <c r="W113" s="4"/>
      <c r="X113" s="4"/>
      <c r="Y113" s="4"/>
      <c r="Z113" s="4"/>
    </row>
    <row r="114" spans="1:26" ht="15.75" x14ac:dyDescent="0.25">
      <c r="A114" s="4"/>
      <c r="B114" s="4"/>
      <c r="C114" s="4"/>
      <c r="D114" s="651"/>
      <c r="E114" s="4"/>
      <c r="F114" s="4"/>
      <c r="G114" s="4"/>
      <c r="H114" s="4"/>
      <c r="I114" s="4"/>
      <c r="J114" s="4"/>
      <c r="K114" s="4"/>
      <c r="L114" s="4"/>
      <c r="M114" s="4"/>
      <c r="N114" s="4"/>
      <c r="O114" s="4"/>
      <c r="P114" s="4"/>
      <c r="Q114" s="4"/>
      <c r="R114" s="4"/>
      <c r="S114" s="4"/>
      <c r="T114" s="4"/>
      <c r="U114" s="4"/>
      <c r="V114" s="4"/>
      <c r="W114" s="4"/>
      <c r="X114" s="4"/>
      <c r="Y114" s="4"/>
      <c r="Z114" s="4"/>
    </row>
    <row r="115" spans="1:26" ht="15.75" x14ac:dyDescent="0.25">
      <c r="A115" s="4"/>
      <c r="B115" s="4"/>
      <c r="C115" s="4"/>
      <c r="D115" s="651"/>
      <c r="E115" s="4"/>
      <c r="F115" s="4"/>
      <c r="G115" s="4"/>
      <c r="H115" s="4"/>
      <c r="I115" s="4"/>
      <c r="J115" s="4"/>
      <c r="K115" s="4"/>
      <c r="L115" s="4"/>
      <c r="M115" s="4"/>
      <c r="N115" s="4"/>
      <c r="O115" s="4"/>
      <c r="P115" s="4"/>
      <c r="Q115" s="4"/>
      <c r="R115" s="4"/>
      <c r="S115" s="4"/>
      <c r="T115" s="4"/>
      <c r="U115" s="4"/>
      <c r="V115" s="4"/>
      <c r="W115" s="4"/>
      <c r="X115" s="4"/>
      <c r="Y115" s="4"/>
      <c r="Z115" s="4"/>
    </row>
    <row r="116" spans="1:26" ht="15.75" x14ac:dyDescent="0.25">
      <c r="A116" s="4"/>
      <c r="B116" s="4"/>
      <c r="C116" s="4"/>
      <c r="D116" s="651"/>
      <c r="E116" s="4"/>
      <c r="F116" s="4"/>
      <c r="G116" s="4"/>
      <c r="H116" s="4"/>
      <c r="I116" s="4"/>
      <c r="J116" s="4"/>
      <c r="K116" s="4"/>
      <c r="L116" s="4"/>
      <c r="M116" s="4"/>
      <c r="N116" s="4"/>
      <c r="O116" s="4"/>
      <c r="P116" s="4"/>
      <c r="Q116" s="4"/>
      <c r="R116" s="4"/>
      <c r="S116" s="4"/>
      <c r="T116" s="4"/>
      <c r="U116" s="4"/>
      <c r="V116" s="4"/>
      <c r="W116" s="4"/>
      <c r="X116" s="4"/>
      <c r="Y116" s="4"/>
      <c r="Z116" s="4"/>
    </row>
    <row r="117" spans="1:26" ht="15.75" x14ac:dyDescent="0.25">
      <c r="A117" s="4"/>
      <c r="B117" s="4"/>
      <c r="C117" s="4"/>
      <c r="D117" s="651"/>
      <c r="E117" s="4"/>
      <c r="F117" s="4"/>
      <c r="G117" s="4"/>
      <c r="H117" s="4"/>
      <c r="I117" s="4"/>
      <c r="J117" s="4"/>
      <c r="K117" s="4"/>
      <c r="L117" s="4"/>
      <c r="M117" s="4"/>
      <c r="N117" s="4"/>
      <c r="O117" s="4"/>
      <c r="P117" s="4"/>
      <c r="Q117" s="4"/>
      <c r="R117" s="4"/>
      <c r="S117" s="4"/>
      <c r="T117" s="4"/>
      <c r="U117" s="4"/>
      <c r="V117" s="4"/>
      <c r="W117" s="4"/>
      <c r="X117" s="4"/>
      <c r="Y117" s="4"/>
      <c r="Z117" s="4"/>
    </row>
    <row r="118" spans="1:26" ht="15.75" x14ac:dyDescent="0.25">
      <c r="A118" s="4"/>
      <c r="B118" s="4"/>
      <c r="C118" s="4"/>
      <c r="D118" s="651"/>
      <c r="E118" s="4"/>
      <c r="F118" s="4"/>
      <c r="G118" s="4"/>
      <c r="H118" s="4"/>
      <c r="I118" s="4"/>
      <c r="J118" s="4"/>
      <c r="K118" s="4"/>
      <c r="L118" s="4"/>
      <c r="M118" s="4"/>
      <c r="N118" s="4"/>
      <c r="O118" s="4"/>
      <c r="P118" s="4"/>
      <c r="Q118" s="4"/>
      <c r="R118" s="4"/>
      <c r="S118" s="4"/>
      <c r="T118" s="4"/>
      <c r="U118" s="4"/>
      <c r="V118" s="4"/>
      <c r="W118" s="4"/>
      <c r="X118" s="4"/>
      <c r="Y118" s="4"/>
      <c r="Z118" s="4"/>
    </row>
    <row r="119" spans="1:26" ht="15.75" x14ac:dyDescent="0.25">
      <c r="A119" s="4"/>
      <c r="B119" s="4"/>
      <c r="C119" s="4"/>
      <c r="D119" s="651"/>
      <c r="E119" s="4"/>
      <c r="F119" s="4"/>
      <c r="G119" s="4"/>
      <c r="H119" s="4"/>
      <c r="I119" s="4"/>
      <c r="J119" s="4"/>
      <c r="K119" s="4"/>
      <c r="L119" s="4"/>
      <c r="M119" s="4"/>
      <c r="N119" s="4"/>
      <c r="O119" s="4"/>
      <c r="P119" s="4"/>
      <c r="Q119" s="4"/>
      <c r="R119" s="4"/>
      <c r="S119" s="4"/>
      <c r="T119" s="4"/>
      <c r="U119" s="4"/>
      <c r="V119" s="4"/>
      <c r="W119" s="4"/>
      <c r="X119" s="4"/>
      <c r="Y119" s="4"/>
      <c r="Z119" s="4"/>
    </row>
    <row r="120" spans="1:26" ht="15.75" x14ac:dyDescent="0.25">
      <c r="A120" s="4"/>
      <c r="B120" s="4"/>
      <c r="C120" s="4"/>
      <c r="D120" s="651"/>
      <c r="E120" s="4"/>
      <c r="F120" s="4"/>
      <c r="G120" s="4"/>
      <c r="H120" s="4"/>
      <c r="I120" s="4"/>
      <c r="J120" s="4"/>
      <c r="K120" s="4"/>
      <c r="L120" s="4"/>
      <c r="M120" s="4"/>
      <c r="N120" s="4"/>
      <c r="O120" s="4"/>
      <c r="P120" s="4"/>
      <c r="Q120" s="4"/>
      <c r="R120" s="4"/>
      <c r="S120" s="4"/>
      <c r="T120" s="4"/>
      <c r="U120" s="4"/>
      <c r="V120" s="4"/>
      <c r="W120" s="4"/>
      <c r="X120" s="4"/>
      <c r="Y120" s="4"/>
      <c r="Z120" s="4"/>
    </row>
    <row r="121" spans="1:26" ht="15.75" x14ac:dyDescent="0.25">
      <c r="A121" s="4"/>
      <c r="B121" s="4"/>
      <c r="C121" s="4"/>
      <c r="D121" s="651"/>
      <c r="E121" s="4"/>
      <c r="F121" s="4"/>
      <c r="G121" s="4"/>
      <c r="H121" s="4"/>
      <c r="I121" s="4"/>
      <c r="J121" s="4"/>
      <c r="K121" s="4"/>
      <c r="L121" s="4"/>
      <c r="M121" s="4"/>
      <c r="N121" s="4"/>
      <c r="O121" s="4"/>
      <c r="P121" s="4"/>
      <c r="Q121" s="4"/>
      <c r="R121" s="4"/>
      <c r="S121" s="4"/>
      <c r="T121" s="4"/>
      <c r="U121" s="4"/>
      <c r="V121" s="4"/>
      <c r="W121" s="4"/>
      <c r="X121" s="4"/>
      <c r="Y121" s="4"/>
      <c r="Z121" s="4"/>
    </row>
    <row r="122" spans="1:26" ht="15.75" x14ac:dyDescent="0.25">
      <c r="A122" s="4"/>
      <c r="B122" s="4"/>
      <c r="C122" s="4"/>
      <c r="D122" s="651"/>
      <c r="E122" s="4"/>
      <c r="F122" s="4"/>
      <c r="G122" s="4"/>
      <c r="H122" s="4"/>
      <c r="I122" s="4"/>
      <c r="J122" s="4"/>
      <c r="K122" s="4"/>
      <c r="L122" s="4"/>
      <c r="M122" s="4"/>
      <c r="N122" s="4"/>
      <c r="O122" s="4"/>
      <c r="P122" s="4"/>
      <c r="Q122" s="4"/>
      <c r="R122" s="4"/>
      <c r="S122" s="4"/>
      <c r="T122" s="4"/>
      <c r="U122" s="4"/>
      <c r="V122" s="4"/>
      <c r="W122" s="4"/>
      <c r="X122" s="4"/>
      <c r="Y122" s="4"/>
      <c r="Z122" s="4"/>
    </row>
    <row r="123" spans="1:26" ht="15.75" x14ac:dyDescent="0.25">
      <c r="A123" s="4"/>
      <c r="B123" s="4"/>
      <c r="C123" s="4"/>
      <c r="D123" s="651"/>
      <c r="E123" s="4"/>
      <c r="F123" s="4"/>
      <c r="G123" s="4"/>
      <c r="H123" s="4"/>
      <c r="I123" s="4"/>
      <c r="J123" s="4"/>
      <c r="K123" s="4"/>
      <c r="L123" s="4"/>
      <c r="M123" s="4"/>
      <c r="N123" s="4"/>
      <c r="O123" s="4"/>
      <c r="P123" s="4"/>
      <c r="Q123" s="4"/>
      <c r="R123" s="4"/>
      <c r="S123" s="4"/>
      <c r="T123" s="4"/>
      <c r="U123" s="4"/>
      <c r="V123" s="4"/>
      <c r="W123" s="4"/>
      <c r="X123" s="4"/>
      <c r="Y123" s="4"/>
      <c r="Z123" s="4"/>
    </row>
    <row r="124" spans="1:26" ht="15.75" x14ac:dyDescent="0.25">
      <c r="A124" s="4"/>
      <c r="B124" s="4"/>
      <c r="C124" s="4"/>
      <c r="D124" s="651"/>
      <c r="E124" s="4"/>
      <c r="F124" s="4"/>
      <c r="G124" s="4"/>
      <c r="H124" s="4"/>
      <c r="I124" s="4"/>
      <c r="J124" s="4"/>
      <c r="K124" s="4"/>
      <c r="L124" s="4"/>
      <c r="M124" s="4"/>
      <c r="N124" s="4"/>
      <c r="O124" s="4"/>
      <c r="P124" s="4"/>
      <c r="Q124" s="4"/>
      <c r="R124" s="4"/>
      <c r="S124" s="4"/>
      <c r="T124" s="4"/>
      <c r="U124" s="4"/>
      <c r="V124" s="4"/>
      <c r="W124" s="4"/>
      <c r="X124" s="4"/>
      <c r="Y124" s="4"/>
      <c r="Z124" s="4"/>
    </row>
    <row r="125" spans="1:26" ht="15.75" x14ac:dyDescent="0.25">
      <c r="A125" s="4"/>
      <c r="B125" s="4"/>
      <c r="C125" s="4"/>
      <c r="D125" s="651"/>
      <c r="E125" s="4"/>
      <c r="F125" s="4"/>
      <c r="G125" s="4"/>
      <c r="H125" s="4"/>
      <c r="I125" s="4"/>
      <c r="J125" s="4"/>
      <c r="K125" s="4"/>
      <c r="L125" s="4"/>
      <c r="M125" s="4"/>
      <c r="N125" s="4"/>
      <c r="O125" s="4"/>
      <c r="P125" s="4"/>
      <c r="Q125" s="4"/>
      <c r="R125" s="4"/>
      <c r="S125" s="4"/>
      <c r="T125" s="4"/>
      <c r="U125" s="4"/>
      <c r="V125" s="4"/>
      <c r="W125" s="4"/>
      <c r="X125" s="4"/>
      <c r="Y125" s="4"/>
      <c r="Z125" s="4"/>
    </row>
    <row r="126" spans="1:26" ht="15.75" x14ac:dyDescent="0.25">
      <c r="A126" s="4"/>
      <c r="B126" s="4"/>
      <c r="C126" s="4"/>
      <c r="D126" s="651"/>
      <c r="E126" s="4"/>
      <c r="F126" s="4"/>
      <c r="G126" s="4"/>
      <c r="H126" s="4"/>
      <c r="I126" s="4"/>
      <c r="J126" s="4"/>
      <c r="K126" s="4"/>
      <c r="L126" s="4"/>
      <c r="M126" s="4"/>
      <c r="N126" s="4"/>
      <c r="O126" s="4"/>
      <c r="P126" s="4"/>
      <c r="Q126" s="4"/>
      <c r="R126" s="4"/>
      <c r="S126" s="4"/>
      <c r="T126" s="4"/>
      <c r="U126" s="4"/>
      <c r="V126" s="4"/>
      <c r="W126" s="4"/>
      <c r="X126" s="4"/>
      <c r="Y126" s="4"/>
      <c r="Z126" s="4"/>
    </row>
    <row r="127" spans="1:26" ht="15.75" x14ac:dyDescent="0.25">
      <c r="A127" s="4"/>
      <c r="B127" s="4"/>
      <c r="C127" s="4"/>
      <c r="D127" s="651"/>
      <c r="E127" s="4"/>
      <c r="F127" s="4"/>
      <c r="G127" s="4"/>
      <c r="H127" s="4"/>
      <c r="I127" s="4"/>
      <c r="J127" s="4"/>
      <c r="K127" s="4"/>
      <c r="L127" s="4"/>
      <c r="M127" s="4"/>
      <c r="N127" s="4"/>
      <c r="O127" s="4"/>
      <c r="P127" s="4"/>
      <c r="Q127" s="4"/>
      <c r="R127" s="4"/>
      <c r="S127" s="4"/>
      <c r="T127" s="4"/>
      <c r="U127" s="4"/>
      <c r="V127" s="4"/>
      <c r="W127" s="4"/>
      <c r="X127" s="4"/>
      <c r="Y127" s="4"/>
      <c r="Z127" s="4"/>
    </row>
    <row r="128" spans="1:26" ht="15.75" x14ac:dyDescent="0.25">
      <c r="A128" s="4"/>
      <c r="B128" s="4"/>
      <c r="C128" s="4"/>
      <c r="D128" s="651"/>
      <c r="E128" s="4"/>
      <c r="F128" s="4"/>
      <c r="G128" s="4"/>
      <c r="H128" s="4"/>
      <c r="I128" s="4"/>
      <c r="J128" s="4"/>
      <c r="K128" s="4"/>
      <c r="L128" s="4"/>
      <c r="M128" s="4"/>
      <c r="N128" s="4"/>
      <c r="O128" s="4"/>
      <c r="P128" s="4"/>
      <c r="Q128" s="4"/>
      <c r="R128" s="4"/>
      <c r="S128" s="4"/>
      <c r="T128" s="4"/>
      <c r="U128" s="4"/>
      <c r="V128" s="4"/>
      <c r="W128" s="4"/>
      <c r="X128" s="4"/>
      <c r="Y128" s="4"/>
      <c r="Z128" s="4"/>
    </row>
    <row r="129" spans="1:26" ht="15.75" x14ac:dyDescent="0.25">
      <c r="A129" s="4"/>
      <c r="B129" s="4"/>
      <c r="C129" s="4"/>
      <c r="D129" s="651"/>
      <c r="E129" s="4"/>
      <c r="F129" s="4"/>
      <c r="G129" s="4"/>
      <c r="H129" s="4"/>
      <c r="I129" s="4"/>
      <c r="J129" s="4"/>
      <c r="K129" s="4"/>
      <c r="L129" s="4"/>
      <c r="M129" s="4"/>
      <c r="N129" s="4"/>
      <c r="O129" s="4"/>
      <c r="P129" s="4"/>
      <c r="Q129" s="4"/>
      <c r="R129" s="4"/>
      <c r="S129" s="4"/>
      <c r="T129" s="4"/>
      <c r="U129" s="4"/>
      <c r="V129" s="4"/>
      <c r="W129" s="4"/>
      <c r="X129" s="4"/>
      <c r="Y129" s="4"/>
      <c r="Z129" s="4"/>
    </row>
    <row r="130" spans="1:26" ht="15.75" x14ac:dyDescent="0.25">
      <c r="A130" s="4"/>
      <c r="B130" s="4"/>
      <c r="C130" s="4"/>
      <c r="D130" s="651"/>
      <c r="E130" s="4"/>
      <c r="F130" s="4"/>
      <c r="G130" s="4"/>
      <c r="H130" s="4"/>
      <c r="I130" s="4"/>
      <c r="J130" s="4"/>
      <c r="K130" s="4"/>
      <c r="L130" s="4"/>
      <c r="M130" s="4"/>
      <c r="N130" s="4"/>
      <c r="O130" s="4"/>
      <c r="P130" s="4"/>
      <c r="Q130" s="4"/>
      <c r="R130" s="4"/>
      <c r="S130" s="4"/>
      <c r="T130" s="4"/>
      <c r="U130" s="4"/>
      <c r="V130" s="4"/>
      <c r="W130" s="4"/>
      <c r="X130" s="4"/>
      <c r="Y130" s="4"/>
      <c r="Z130" s="4"/>
    </row>
    <row r="131" spans="1:26" ht="15.75" x14ac:dyDescent="0.25">
      <c r="A131" s="4"/>
      <c r="B131" s="4"/>
      <c r="C131" s="4"/>
      <c r="D131" s="651"/>
      <c r="E131" s="4"/>
      <c r="F131" s="4"/>
      <c r="G131" s="4"/>
      <c r="H131" s="4"/>
      <c r="I131" s="4"/>
      <c r="J131" s="4"/>
      <c r="K131" s="4"/>
      <c r="L131" s="4"/>
      <c r="M131" s="4"/>
      <c r="N131" s="4"/>
      <c r="O131" s="4"/>
      <c r="P131" s="4"/>
      <c r="Q131" s="4"/>
      <c r="R131" s="4"/>
      <c r="S131" s="4"/>
      <c r="T131" s="4"/>
      <c r="U131" s="4"/>
      <c r="V131" s="4"/>
      <c r="W131" s="4"/>
      <c r="X131" s="4"/>
      <c r="Y131" s="4"/>
      <c r="Z131" s="4"/>
    </row>
    <row r="132" spans="1:26" ht="15.75" x14ac:dyDescent="0.25">
      <c r="A132" s="4"/>
      <c r="B132" s="4"/>
      <c r="C132" s="4"/>
      <c r="D132" s="651"/>
      <c r="E132" s="4"/>
      <c r="F132" s="4"/>
      <c r="G132" s="4"/>
      <c r="H132" s="4"/>
      <c r="I132" s="4"/>
      <c r="J132" s="4"/>
      <c r="K132" s="4"/>
      <c r="L132" s="4"/>
      <c r="M132" s="4"/>
      <c r="N132" s="4"/>
      <c r="O132" s="4"/>
      <c r="P132" s="4"/>
      <c r="Q132" s="4"/>
      <c r="R132" s="4"/>
      <c r="S132" s="4"/>
      <c r="T132" s="4"/>
      <c r="U132" s="4"/>
      <c r="V132" s="4"/>
      <c r="W132" s="4"/>
      <c r="X132" s="4"/>
      <c r="Y132" s="4"/>
      <c r="Z132" s="4"/>
    </row>
    <row r="133" spans="1:26" ht="15.75" x14ac:dyDescent="0.25">
      <c r="A133" s="4"/>
      <c r="B133" s="4"/>
      <c r="C133" s="4"/>
      <c r="D133" s="651"/>
      <c r="E133" s="4"/>
      <c r="F133" s="4"/>
      <c r="G133" s="4"/>
      <c r="H133" s="4"/>
      <c r="I133" s="4"/>
      <c r="J133" s="4"/>
      <c r="K133" s="4"/>
      <c r="L133" s="4"/>
      <c r="M133" s="4"/>
      <c r="N133" s="4"/>
      <c r="O133" s="4"/>
      <c r="P133" s="4"/>
      <c r="Q133" s="4"/>
      <c r="R133" s="4"/>
      <c r="S133" s="4"/>
      <c r="T133" s="4"/>
      <c r="U133" s="4"/>
      <c r="V133" s="4"/>
      <c r="W133" s="4"/>
      <c r="X133" s="4"/>
      <c r="Y133" s="4"/>
      <c r="Z133" s="4"/>
    </row>
    <row r="134" spans="1:26" ht="15.75" x14ac:dyDescent="0.25">
      <c r="A134" s="4"/>
      <c r="B134" s="4"/>
      <c r="C134" s="4"/>
      <c r="D134" s="651"/>
      <c r="E134" s="4"/>
      <c r="F134" s="4"/>
      <c r="G134" s="4"/>
      <c r="H134" s="4"/>
      <c r="I134" s="4"/>
      <c r="J134" s="4"/>
      <c r="K134" s="4"/>
      <c r="L134" s="4"/>
      <c r="M134" s="4"/>
      <c r="N134" s="4"/>
      <c r="O134" s="4"/>
      <c r="P134" s="4"/>
      <c r="Q134" s="4"/>
      <c r="R134" s="4"/>
      <c r="S134" s="4"/>
      <c r="T134" s="4"/>
      <c r="U134" s="4"/>
      <c r="V134" s="4"/>
      <c r="W134" s="4"/>
      <c r="X134" s="4"/>
      <c r="Y134" s="4"/>
      <c r="Z134" s="4"/>
    </row>
    <row r="135" spans="1:26" ht="15.75" x14ac:dyDescent="0.25">
      <c r="A135" s="4"/>
      <c r="B135" s="4"/>
      <c r="C135" s="4"/>
      <c r="D135" s="651"/>
      <c r="E135" s="4"/>
      <c r="F135" s="4"/>
      <c r="G135" s="4"/>
      <c r="H135" s="4"/>
      <c r="I135" s="4"/>
      <c r="J135" s="4"/>
      <c r="K135" s="4"/>
      <c r="L135" s="4"/>
      <c r="M135" s="4"/>
      <c r="N135" s="4"/>
      <c r="O135" s="4"/>
      <c r="P135" s="4"/>
      <c r="Q135" s="4"/>
      <c r="R135" s="4"/>
      <c r="S135" s="4"/>
      <c r="T135" s="4"/>
      <c r="U135" s="4"/>
      <c r="V135" s="4"/>
      <c r="W135" s="4"/>
      <c r="X135" s="4"/>
      <c r="Y135" s="4"/>
      <c r="Z135" s="4"/>
    </row>
    <row r="136" spans="1:26" ht="15.75" x14ac:dyDescent="0.25">
      <c r="A136" s="4"/>
      <c r="B136" s="4"/>
      <c r="C136" s="4"/>
      <c r="D136" s="651"/>
      <c r="E136" s="4"/>
      <c r="F136" s="4"/>
      <c r="G136" s="4"/>
      <c r="H136" s="4"/>
      <c r="I136" s="4"/>
      <c r="J136" s="4"/>
      <c r="K136" s="4"/>
      <c r="L136" s="4"/>
      <c r="M136" s="4"/>
      <c r="N136" s="4"/>
      <c r="O136" s="4"/>
      <c r="P136" s="4"/>
      <c r="Q136" s="4"/>
      <c r="R136" s="4"/>
      <c r="S136" s="4"/>
      <c r="T136" s="4"/>
      <c r="U136" s="4"/>
      <c r="V136" s="4"/>
      <c r="W136" s="4"/>
      <c r="X136" s="4"/>
      <c r="Y136" s="4"/>
      <c r="Z136" s="4"/>
    </row>
    <row r="137" spans="1:26" ht="15.75" x14ac:dyDescent="0.25">
      <c r="A137" s="4"/>
      <c r="B137" s="4"/>
      <c r="C137" s="4"/>
      <c r="D137" s="651"/>
      <c r="E137" s="4"/>
      <c r="F137" s="4"/>
      <c r="G137" s="4"/>
      <c r="H137" s="4"/>
      <c r="I137" s="4"/>
      <c r="J137" s="4"/>
      <c r="K137" s="4"/>
      <c r="L137" s="4"/>
      <c r="M137" s="4"/>
      <c r="N137" s="4"/>
      <c r="O137" s="4"/>
      <c r="P137" s="4"/>
      <c r="Q137" s="4"/>
      <c r="R137" s="4"/>
      <c r="S137" s="4"/>
      <c r="T137" s="4"/>
      <c r="U137" s="4"/>
      <c r="V137" s="4"/>
      <c r="W137" s="4"/>
      <c r="X137" s="4"/>
      <c r="Y137" s="4"/>
      <c r="Z137" s="4"/>
    </row>
    <row r="138" spans="1:26" ht="15.75" x14ac:dyDescent="0.25">
      <c r="A138" s="4"/>
      <c r="B138" s="4"/>
      <c r="C138" s="4"/>
      <c r="D138" s="651"/>
      <c r="E138" s="4"/>
      <c r="F138" s="4"/>
      <c r="G138" s="4"/>
      <c r="H138" s="4"/>
      <c r="I138" s="4"/>
      <c r="J138" s="4"/>
      <c r="K138" s="4"/>
      <c r="L138" s="4"/>
      <c r="M138" s="4"/>
      <c r="N138" s="4"/>
      <c r="O138" s="4"/>
      <c r="P138" s="4"/>
      <c r="Q138" s="4"/>
      <c r="R138" s="4"/>
      <c r="S138" s="4"/>
      <c r="T138" s="4"/>
      <c r="U138" s="4"/>
      <c r="V138" s="4"/>
      <c r="W138" s="4"/>
      <c r="X138" s="4"/>
      <c r="Y138" s="4"/>
      <c r="Z138" s="4"/>
    </row>
    <row r="139" spans="1:26" ht="15.75" x14ac:dyDescent="0.25">
      <c r="A139" s="4"/>
      <c r="B139" s="4"/>
      <c r="C139" s="4"/>
      <c r="D139" s="651"/>
      <c r="E139" s="4"/>
      <c r="F139" s="4"/>
      <c r="G139" s="4"/>
      <c r="H139" s="4"/>
      <c r="I139" s="4"/>
      <c r="J139" s="4"/>
      <c r="K139" s="4"/>
      <c r="L139" s="4"/>
      <c r="M139" s="4"/>
      <c r="N139" s="4"/>
      <c r="O139" s="4"/>
      <c r="P139" s="4"/>
      <c r="Q139" s="4"/>
      <c r="R139" s="4"/>
      <c r="S139" s="4"/>
      <c r="T139" s="4"/>
      <c r="U139" s="4"/>
      <c r="V139" s="4"/>
      <c r="W139" s="4"/>
      <c r="X139" s="4"/>
      <c r="Y139" s="4"/>
      <c r="Z139" s="4"/>
    </row>
    <row r="140" spans="1:26" ht="15.75" x14ac:dyDescent="0.25">
      <c r="A140" s="4"/>
      <c r="B140" s="4"/>
      <c r="C140" s="4"/>
      <c r="D140" s="651"/>
      <c r="E140" s="4"/>
      <c r="F140" s="4"/>
      <c r="G140" s="4"/>
      <c r="H140" s="4"/>
      <c r="I140" s="4"/>
      <c r="J140" s="4"/>
      <c r="K140" s="4"/>
      <c r="L140" s="4"/>
      <c r="M140" s="4"/>
      <c r="N140" s="4"/>
      <c r="O140" s="4"/>
      <c r="P140" s="4"/>
      <c r="Q140" s="4"/>
      <c r="R140" s="4"/>
      <c r="S140" s="4"/>
      <c r="T140" s="4"/>
      <c r="U140" s="4"/>
      <c r="V140" s="4"/>
      <c r="W140" s="4"/>
      <c r="X140" s="4"/>
      <c r="Y140" s="4"/>
      <c r="Z140" s="4"/>
    </row>
    <row r="141" spans="1:26" ht="15.75" x14ac:dyDescent="0.25">
      <c r="A141" s="4"/>
      <c r="B141" s="4"/>
      <c r="C141" s="4"/>
      <c r="D141" s="651"/>
      <c r="E141" s="4"/>
      <c r="F141" s="4"/>
      <c r="G141" s="4"/>
      <c r="H141" s="4"/>
      <c r="I141" s="4"/>
      <c r="J141" s="4"/>
      <c r="K141" s="4"/>
      <c r="L141" s="4"/>
      <c r="M141" s="4"/>
      <c r="N141" s="4"/>
      <c r="O141" s="4"/>
      <c r="P141" s="4"/>
      <c r="Q141" s="4"/>
      <c r="R141" s="4"/>
      <c r="S141" s="4"/>
      <c r="T141" s="4"/>
      <c r="U141" s="4"/>
      <c r="V141" s="4"/>
      <c r="W141" s="4"/>
      <c r="X141" s="4"/>
      <c r="Y141" s="4"/>
      <c r="Z141" s="4"/>
    </row>
    <row r="142" spans="1:26" ht="15.75" x14ac:dyDescent="0.25">
      <c r="A142" s="4"/>
      <c r="B142" s="4"/>
      <c r="C142" s="4"/>
      <c r="D142" s="651"/>
      <c r="E142" s="4"/>
      <c r="F142" s="4"/>
      <c r="G142" s="4"/>
      <c r="H142" s="4"/>
      <c r="I142" s="4"/>
      <c r="J142" s="4"/>
      <c r="K142" s="4"/>
      <c r="L142" s="4"/>
      <c r="M142" s="4"/>
      <c r="N142" s="4"/>
      <c r="O142" s="4"/>
      <c r="P142" s="4"/>
      <c r="Q142" s="4"/>
      <c r="R142" s="4"/>
      <c r="S142" s="4"/>
      <c r="T142" s="4"/>
      <c r="U142" s="4"/>
      <c r="V142" s="4"/>
      <c r="W142" s="4"/>
      <c r="X142" s="4"/>
      <c r="Y142" s="4"/>
      <c r="Z142" s="4"/>
    </row>
    <row r="143" spans="1:26" ht="15.75" x14ac:dyDescent="0.25">
      <c r="A143" s="4"/>
      <c r="B143" s="4"/>
      <c r="C143" s="4"/>
      <c r="D143" s="651"/>
      <c r="E143" s="4"/>
      <c r="F143" s="4"/>
      <c r="G143" s="4"/>
      <c r="H143" s="4"/>
      <c r="I143" s="4"/>
      <c r="J143" s="4"/>
      <c r="K143" s="4"/>
      <c r="L143" s="4"/>
      <c r="M143" s="4"/>
      <c r="N143" s="4"/>
      <c r="O143" s="4"/>
      <c r="P143" s="4"/>
      <c r="Q143" s="4"/>
      <c r="R143" s="4"/>
      <c r="S143" s="4"/>
      <c r="T143" s="4"/>
      <c r="U143" s="4"/>
      <c r="V143" s="4"/>
      <c r="W143" s="4"/>
      <c r="X143" s="4"/>
      <c r="Y143" s="4"/>
      <c r="Z143" s="4"/>
    </row>
    <row r="144" spans="1:26" ht="15.75" x14ac:dyDescent="0.25">
      <c r="A144" s="4"/>
      <c r="B144" s="4"/>
      <c r="C144" s="4"/>
      <c r="D144" s="651"/>
      <c r="E144" s="4"/>
      <c r="F144" s="4"/>
      <c r="G144" s="4"/>
      <c r="H144" s="4"/>
      <c r="I144" s="4"/>
      <c r="J144" s="4"/>
      <c r="K144" s="4"/>
      <c r="L144" s="4"/>
      <c r="M144" s="4"/>
      <c r="N144" s="4"/>
      <c r="O144" s="4"/>
      <c r="P144" s="4"/>
      <c r="Q144" s="4"/>
      <c r="R144" s="4"/>
      <c r="S144" s="4"/>
      <c r="T144" s="4"/>
      <c r="U144" s="4"/>
      <c r="V144" s="4"/>
      <c r="W144" s="4"/>
      <c r="X144" s="4"/>
      <c r="Y144" s="4"/>
      <c r="Z144" s="4"/>
    </row>
    <row r="145" spans="1:26" ht="15.75" x14ac:dyDescent="0.25">
      <c r="A145" s="4"/>
      <c r="B145" s="4"/>
      <c r="C145" s="4"/>
      <c r="D145" s="651"/>
      <c r="E145" s="4"/>
      <c r="F145" s="4"/>
      <c r="G145" s="4"/>
      <c r="H145" s="4"/>
      <c r="I145" s="4"/>
      <c r="J145" s="4"/>
      <c r="K145" s="4"/>
      <c r="L145" s="4"/>
      <c r="M145" s="4"/>
      <c r="N145" s="4"/>
      <c r="O145" s="4"/>
      <c r="P145" s="4"/>
      <c r="Q145" s="4"/>
      <c r="R145" s="4"/>
      <c r="S145" s="4"/>
      <c r="T145" s="4"/>
      <c r="U145" s="4"/>
      <c r="V145" s="4"/>
      <c r="W145" s="4"/>
      <c r="X145" s="4"/>
      <c r="Y145" s="4"/>
      <c r="Z145" s="4"/>
    </row>
    <row r="146" spans="1:26" ht="15.75" x14ac:dyDescent="0.25">
      <c r="A146" s="4"/>
      <c r="B146" s="4"/>
      <c r="C146" s="4"/>
      <c r="D146" s="651"/>
      <c r="E146" s="4"/>
      <c r="F146" s="4"/>
      <c r="G146" s="4"/>
      <c r="H146" s="4"/>
      <c r="I146" s="4"/>
      <c r="J146" s="4"/>
      <c r="K146" s="4"/>
      <c r="L146" s="4"/>
      <c r="M146" s="4"/>
      <c r="N146" s="4"/>
      <c r="O146" s="4"/>
      <c r="P146" s="4"/>
      <c r="Q146" s="4"/>
      <c r="R146" s="4"/>
      <c r="S146" s="4"/>
      <c r="T146" s="4"/>
      <c r="U146" s="4"/>
      <c r="V146" s="4"/>
      <c r="W146" s="4"/>
      <c r="X146" s="4"/>
      <c r="Y146" s="4"/>
      <c r="Z146" s="4"/>
    </row>
    <row r="147" spans="1:26" ht="15.75" x14ac:dyDescent="0.25">
      <c r="A147" s="4"/>
      <c r="B147" s="4"/>
      <c r="C147" s="4"/>
      <c r="D147" s="651"/>
      <c r="E147" s="4"/>
      <c r="F147" s="4"/>
      <c r="G147" s="4"/>
      <c r="H147" s="4"/>
      <c r="I147" s="4"/>
      <c r="J147" s="4"/>
      <c r="K147" s="4"/>
      <c r="L147" s="4"/>
      <c r="M147" s="4"/>
      <c r="N147" s="4"/>
      <c r="O147" s="4"/>
      <c r="P147" s="4"/>
      <c r="Q147" s="4"/>
      <c r="R147" s="4"/>
      <c r="S147" s="4"/>
      <c r="T147" s="4"/>
      <c r="U147" s="4"/>
      <c r="V147" s="4"/>
      <c r="W147" s="4"/>
      <c r="X147" s="4"/>
      <c r="Y147" s="4"/>
      <c r="Z147" s="4"/>
    </row>
    <row r="148" spans="1:26" ht="15.75" x14ac:dyDescent="0.25">
      <c r="A148" s="4"/>
      <c r="B148" s="4"/>
      <c r="C148" s="4"/>
      <c r="D148" s="651"/>
      <c r="E148" s="4"/>
      <c r="F148" s="4"/>
      <c r="G148" s="4"/>
      <c r="H148" s="4"/>
      <c r="I148" s="4"/>
      <c r="J148" s="4"/>
      <c r="K148" s="4"/>
      <c r="L148" s="4"/>
      <c r="M148" s="4"/>
      <c r="N148" s="4"/>
      <c r="O148" s="4"/>
      <c r="P148" s="4"/>
      <c r="Q148" s="4"/>
      <c r="R148" s="4"/>
      <c r="S148" s="4"/>
      <c r="T148" s="4"/>
      <c r="U148" s="4"/>
      <c r="V148" s="4"/>
      <c r="W148" s="4"/>
      <c r="X148" s="4"/>
      <c r="Y148" s="4"/>
      <c r="Z148" s="4"/>
    </row>
    <row r="149" spans="1:26" ht="15.75" x14ac:dyDescent="0.25">
      <c r="A149" s="4"/>
      <c r="B149" s="4"/>
      <c r="C149" s="4"/>
      <c r="D149" s="651"/>
      <c r="E149" s="4"/>
      <c r="F149" s="4"/>
      <c r="G149" s="4"/>
      <c r="H149" s="4"/>
      <c r="I149" s="4"/>
      <c r="J149" s="4"/>
      <c r="K149" s="4"/>
      <c r="L149" s="4"/>
      <c r="M149" s="4"/>
      <c r="N149" s="4"/>
      <c r="O149" s="4"/>
      <c r="P149" s="4"/>
      <c r="Q149" s="4"/>
      <c r="R149" s="4"/>
      <c r="S149" s="4"/>
      <c r="T149" s="4"/>
      <c r="U149" s="4"/>
      <c r="V149" s="4"/>
      <c r="W149" s="4"/>
      <c r="X149" s="4"/>
      <c r="Y149" s="4"/>
      <c r="Z149" s="4"/>
    </row>
    <row r="150" spans="1:26" ht="15.75" x14ac:dyDescent="0.25">
      <c r="A150" s="4"/>
      <c r="B150" s="4"/>
      <c r="C150" s="4"/>
      <c r="D150" s="651"/>
      <c r="E150" s="4"/>
      <c r="F150" s="4"/>
      <c r="G150" s="4"/>
      <c r="H150" s="4"/>
      <c r="I150" s="4"/>
      <c r="J150" s="4"/>
      <c r="K150" s="4"/>
      <c r="L150" s="4"/>
      <c r="M150" s="4"/>
      <c r="N150" s="4"/>
      <c r="O150" s="4"/>
      <c r="P150" s="4"/>
      <c r="Q150" s="4"/>
      <c r="R150" s="4"/>
      <c r="S150" s="4"/>
      <c r="T150" s="4"/>
      <c r="U150" s="4"/>
      <c r="V150" s="4"/>
      <c r="W150" s="4"/>
      <c r="X150" s="4"/>
      <c r="Y150" s="4"/>
      <c r="Z150" s="4"/>
    </row>
    <row r="151" spans="1:26" ht="15.75" x14ac:dyDescent="0.25">
      <c r="A151" s="4"/>
      <c r="B151" s="4"/>
      <c r="C151" s="4"/>
      <c r="D151" s="651"/>
      <c r="E151" s="4"/>
      <c r="F151" s="4"/>
      <c r="G151" s="4"/>
      <c r="H151" s="4"/>
      <c r="I151" s="4"/>
      <c r="J151" s="4"/>
      <c r="K151" s="4"/>
      <c r="L151" s="4"/>
      <c r="M151" s="4"/>
      <c r="N151" s="4"/>
      <c r="O151" s="4"/>
      <c r="P151" s="4"/>
      <c r="Q151" s="4"/>
      <c r="R151" s="4"/>
      <c r="S151" s="4"/>
      <c r="T151" s="4"/>
      <c r="U151" s="4"/>
      <c r="V151" s="4"/>
      <c r="W151" s="4"/>
      <c r="X151" s="4"/>
      <c r="Y151" s="4"/>
      <c r="Z151" s="4"/>
    </row>
    <row r="152" spans="1:26" ht="15.75" x14ac:dyDescent="0.25">
      <c r="A152" s="4"/>
      <c r="B152" s="4"/>
      <c r="C152" s="4"/>
      <c r="D152" s="651"/>
      <c r="E152" s="4"/>
      <c r="F152" s="4"/>
      <c r="G152" s="4"/>
      <c r="H152" s="4"/>
      <c r="I152" s="4"/>
      <c r="J152" s="4"/>
      <c r="K152" s="4"/>
      <c r="L152" s="4"/>
      <c r="M152" s="4"/>
      <c r="N152" s="4"/>
      <c r="O152" s="4"/>
      <c r="P152" s="4"/>
      <c r="Q152" s="4"/>
      <c r="R152" s="4"/>
      <c r="S152" s="4"/>
      <c r="T152" s="4"/>
      <c r="U152" s="4"/>
      <c r="V152" s="4"/>
      <c r="W152" s="4"/>
      <c r="X152" s="4"/>
      <c r="Y152" s="4"/>
      <c r="Z152" s="4"/>
    </row>
    <row r="153" spans="1:26" ht="15.75" x14ac:dyDescent="0.25">
      <c r="A153" s="4"/>
      <c r="B153" s="4"/>
      <c r="C153" s="4"/>
      <c r="D153" s="651"/>
      <c r="E153" s="4"/>
      <c r="F153" s="4"/>
      <c r="G153" s="4"/>
      <c r="H153" s="4"/>
      <c r="I153" s="4"/>
      <c r="J153" s="4"/>
      <c r="K153" s="4"/>
      <c r="L153" s="4"/>
      <c r="M153" s="4"/>
      <c r="N153" s="4"/>
      <c r="O153" s="4"/>
      <c r="P153" s="4"/>
      <c r="Q153" s="4"/>
      <c r="R153" s="4"/>
      <c r="S153" s="4"/>
      <c r="T153" s="4"/>
      <c r="U153" s="4"/>
      <c r="V153" s="4"/>
      <c r="W153" s="4"/>
      <c r="X153" s="4"/>
      <c r="Y153" s="4"/>
      <c r="Z153" s="4"/>
    </row>
    <row r="154" spans="1:26" ht="15.75" x14ac:dyDescent="0.25">
      <c r="A154" s="4"/>
      <c r="B154" s="4"/>
      <c r="C154" s="4"/>
      <c r="D154" s="651"/>
      <c r="E154" s="4"/>
      <c r="F154" s="4"/>
      <c r="G154" s="4"/>
      <c r="H154" s="4"/>
      <c r="I154" s="4"/>
      <c r="J154" s="4"/>
      <c r="K154" s="4"/>
      <c r="L154" s="4"/>
      <c r="M154" s="4"/>
      <c r="N154" s="4"/>
      <c r="O154" s="4"/>
      <c r="P154" s="4"/>
      <c r="Q154" s="4"/>
      <c r="R154" s="4"/>
      <c r="S154" s="4"/>
      <c r="T154" s="4"/>
      <c r="U154" s="4"/>
      <c r="V154" s="4"/>
      <c r="W154" s="4"/>
      <c r="X154" s="4"/>
      <c r="Y154" s="4"/>
      <c r="Z154" s="4"/>
    </row>
    <row r="155" spans="1:26" ht="15.75" x14ac:dyDescent="0.25">
      <c r="A155" s="4"/>
      <c r="B155" s="4"/>
      <c r="C155" s="4"/>
      <c r="D155" s="651"/>
      <c r="E155" s="4"/>
      <c r="F155" s="4"/>
      <c r="G155" s="4"/>
      <c r="H155" s="4"/>
      <c r="I155" s="4"/>
      <c r="J155" s="4"/>
      <c r="K155" s="4"/>
      <c r="L155" s="4"/>
      <c r="M155" s="4"/>
      <c r="N155" s="4"/>
      <c r="O155" s="4"/>
      <c r="P155" s="4"/>
      <c r="Q155" s="4"/>
      <c r="R155" s="4"/>
      <c r="S155" s="4"/>
      <c r="T155" s="4"/>
      <c r="U155" s="4"/>
      <c r="V155" s="4"/>
      <c r="W155" s="4"/>
      <c r="X155" s="4"/>
      <c r="Y155" s="4"/>
      <c r="Z155" s="4"/>
    </row>
    <row r="156" spans="1:26" ht="15.75" x14ac:dyDescent="0.25">
      <c r="A156" s="4"/>
      <c r="B156" s="4"/>
      <c r="C156" s="4"/>
      <c r="D156" s="651"/>
      <c r="E156" s="4"/>
      <c r="F156" s="4"/>
      <c r="G156" s="4"/>
      <c r="H156" s="4"/>
      <c r="I156" s="4"/>
      <c r="J156" s="4"/>
      <c r="K156" s="4"/>
      <c r="L156" s="4"/>
      <c r="M156" s="4"/>
      <c r="N156" s="4"/>
      <c r="O156" s="4"/>
      <c r="P156" s="4"/>
      <c r="Q156" s="4"/>
      <c r="R156" s="4"/>
      <c r="S156" s="4"/>
      <c r="T156" s="4"/>
      <c r="U156" s="4"/>
      <c r="V156" s="4"/>
      <c r="W156" s="4"/>
      <c r="X156" s="4"/>
      <c r="Y156" s="4"/>
      <c r="Z156" s="4"/>
    </row>
    <row r="157" spans="1:26" ht="15.75" x14ac:dyDescent="0.25">
      <c r="A157" s="4"/>
      <c r="B157" s="4"/>
      <c r="C157" s="4"/>
      <c r="D157" s="651"/>
      <c r="E157" s="4"/>
      <c r="F157" s="4"/>
      <c r="G157" s="4"/>
      <c r="H157" s="4"/>
      <c r="I157" s="4"/>
      <c r="J157" s="4"/>
      <c r="K157" s="4"/>
      <c r="L157" s="4"/>
      <c r="M157" s="4"/>
      <c r="N157" s="4"/>
      <c r="O157" s="4"/>
      <c r="P157" s="4"/>
      <c r="Q157" s="4"/>
      <c r="R157" s="4"/>
      <c r="S157" s="4"/>
      <c r="T157" s="4"/>
      <c r="U157" s="4"/>
      <c r="V157" s="4"/>
      <c r="W157" s="4"/>
      <c r="X157" s="4"/>
      <c r="Y157" s="4"/>
      <c r="Z157" s="4"/>
    </row>
    <row r="158" spans="1:26" ht="15.75" x14ac:dyDescent="0.25">
      <c r="A158" s="4"/>
      <c r="B158" s="4"/>
      <c r="C158" s="4"/>
      <c r="D158" s="651"/>
      <c r="E158" s="4"/>
      <c r="F158" s="4"/>
      <c r="G158" s="4"/>
      <c r="H158" s="4"/>
      <c r="I158" s="4"/>
      <c r="J158" s="4"/>
      <c r="K158" s="4"/>
      <c r="L158" s="4"/>
      <c r="M158" s="4"/>
      <c r="N158" s="4"/>
      <c r="O158" s="4"/>
      <c r="P158" s="4"/>
      <c r="Q158" s="4"/>
      <c r="R158" s="4"/>
      <c r="S158" s="4"/>
      <c r="T158" s="4"/>
      <c r="U158" s="4"/>
      <c r="V158" s="4"/>
      <c r="W158" s="4"/>
      <c r="X158" s="4"/>
      <c r="Y158" s="4"/>
      <c r="Z158" s="4"/>
    </row>
    <row r="159" spans="1:26" ht="15.75" x14ac:dyDescent="0.25">
      <c r="A159" s="4"/>
      <c r="B159" s="4"/>
      <c r="C159" s="4"/>
      <c r="D159" s="651"/>
      <c r="E159" s="4"/>
      <c r="F159" s="4"/>
      <c r="G159" s="4"/>
      <c r="H159" s="4"/>
      <c r="I159" s="4"/>
      <c r="J159" s="4"/>
      <c r="K159" s="4"/>
      <c r="L159" s="4"/>
      <c r="M159" s="4"/>
      <c r="N159" s="4"/>
      <c r="O159" s="4"/>
      <c r="P159" s="4"/>
      <c r="Q159" s="4"/>
      <c r="R159" s="4"/>
      <c r="S159" s="4"/>
      <c r="T159" s="4"/>
      <c r="U159" s="4"/>
      <c r="V159" s="4"/>
      <c r="W159" s="4"/>
      <c r="X159" s="4"/>
      <c r="Y159" s="4"/>
      <c r="Z159" s="4"/>
    </row>
    <row r="160" spans="1:26" ht="15.75" x14ac:dyDescent="0.25">
      <c r="A160" s="4"/>
      <c r="B160" s="4"/>
      <c r="C160" s="4"/>
      <c r="D160" s="651"/>
      <c r="E160" s="4"/>
      <c r="F160" s="4"/>
      <c r="G160" s="4"/>
      <c r="H160" s="4"/>
      <c r="I160" s="4"/>
      <c r="J160" s="4"/>
      <c r="K160" s="4"/>
      <c r="L160" s="4"/>
      <c r="M160" s="4"/>
      <c r="N160" s="4"/>
      <c r="O160" s="4"/>
      <c r="P160" s="4"/>
      <c r="Q160" s="4"/>
      <c r="R160" s="4"/>
      <c r="S160" s="4"/>
      <c r="T160" s="4"/>
      <c r="U160" s="4"/>
      <c r="V160" s="4"/>
      <c r="W160" s="4"/>
      <c r="X160" s="4"/>
      <c r="Y160" s="4"/>
      <c r="Z160" s="4"/>
    </row>
    <row r="161" spans="1:26" ht="15.75" x14ac:dyDescent="0.25">
      <c r="A161" s="4"/>
      <c r="B161" s="4"/>
      <c r="C161" s="4"/>
      <c r="D161" s="651"/>
      <c r="E161" s="4"/>
      <c r="F161" s="4"/>
      <c r="G161" s="4"/>
      <c r="H161" s="4"/>
      <c r="I161" s="4"/>
      <c r="J161" s="4"/>
      <c r="K161" s="4"/>
      <c r="L161" s="4"/>
      <c r="M161" s="4"/>
      <c r="N161" s="4"/>
      <c r="O161" s="4"/>
      <c r="P161" s="4"/>
      <c r="Q161" s="4"/>
      <c r="R161" s="4"/>
      <c r="S161" s="4"/>
      <c r="T161" s="4"/>
      <c r="U161" s="4"/>
      <c r="V161" s="4"/>
      <c r="W161" s="4"/>
      <c r="X161" s="4"/>
      <c r="Y161" s="4"/>
      <c r="Z161" s="4"/>
    </row>
    <row r="162" spans="1:26" ht="15.75" x14ac:dyDescent="0.25">
      <c r="A162" s="4"/>
      <c r="B162" s="4"/>
      <c r="C162" s="4"/>
      <c r="D162" s="651"/>
      <c r="E162" s="4"/>
      <c r="F162" s="4"/>
      <c r="G162" s="4"/>
      <c r="H162" s="4"/>
      <c r="I162" s="4"/>
      <c r="J162" s="4"/>
      <c r="K162" s="4"/>
      <c r="L162" s="4"/>
      <c r="M162" s="4"/>
      <c r="N162" s="4"/>
      <c r="O162" s="4"/>
      <c r="P162" s="4"/>
      <c r="Q162" s="4"/>
      <c r="R162" s="4"/>
      <c r="S162" s="4"/>
      <c r="T162" s="4"/>
      <c r="U162" s="4"/>
      <c r="V162" s="4"/>
      <c r="W162" s="4"/>
      <c r="X162" s="4"/>
      <c r="Y162" s="4"/>
      <c r="Z162" s="4"/>
    </row>
    <row r="163" spans="1:26" ht="15.75" x14ac:dyDescent="0.25">
      <c r="A163" s="4"/>
      <c r="B163" s="4"/>
      <c r="C163" s="4"/>
      <c r="D163" s="651"/>
      <c r="E163" s="4"/>
      <c r="F163" s="4"/>
      <c r="G163" s="4"/>
      <c r="H163" s="4"/>
      <c r="I163" s="4"/>
      <c r="J163" s="4"/>
      <c r="K163" s="4"/>
      <c r="L163" s="4"/>
      <c r="M163" s="4"/>
      <c r="N163" s="4"/>
      <c r="O163" s="4"/>
      <c r="P163" s="4"/>
      <c r="Q163" s="4"/>
      <c r="R163" s="4"/>
      <c r="S163" s="4"/>
      <c r="T163" s="4"/>
      <c r="U163" s="4"/>
      <c r="V163" s="4"/>
      <c r="W163" s="4"/>
      <c r="X163" s="4"/>
      <c r="Y163" s="4"/>
      <c r="Z163" s="4"/>
    </row>
    <row r="164" spans="1:26" ht="15.75" x14ac:dyDescent="0.25">
      <c r="A164" s="4"/>
      <c r="B164" s="4"/>
      <c r="C164" s="4"/>
      <c r="D164" s="651"/>
      <c r="E164" s="4"/>
      <c r="F164" s="4"/>
      <c r="G164" s="4"/>
      <c r="H164" s="4"/>
      <c r="I164" s="4"/>
      <c r="J164" s="4"/>
      <c r="K164" s="4"/>
      <c r="L164" s="4"/>
      <c r="M164" s="4"/>
      <c r="N164" s="4"/>
      <c r="O164" s="4"/>
      <c r="P164" s="4"/>
      <c r="Q164" s="4"/>
      <c r="R164" s="4"/>
      <c r="S164" s="4"/>
      <c r="T164" s="4"/>
      <c r="U164" s="4"/>
      <c r="V164" s="4"/>
      <c r="W164" s="4"/>
      <c r="X164" s="4"/>
      <c r="Y164" s="4"/>
      <c r="Z164" s="4"/>
    </row>
    <row r="165" spans="1:26" ht="15.75" x14ac:dyDescent="0.25">
      <c r="A165" s="4"/>
      <c r="B165" s="4"/>
      <c r="C165" s="4"/>
      <c r="D165" s="651"/>
      <c r="E165" s="4"/>
      <c r="F165" s="4"/>
      <c r="G165" s="4"/>
      <c r="H165" s="4"/>
      <c r="I165" s="4"/>
      <c r="J165" s="4"/>
      <c r="K165" s="4"/>
      <c r="L165" s="4"/>
      <c r="M165" s="4"/>
      <c r="N165" s="4"/>
      <c r="O165" s="4"/>
      <c r="P165" s="4"/>
      <c r="Q165" s="4"/>
      <c r="R165" s="4"/>
      <c r="S165" s="4"/>
      <c r="T165" s="4"/>
      <c r="U165" s="4"/>
      <c r="V165" s="4"/>
      <c r="W165" s="4"/>
      <c r="X165" s="4"/>
      <c r="Y165" s="4"/>
      <c r="Z165" s="4"/>
    </row>
    <row r="166" spans="1:26" ht="15.75" x14ac:dyDescent="0.25">
      <c r="A166" s="4"/>
      <c r="B166" s="4"/>
      <c r="C166" s="4"/>
      <c r="D166" s="651"/>
      <c r="E166" s="4"/>
      <c r="F166" s="4"/>
      <c r="G166" s="4"/>
      <c r="H166" s="4"/>
      <c r="I166" s="4"/>
      <c r="J166" s="4"/>
      <c r="K166" s="4"/>
      <c r="L166" s="4"/>
      <c r="M166" s="4"/>
      <c r="N166" s="4"/>
      <c r="O166" s="4"/>
      <c r="P166" s="4"/>
      <c r="Q166" s="4"/>
      <c r="R166" s="4"/>
      <c r="S166" s="4"/>
      <c r="T166" s="4"/>
      <c r="U166" s="4"/>
      <c r="V166" s="4"/>
      <c r="W166" s="4"/>
      <c r="X166" s="4"/>
      <c r="Y166" s="4"/>
      <c r="Z166" s="4"/>
    </row>
    <row r="167" spans="1:26" ht="15.75" x14ac:dyDescent="0.25">
      <c r="A167" s="4"/>
      <c r="B167" s="4"/>
      <c r="C167" s="4"/>
      <c r="D167" s="651"/>
      <c r="E167" s="4"/>
      <c r="F167" s="4"/>
      <c r="G167" s="4"/>
      <c r="H167" s="4"/>
      <c r="I167" s="4"/>
      <c r="J167" s="4"/>
      <c r="K167" s="4"/>
      <c r="L167" s="4"/>
      <c r="M167" s="4"/>
      <c r="N167" s="4"/>
      <c r="O167" s="4"/>
      <c r="P167" s="4"/>
      <c r="Q167" s="4"/>
      <c r="R167" s="4"/>
      <c r="S167" s="4"/>
      <c r="T167" s="4"/>
      <c r="U167" s="4"/>
      <c r="V167" s="4"/>
      <c r="W167" s="4"/>
      <c r="X167" s="4"/>
      <c r="Y167" s="4"/>
      <c r="Z167" s="4"/>
    </row>
    <row r="168" spans="1:26" ht="15.75" x14ac:dyDescent="0.25">
      <c r="A168" s="4"/>
      <c r="B168" s="4"/>
      <c r="C168" s="4"/>
      <c r="D168" s="651"/>
      <c r="E168" s="4"/>
      <c r="F168" s="4"/>
      <c r="G168" s="4"/>
      <c r="H168" s="4"/>
      <c r="I168" s="4"/>
      <c r="J168" s="4"/>
      <c r="K168" s="4"/>
      <c r="L168" s="4"/>
      <c r="M168" s="4"/>
      <c r="N168" s="4"/>
      <c r="O168" s="4"/>
      <c r="P168" s="4"/>
      <c r="Q168" s="4"/>
      <c r="R168" s="4"/>
      <c r="S168" s="4"/>
      <c r="T168" s="4"/>
      <c r="U168" s="4"/>
      <c r="V168" s="4"/>
      <c r="W168" s="4"/>
      <c r="X168" s="4"/>
      <c r="Y168" s="4"/>
      <c r="Z168" s="4"/>
    </row>
    <row r="169" spans="1:26" ht="15.75" x14ac:dyDescent="0.25">
      <c r="A169" s="4"/>
      <c r="B169" s="4"/>
      <c r="C169" s="4"/>
      <c r="D169" s="651"/>
      <c r="E169" s="4"/>
      <c r="F169" s="4"/>
      <c r="G169" s="4"/>
      <c r="H169" s="4"/>
      <c r="I169" s="4"/>
      <c r="J169" s="4"/>
      <c r="K169" s="4"/>
      <c r="L169" s="4"/>
      <c r="M169" s="4"/>
      <c r="N169" s="4"/>
      <c r="O169" s="4"/>
      <c r="P169" s="4"/>
      <c r="Q169" s="4"/>
      <c r="R169" s="4"/>
      <c r="S169" s="4"/>
      <c r="T169" s="4"/>
      <c r="U169" s="4"/>
      <c r="V169" s="4"/>
      <c r="W169" s="4"/>
      <c r="X169" s="4"/>
      <c r="Y169" s="4"/>
      <c r="Z169" s="4"/>
    </row>
    <row r="170" spans="1:26" ht="15.75" x14ac:dyDescent="0.25">
      <c r="A170" s="4"/>
      <c r="B170" s="4"/>
      <c r="C170" s="4"/>
      <c r="D170" s="651"/>
      <c r="E170" s="4"/>
      <c r="F170" s="4"/>
      <c r="G170" s="4"/>
      <c r="H170" s="4"/>
      <c r="I170" s="4"/>
      <c r="J170" s="4"/>
      <c r="K170" s="4"/>
      <c r="L170" s="4"/>
      <c r="M170" s="4"/>
      <c r="N170" s="4"/>
      <c r="O170" s="4"/>
      <c r="P170" s="4"/>
      <c r="Q170" s="4"/>
      <c r="R170" s="4"/>
      <c r="S170" s="4"/>
      <c r="T170" s="4"/>
      <c r="U170" s="4"/>
      <c r="V170" s="4"/>
      <c r="W170" s="4"/>
      <c r="X170" s="4"/>
      <c r="Y170" s="4"/>
      <c r="Z170" s="4"/>
    </row>
    <row r="171" spans="1:26" ht="15.75" x14ac:dyDescent="0.25">
      <c r="A171" s="4"/>
      <c r="B171" s="4"/>
      <c r="C171" s="4"/>
      <c r="D171" s="651"/>
      <c r="E171" s="4"/>
      <c r="F171" s="4"/>
      <c r="G171" s="4"/>
      <c r="H171" s="4"/>
      <c r="I171" s="4"/>
      <c r="J171" s="4"/>
      <c r="K171" s="4"/>
      <c r="L171" s="4"/>
      <c r="M171" s="4"/>
      <c r="N171" s="4"/>
      <c r="O171" s="4"/>
      <c r="P171" s="4"/>
      <c r="Q171" s="4"/>
      <c r="R171" s="4"/>
      <c r="S171" s="4"/>
      <c r="T171" s="4"/>
      <c r="U171" s="4"/>
      <c r="V171" s="4"/>
      <c r="W171" s="4"/>
      <c r="X171" s="4"/>
      <c r="Y171" s="4"/>
      <c r="Z171" s="4"/>
    </row>
    <row r="172" spans="1:26" ht="15.75" x14ac:dyDescent="0.25">
      <c r="A172" s="4"/>
      <c r="B172" s="4"/>
      <c r="C172" s="4"/>
      <c r="D172" s="651"/>
      <c r="E172" s="4"/>
      <c r="F172" s="4"/>
      <c r="G172" s="4"/>
      <c r="H172" s="4"/>
      <c r="I172" s="4"/>
      <c r="J172" s="4"/>
      <c r="K172" s="4"/>
      <c r="L172" s="4"/>
      <c r="M172" s="4"/>
      <c r="N172" s="4"/>
      <c r="O172" s="4"/>
      <c r="P172" s="4"/>
      <c r="Q172" s="4"/>
      <c r="R172" s="4"/>
      <c r="S172" s="4"/>
      <c r="T172" s="4"/>
      <c r="U172" s="4"/>
      <c r="V172" s="4"/>
      <c r="W172" s="4"/>
      <c r="X172" s="4"/>
      <c r="Y172" s="4"/>
      <c r="Z172" s="4"/>
    </row>
    <row r="173" spans="1:26" ht="15.75" x14ac:dyDescent="0.25">
      <c r="A173" s="4"/>
      <c r="B173" s="4"/>
      <c r="C173" s="4"/>
      <c r="D173" s="651"/>
      <c r="E173" s="4"/>
      <c r="F173" s="4"/>
      <c r="G173" s="4"/>
      <c r="H173" s="4"/>
      <c r="I173" s="4"/>
      <c r="J173" s="4"/>
      <c r="K173" s="4"/>
      <c r="L173" s="4"/>
      <c r="M173" s="4"/>
      <c r="N173" s="4"/>
      <c r="O173" s="4"/>
      <c r="P173" s="4"/>
      <c r="Q173" s="4"/>
      <c r="R173" s="4"/>
      <c r="S173" s="4"/>
      <c r="T173" s="4"/>
      <c r="U173" s="4"/>
      <c r="V173" s="4"/>
      <c r="W173" s="4"/>
      <c r="X173" s="4"/>
      <c r="Y173" s="4"/>
      <c r="Z173" s="4"/>
    </row>
    <row r="174" spans="1:26" ht="15.75" x14ac:dyDescent="0.25">
      <c r="A174" s="4"/>
      <c r="B174" s="4"/>
      <c r="C174" s="4"/>
      <c r="D174" s="651"/>
      <c r="E174" s="4"/>
      <c r="F174" s="4"/>
      <c r="G174" s="4"/>
      <c r="H174" s="4"/>
      <c r="I174" s="4"/>
      <c r="J174" s="4"/>
      <c r="K174" s="4"/>
      <c r="L174" s="4"/>
      <c r="M174" s="4"/>
      <c r="N174" s="4"/>
      <c r="O174" s="4"/>
      <c r="P174" s="4"/>
      <c r="Q174" s="4"/>
      <c r="R174" s="4"/>
      <c r="S174" s="4"/>
      <c r="T174" s="4"/>
      <c r="U174" s="4"/>
      <c r="V174" s="4"/>
      <c r="W174" s="4"/>
      <c r="X174" s="4"/>
      <c r="Y174" s="4"/>
      <c r="Z174" s="4"/>
    </row>
    <row r="175" spans="1:26" ht="15.75" x14ac:dyDescent="0.25">
      <c r="A175" s="4"/>
      <c r="B175" s="4"/>
      <c r="C175" s="4"/>
      <c r="D175" s="651"/>
      <c r="E175" s="4"/>
      <c r="F175" s="4"/>
      <c r="G175" s="4"/>
      <c r="H175" s="4"/>
      <c r="I175" s="4"/>
      <c r="J175" s="4"/>
      <c r="K175" s="4"/>
      <c r="L175" s="4"/>
      <c r="M175" s="4"/>
      <c r="N175" s="4"/>
      <c r="O175" s="4"/>
      <c r="P175" s="4"/>
      <c r="Q175" s="4"/>
      <c r="R175" s="4"/>
      <c r="S175" s="4"/>
      <c r="T175" s="4"/>
      <c r="U175" s="4"/>
      <c r="V175" s="4"/>
      <c r="W175" s="4"/>
      <c r="X175" s="4"/>
      <c r="Y175" s="4"/>
      <c r="Z175" s="4"/>
    </row>
    <row r="176" spans="1:26" ht="15.75" x14ac:dyDescent="0.25">
      <c r="A176" s="4"/>
      <c r="B176" s="4"/>
      <c r="C176" s="4"/>
      <c r="D176" s="651"/>
      <c r="E176" s="4"/>
      <c r="F176" s="4"/>
      <c r="G176" s="4"/>
      <c r="H176" s="4"/>
      <c r="I176" s="4"/>
      <c r="J176" s="4"/>
      <c r="K176" s="4"/>
      <c r="L176" s="4"/>
      <c r="M176" s="4"/>
      <c r="N176" s="4"/>
      <c r="O176" s="4"/>
      <c r="P176" s="4"/>
      <c r="Q176" s="4"/>
      <c r="R176" s="4"/>
      <c r="S176" s="4"/>
      <c r="T176" s="4"/>
      <c r="U176" s="4"/>
      <c r="V176" s="4"/>
      <c r="W176" s="4"/>
      <c r="X176" s="4"/>
      <c r="Y176" s="4"/>
      <c r="Z176" s="4"/>
    </row>
    <row r="177" spans="1:26" ht="15.75" x14ac:dyDescent="0.25">
      <c r="A177" s="4"/>
      <c r="B177" s="4"/>
      <c r="C177" s="4"/>
      <c r="D177" s="651"/>
      <c r="E177" s="4"/>
      <c r="F177" s="4"/>
      <c r="G177" s="4"/>
      <c r="H177" s="4"/>
      <c r="I177" s="4"/>
      <c r="J177" s="4"/>
      <c r="K177" s="4"/>
      <c r="L177" s="4"/>
      <c r="M177" s="4"/>
      <c r="N177" s="4"/>
      <c r="O177" s="4"/>
      <c r="P177" s="4"/>
      <c r="Q177" s="4"/>
      <c r="R177" s="4"/>
      <c r="S177" s="4"/>
      <c r="T177" s="4"/>
      <c r="U177" s="4"/>
      <c r="V177" s="4"/>
      <c r="W177" s="4"/>
      <c r="X177" s="4"/>
      <c r="Y177" s="4"/>
      <c r="Z177" s="4"/>
    </row>
    <row r="178" spans="1:26" ht="15.75" x14ac:dyDescent="0.25">
      <c r="A178" s="4"/>
      <c r="B178" s="4"/>
      <c r="C178" s="4"/>
      <c r="D178" s="651"/>
      <c r="E178" s="4"/>
      <c r="F178" s="4"/>
      <c r="G178" s="4"/>
      <c r="H178" s="4"/>
      <c r="I178" s="4"/>
      <c r="J178" s="4"/>
      <c r="K178" s="4"/>
      <c r="L178" s="4"/>
      <c r="M178" s="4"/>
      <c r="N178" s="4"/>
      <c r="O178" s="4"/>
      <c r="P178" s="4"/>
      <c r="Q178" s="4"/>
      <c r="R178" s="4"/>
      <c r="S178" s="4"/>
      <c r="T178" s="4"/>
      <c r="U178" s="4"/>
      <c r="V178" s="4"/>
      <c r="W178" s="4"/>
      <c r="X178" s="4"/>
      <c r="Y178" s="4"/>
      <c r="Z178" s="4"/>
    </row>
    <row r="179" spans="1:26" ht="15.75" x14ac:dyDescent="0.25">
      <c r="A179" s="4"/>
      <c r="B179" s="4"/>
      <c r="C179" s="4"/>
      <c r="D179" s="651"/>
      <c r="E179" s="4"/>
      <c r="F179" s="4"/>
      <c r="G179" s="4"/>
      <c r="H179" s="4"/>
      <c r="I179" s="4"/>
      <c r="J179" s="4"/>
      <c r="K179" s="4"/>
      <c r="L179" s="4"/>
      <c r="M179" s="4"/>
      <c r="N179" s="4"/>
      <c r="O179" s="4"/>
      <c r="P179" s="4"/>
      <c r="Q179" s="4"/>
      <c r="R179" s="4"/>
      <c r="S179" s="4"/>
      <c r="T179" s="4"/>
      <c r="U179" s="4"/>
      <c r="V179" s="4"/>
      <c r="W179" s="4"/>
      <c r="X179" s="4"/>
      <c r="Y179" s="4"/>
      <c r="Z179" s="4"/>
    </row>
    <row r="180" spans="1:26" ht="15.75" x14ac:dyDescent="0.25">
      <c r="A180" s="4"/>
      <c r="B180" s="4"/>
      <c r="C180" s="4"/>
      <c r="D180" s="651"/>
      <c r="E180" s="4"/>
      <c r="F180" s="4"/>
      <c r="G180" s="4"/>
      <c r="H180" s="4"/>
      <c r="I180" s="4"/>
      <c r="J180" s="4"/>
      <c r="K180" s="4"/>
      <c r="L180" s="4"/>
      <c r="M180" s="4"/>
      <c r="N180" s="4"/>
      <c r="O180" s="4"/>
      <c r="P180" s="4"/>
      <c r="Q180" s="4"/>
      <c r="R180" s="4"/>
      <c r="S180" s="4"/>
      <c r="T180" s="4"/>
      <c r="U180" s="4"/>
      <c r="V180" s="4"/>
      <c r="W180" s="4"/>
      <c r="X180" s="4"/>
      <c r="Y180" s="4"/>
      <c r="Z180" s="4"/>
    </row>
    <row r="181" spans="1:26" ht="15.75" x14ac:dyDescent="0.25">
      <c r="A181" s="4"/>
      <c r="B181" s="4"/>
      <c r="C181" s="4"/>
      <c r="D181" s="651"/>
      <c r="E181" s="4"/>
      <c r="F181" s="4"/>
      <c r="G181" s="4"/>
      <c r="H181" s="4"/>
      <c r="I181" s="4"/>
      <c r="J181" s="4"/>
      <c r="K181" s="4"/>
      <c r="L181" s="4"/>
      <c r="M181" s="4"/>
      <c r="N181" s="4"/>
      <c r="O181" s="4"/>
      <c r="P181" s="4"/>
      <c r="Q181" s="4"/>
      <c r="R181" s="4"/>
      <c r="S181" s="4"/>
      <c r="T181" s="4"/>
      <c r="U181" s="4"/>
      <c r="V181" s="4"/>
      <c r="W181" s="4"/>
      <c r="X181" s="4"/>
      <c r="Y181" s="4"/>
      <c r="Z181" s="4"/>
    </row>
    <row r="182" spans="1:26" ht="15.75" x14ac:dyDescent="0.25">
      <c r="A182" s="4"/>
      <c r="B182" s="4"/>
      <c r="C182" s="4"/>
      <c r="D182" s="651"/>
      <c r="E182" s="4"/>
      <c r="F182" s="4"/>
      <c r="G182" s="4"/>
      <c r="H182" s="4"/>
      <c r="I182" s="4"/>
      <c r="J182" s="4"/>
      <c r="K182" s="4"/>
      <c r="L182" s="4"/>
      <c r="M182" s="4"/>
      <c r="N182" s="4"/>
      <c r="O182" s="4"/>
      <c r="P182" s="4"/>
      <c r="Q182" s="4"/>
      <c r="R182" s="4"/>
      <c r="S182" s="4"/>
      <c r="T182" s="4"/>
      <c r="U182" s="4"/>
      <c r="V182" s="4"/>
      <c r="W182" s="4"/>
      <c r="X182" s="4"/>
      <c r="Y182" s="4"/>
      <c r="Z182" s="4"/>
    </row>
    <row r="183" spans="1:26" ht="15.75" x14ac:dyDescent="0.25">
      <c r="A183" s="4"/>
      <c r="B183" s="4"/>
      <c r="C183" s="4"/>
      <c r="D183" s="651"/>
      <c r="E183" s="4"/>
      <c r="F183" s="4"/>
      <c r="G183" s="4"/>
      <c r="H183" s="4"/>
      <c r="I183" s="4"/>
      <c r="J183" s="4"/>
      <c r="K183" s="4"/>
      <c r="L183" s="4"/>
      <c r="M183" s="4"/>
      <c r="N183" s="4"/>
      <c r="O183" s="4"/>
      <c r="P183" s="4"/>
      <c r="Q183" s="4"/>
      <c r="R183" s="4"/>
      <c r="S183" s="4"/>
      <c r="T183" s="4"/>
      <c r="U183" s="4"/>
      <c r="V183" s="4"/>
      <c r="W183" s="4"/>
      <c r="X183" s="4"/>
      <c r="Y183" s="4"/>
      <c r="Z183" s="4"/>
    </row>
    <row r="184" spans="1:26" ht="15.75" x14ac:dyDescent="0.25">
      <c r="A184" s="4"/>
      <c r="B184" s="4"/>
      <c r="C184" s="4"/>
      <c r="D184" s="651"/>
      <c r="E184" s="4"/>
      <c r="F184" s="4"/>
      <c r="G184" s="4"/>
      <c r="H184" s="4"/>
      <c r="I184" s="4"/>
      <c r="J184" s="4"/>
      <c r="K184" s="4"/>
      <c r="L184" s="4"/>
      <c r="M184" s="4"/>
      <c r="N184" s="4"/>
      <c r="O184" s="4"/>
      <c r="P184" s="4"/>
      <c r="Q184" s="4"/>
      <c r="R184" s="4"/>
      <c r="S184" s="4"/>
      <c r="T184" s="4"/>
      <c r="U184" s="4"/>
      <c r="V184" s="4"/>
      <c r="W184" s="4"/>
      <c r="X184" s="4"/>
      <c r="Y184" s="4"/>
      <c r="Z184" s="4"/>
    </row>
    <row r="185" spans="1:26" ht="15.75" x14ac:dyDescent="0.25">
      <c r="A185" s="4"/>
      <c r="B185" s="4"/>
      <c r="C185" s="4"/>
      <c r="D185" s="651"/>
      <c r="E185" s="4"/>
      <c r="F185" s="4"/>
      <c r="G185" s="4"/>
      <c r="H185" s="4"/>
      <c r="I185" s="4"/>
      <c r="J185" s="4"/>
      <c r="K185" s="4"/>
      <c r="L185" s="4"/>
      <c r="M185" s="4"/>
      <c r="N185" s="4"/>
      <c r="O185" s="4"/>
      <c r="P185" s="4"/>
      <c r="Q185" s="4"/>
      <c r="R185" s="4"/>
      <c r="S185" s="4"/>
      <c r="T185" s="4"/>
      <c r="U185" s="4"/>
      <c r="V185" s="4"/>
      <c r="W185" s="4"/>
      <c r="X185" s="4"/>
      <c r="Y185" s="4"/>
      <c r="Z185" s="4"/>
    </row>
    <row r="186" spans="1:26" ht="15.75" x14ac:dyDescent="0.25">
      <c r="A186" s="4"/>
      <c r="B186" s="4"/>
      <c r="C186" s="4"/>
      <c r="D186" s="651"/>
      <c r="E186" s="4"/>
      <c r="F186" s="4"/>
      <c r="G186" s="4"/>
      <c r="H186" s="4"/>
      <c r="I186" s="4"/>
      <c r="J186" s="4"/>
      <c r="K186" s="4"/>
      <c r="L186" s="4"/>
      <c r="M186" s="4"/>
      <c r="N186" s="4"/>
      <c r="O186" s="4"/>
      <c r="P186" s="4"/>
      <c r="Q186" s="4"/>
      <c r="R186" s="4"/>
      <c r="S186" s="4"/>
      <c r="T186" s="4"/>
      <c r="U186" s="4"/>
      <c r="V186" s="4"/>
      <c r="W186" s="4"/>
      <c r="X186" s="4"/>
      <c r="Y186" s="4"/>
      <c r="Z186" s="4"/>
    </row>
    <row r="187" spans="1:26" ht="15.75" x14ac:dyDescent="0.25">
      <c r="A187" s="4"/>
      <c r="B187" s="4"/>
      <c r="C187" s="4"/>
      <c r="D187" s="651"/>
      <c r="E187" s="4"/>
      <c r="F187" s="4"/>
      <c r="G187" s="4"/>
      <c r="H187" s="4"/>
      <c r="I187" s="4"/>
      <c r="J187" s="4"/>
      <c r="K187" s="4"/>
      <c r="L187" s="4"/>
      <c r="M187" s="4"/>
      <c r="N187" s="4"/>
      <c r="O187" s="4"/>
      <c r="P187" s="4"/>
      <c r="Q187" s="4"/>
      <c r="R187" s="4"/>
      <c r="S187" s="4"/>
      <c r="T187" s="4"/>
      <c r="U187" s="4"/>
      <c r="V187" s="4"/>
      <c r="W187" s="4"/>
      <c r="X187" s="4"/>
      <c r="Y187" s="4"/>
      <c r="Z187" s="4"/>
    </row>
    <row r="188" spans="1:26" ht="15.75" x14ac:dyDescent="0.25">
      <c r="A188" s="4"/>
      <c r="B188" s="4"/>
      <c r="C188" s="4"/>
      <c r="D188" s="651"/>
      <c r="E188" s="4"/>
      <c r="F188" s="4"/>
      <c r="G188" s="4"/>
      <c r="H188" s="4"/>
      <c r="I188" s="4"/>
      <c r="J188" s="4"/>
      <c r="K188" s="4"/>
      <c r="L188" s="4"/>
      <c r="M188" s="4"/>
      <c r="N188" s="4"/>
      <c r="O188" s="4"/>
      <c r="P188" s="4"/>
      <c r="Q188" s="4"/>
      <c r="R188" s="4"/>
      <c r="S188" s="4"/>
      <c r="T188" s="4"/>
      <c r="U188" s="4"/>
      <c r="V188" s="4"/>
      <c r="W188" s="4"/>
      <c r="X188" s="4"/>
      <c r="Y188" s="4"/>
      <c r="Z188" s="4"/>
    </row>
    <row r="189" spans="1:26" ht="15.75" x14ac:dyDescent="0.25">
      <c r="A189" s="4"/>
      <c r="B189" s="4"/>
      <c r="C189" s="4"/>
      <c r="D189" s="651"/>
      <c r="E189" s="4"/>
      <c r="F189" s="4"/>
      <c r="G189" s="4"/>
      <c r="H189" s="4"/>
      <c r="I189" s="4"/>
      <c r="J189" s="4"/>
      <c r="K189" s="4"/>
      <c r="L189" s="4"/>
      <c r="M189" s="4"/>
      <c r="N189" s="4"/>
      <c r="O189" s="4"/>
      <c r="P189" s="4"/>
      <c r="Q189" s="4"/>
      <c r="R189" s="4"/>
      <c r="S189" s="4"/>
      <c r="T189" s="4"/>
      <c r="U189" s="4"/>
      <c r="V189" s="4"/>
      <c r="W189" s="4"/>
      <c r="X189" s="4"/>
      <c r="Y189" s="4"/>
      <c r="Z189" s="4"/>
    </row>
    <row r="190" spans="1:26" ht="15.75" x14ac:dyDescent="0.25">
      <c r="A190" s="4"/>
      <c r="B190" s="4"/>
      <c r="C190" s="4"/>
      <c r="D190" s="651"/>
      <c r="E190" s="4"/>
      <c r="F190" s="4"/>
      <c r="G190" s="4"/>
      <c r="H190" s="4"/>
      <c r="I190" s="4"/>
      <c r="J190" s="4"/>
      <c r="K190" s="4"/>
      <c r="L190" s="4"/>
      <c r="M190" s="4"/>
      <c r="N190" s="4"/>
      <c r="O190" s="4"/>
      <c r="P190" s="4"/>
      <c r="Q190" s="4"/>
      <c r="R190" s="4"/>
      <c r="S190" s="4"/>
      <c r="T190" s="4"/>
      <c r="U190" s="4"/>
      <c r="V190" s="4"/>
      <c r="W190" s="4"/>
      <c r="X190" s="4"/>
      <c r="Y190" s="4"/>
      <c r="Z190" s="4"/>
    </row>
    <row r="191" spans="1:26" ht="15.75" x14ac:dyDescent="0.25">
      <c r="A191" s="4"/>
      <c r="B191" s="4"/>
      <c r="C191" s="4"/>
      <c r="D191" s="651"/>
      <c r="E191" s="4"/>
      <c r="F191" s="4"/>
      <c r="G191" s="4"/>
      <c r="H191" s="4"/>
      <c r="I191" s="4"/>
      <c r="J191" s="4"/>
      <c r="K191" s="4"/>
      <c r="L191" s="4"/>
      <c r="M191" s="4"/>
      <c r="N191" s="4"/>
      <c r="O191" s="4"/>
      <c r="P191" s="4"/>
      <c r="Q191" s="4"/>
      <c r="R191" s="4"/>
      <c r="S191" s="4"/>
      <c r="T191" s="4"/>
      <c r="U191" s="4"/>
      <c r="V191" s="4"/>
      <c r="W191" s="4"/>
      <c r="X191" s="4"/>
      <c r="Y191" s="4"/>
      <c r="Z191" s="4"/>
    </row>
    <row r="192" spans="1:26" ht="15.75" x14ac:dyDescent="0.25">
      <c r="A192" s="4"/>
      <c r="B192" s="4"/>
      <c r="C192" s="4"/>
      <c r="D192" s="651"/>
      <c r="E192" s="4"/>
      <c r="F192" s="4"/>
      <c r="G192" s="4"/>
      <c r="H192" s="4"/>
      <c r="I192" s="4"/>
      <c r="J192" s="4"/>
      <c r="K192" s="4"/>
      <c r="L192" s="4"/>
      <c r="M192" s="4"/>
      <c r="N192" s="4"/>
      <c r="O192" s="4"/>
      <c r="P192" s="4"/>
      <c r="Q192" s="4"/>
      <c r="R192" s="4"/>
      <c r="S192" s="4"/>
      <c r="T192" s="4"/>
      <c r="U192" s="4"/>
      <c r="V192" s="4"/>
      <c r="W192" s="4"/>
      <c r="X192" s="4"/>
      <c r="Y192" s="4"/>
      <c r="Z192" s="4"/>
    </row>
    <row r="193" spans="1:26" ht="15.75" x14ac:dyDescent="0.25">
      <c r="A193" s="4"/>
      <c r="B193" s="4"/>
      <c r="C193" s="4"/>
      <c r="D193" s="651"/>
      <c r="E193" s="4"/>
      <c r="F193" s="4"/>
      <c r="G193" s="4"/>
      <c r="H193" s="4"/>
      <c r="I193" s="4"/>
      <c r="J193" s="4"/>
      <c r="K193" s="4"/>
      <c r="L193" s="4"/>
      <c r="M193" s="4"/>
      <c r="N193" s="4"/>
      <c r="O193" s="4"/>
      <c r="P193" s="4"/>
      <c r="Q193" s="4"/>
      <c r="R193" s="4"/>
      <c r="S193" s="4"/>
      <c r="T193" s="4"/>
      <c r="U193" s="4"/>
      <c r="V193" s="4"/>
      <c r="W193" s="4"/>
      <c r="X193" s="4"/>
      <c r="Y193" s="4"/>
      <c r="Z193" s="4"/>
    </row>
    <row r="194" spans="1:26" ht="15.75" x14ac:dyDescent="0.25">
      <c r="A194" s="4"/>
      <c r="B194" s="4"/>
      <c r="C194" s="4"/>
      <c r="D194" s="651"/>
      <c r="E194" s="4"/>
      <c r="F194" s="4"/>
      <c r="G194" s="4"/>
      <c r="H194" s="4"/>
      <c r="I194" s="4"/>
      <c r="J194" s="4"/>
      <c r="K194" s="4"/>
      <c r="L194" s="4"/>
      <c r="M194" s="4"/>
      <c r="N194" s="4"/>
      <c r="O194" s="4"/>
      <c r="P194" s="4"/>
      <c r="Q194" s="4"/>
      <c r="R194" s="4"/>
      <c r="S194" s="4"/>
      <c r="T194" s="4"/>
      <c r="U194" s="4"/>
      <c r="V194" s="4"/>
      <c r="W194" s="4"/>
      <c r="X194" s="4"/>
      <c r="Y194" s="4"/>
      <c r="Z194" s="4"/>
    </row>
    <row r="195" spans="1:26" ht="15.75" x14ac:dyDescent="0.25">
      <c r="A195" s="4"/>
      <c r="B195" s="4"/>
      <c r="C195" s="4"/>
      <c r="D195" s="651"/>
      <c r="E195" s="4"/>
      <c r="F195" s="4"/>
      <c r="G195" s="4"/>
      <c r="H195" s="4"/>
      <c r="I195" s="4"/>
      <c r="J195" s="4"/>
      <c r="K195" s="4"/>
      <c r="L195" s="4"/>
      <c r="M195" s="4"/>
      <c r="N195" s="4"/>
      <c r="O195" s="4"/>
      <c r="P195" s="4"/>
      <c r="Q195" s="4"/>
      <c r="R195" s="4"/>
      <c r="S195" s="4"/>
      <c r="T195" s="4"/>
      <c r="U195" s="4"/>
      <c r="V195" s="4"/>
      <c r="W195" s="4"/>
      <c r="X195" s="4"/>
      <c r="Y195" s="4"/>
      <c r="Z195" s="4"/>
    </row>
    <row r="196" spans="1:26" ht="15.75" x14ac:dyDescent="0.25">
      <c r="A196" s="4"/>
      <c r="B196" s="4"/>
      <c r="C196" s="4"/>
      <c r="D196" s="651"/>
      <c r="E196" s="4"/>
      <c r="F196" s="4"/>
      <c r="G196" s="4"/>
      <c r="H196" s="4"/>
      <c r="I196" s="4"/>
      <c r="J196" s="4"/>
      <c r="K196" s="4"/>
      <c r="L196" s="4"/>
      <c r="M196" s="4"/>
      <c r="N196" s="4"/>
      <c r="O196" s="4"/>
      <c r="P196" s="4"/>
      <c r="Q196" s="4"/>
      <c r="R196" s="4"/>
      <c r="S196" s="4"/>
      <c r="T196" s="4"/>
      <c r="U196" s="4"/>
      <c r="V196" s="4"/>
      <c r="W196" s="4"/>
      <c r="X196" s="4"/>
      <c r="Y196" s="4"/>
      <c r="Z196" s="4"/>
    </row>
    <row r="197" spans="1:26" ht="15.75" x14ac:dyDescent="0.25">
      <c r="A197" s="4"/>
      <c r="B197" s="4"/>
      <c r="C197" s="4"/>
      <c r="D197" s="651"/>
      <c r="E197" s="4"/>
      <c r="F197" s="4"/>
      <c r="G197" s="4"/>
      <c r="H197" s="4"/>
      <c r="I197" s="4"/>
      <c r="J197" s="4"/>
      <c r="K197" s="4"/>
      <c r="L197" s="4"/>
      <c r="M197" s="4"/>
      <c r="N197" s="4"/>
      <c r="O197" s="4"/>
      <c r="P197" s="4"/>
      <c r="Q197" s="4"/>
      <c r="R197" s="4"/>
      <c r="S197" s="4"/>
      <c r="T197" s="4"/>
      <c r="U197" s="4"/>
      <c r="V197" s="4"/>
      <c r="W197" s="4"/>
      <c r="X197" s="4"/>
      <c r="Y197" s="4"/>
      <c r="Z197" s="4"/>
    </row>
    <row r="198" spans="1:26" ht="15.75" x14ac:dyDescent="0.25">
      <c r="A198" s="4"/>
      <c r="B198" s="4"/>
      <c r="C198" s="4"/>
      <c r="D198" s="651"/>
      <c r="E198" s="4"/>
      <c r="F198" s="4"/>
      <c r="G198" s="4"/>
      <c r="H198" s="4"/>
      <c r="I198" s="4"/>
      <c r="J198" s="4"/>
      <c r="K198" s="4"/>
      <c r="L198" s="4"/>
      <c r="M198" s="4"/>
      <c r="N198" s="4"/>
      <c r="O198" s="4"/>
      <c r="P198" s="4"/>
      <c r="Q198" s="4"/>
      <c r="R198" s="4"/>
      <c r="S198" s="4"/>
      <c r="T198" s="4"/>
      <c r="U198" s="4"/>
      <c r="V198" s="4"/>
      <c r="W198" s="4"/>
      <c r="X198" s="4"/>
      <c r="Y198" s="4"/>
      <c r="Z198" s="4"/>
    </row>
    <row r="199" spans="1:26" ht="15.75" x14ac:dyDescent="0.25">
      <c r="A199" s="4"/>
      <c r="B199" s="4"/>
      <c r="C199" s="4"/>
      <c r="D199" s="651"/>
      <c r="E199" s="4"/>
      <c r="F199" s="4"/>
      <c r="G199" s="4"/>
      <c r="H199" s="4"/>
      <c r="I199" s="4"/>
      <c r="J199" s="4"/>
      <c r="K199" s="4"/>
      <c r="L199" s="4"/>
      <c r="M199" s="4"/>
      <c r="N199" s="4"/>
      <c r="O199" s="4"/>
      <c r="P199" s="4"/>
      <c r="Q199" s="4"/>
      <c r="R199" s="4"/>
      <c r="S199" s="4"/>
      <c r="T199" s="4"/>
      <c r="U199" s="4"/>
      <c r="V199" s="4"/>
      <c r="W199" s="4"/>
      <c r="X199" s="4"/>
      <c r="Y199" s="4"/>
      <c r="Z199" s="4"/>
    </row>
    <row r="200" spans="1:26" ht="15.75" x14ac:dyDescent="0.25">
      <c r="A200" s="4"/>
      <c r="B200" s="4"/>
      <c r="C200" s="4"/>
      <c r="D200" s="651"/>
      <c r="E200" s="4"/>
      <c r="F200" s="4"/>
      <c r="G200" s="4"/>
      <c r="H200" s="4"/>
      <c r="I200" s="4"/>
      <c r="J200" s="4"/>
      <c r="K200" s="4"/>
      <c r="L200" s="4"/>
      <c r="M200" s="4"/>
      <c r="N200" s="4"/>
      <c r="O200" s="4"/>
      <c r="P200" s="4"/>
      <c r="Q200" s="4"/>
      <c r="R200" s="4"/>
      <c r="S200" s="4"/>
      <c r="T200" s="4"/>
      <c r="U200" s="4"/>
      <c r="V200" s="4"/>
      <c r="W200" s="4"/>
      <c r="X200" s="4"/>
      <c r="Y200" s="4"/>
      <c r="Z200" s="4"/>
    </row>
    <row r="201" spans="1:26" ht="15.75" x14ac:dyDescent="0.25">
      <c r="A201" s="4"/>
      <c r="B201" s="4"/>
      <c r="C201" s="4"/>
      <c r="D201" s="651"/>
      <c r="E201" s="4"/>
      <c r="F201" s="4"/>
      <c r="G201" s="4"/>
      <c r="H201" s="4"/>
      <c r="I201" s="4"/>
      <c r="J201" s="4"/>
      <c r="K201" s="4"/>
      <c r="L201" s="4"/>
      <c r="M201" s="4"/>
      <c r="N201" s="4"/>
      <c r="O201" s="4"/>
      <c r="P201" s="4"/>
      <c r="Q201" s="4"/>
      <c r="R201" s="4"/>
      <c r="S201" s="4"/>
      <c r="T201" s="4"/>
      <c r="U201" s="4"/>
      <c r="V201" s="4"/>
      <c r="W201" s="4"/>
      <c r="X201" s="4"/>
      <c r="Y201" s="4"/>
      <c r="Z201" s="4"/>
    </row>
    <row r="202" spans="1:26" ht="15.75" x14ac:dyDescent="0.25">
      <c r="A202" s="4"/>
      <c r="B202" s="4"/>
      <c r="C202" s="4"/>
      <c r="D202" s="651"/>
      <c r="E202" s="4"/>
      <c r="F202" s="4"/>
      <c r="G202" s="4"/>
      <c r="H202" s="4"/>
      <c r="I202" s="4"/>
      <c r="J202" s="4"/>
      <c r="K202" s="4"/>
      <c r="L202" s="4"/>
      <c r="M202" s="4"/>
      <c r="N202" s="4"/>
      <c r="O202" s="4"/>
      <c r="P202" s="4"/>
      <c r="Q202" s="4"/>
      <c r="R202" s="4"/>
      <c r="S202" s="4"/>
      <c r="T202" s="4"/>
      <c r="U202" s="4"/>
      <c r="V202" s="4"/>
      <c r="W202" s="4"/>
      <c r="X202" s="4"/>
      <c r="Y202" s="4"/>
      <c r="Z202" s="4"/>
    </row>
    <row r="203" spans="1:26" ht="15.75" x14ac:dyDescent="0.25">
      <c r="A203" s="4"/>
      <c r="B203" s="4"/>
      <c r="C203" s="4"/>
      <c r="D203" s="651"/>
      <c r="E203" s="4"/>
      <c r="F203" s="4"/>
      <c r="G203" s="4"/>
      <c r="H203" s="4"/>
      <c r="I203" s="4"/>
      <c r="J203" s="4"/>
      <c r="K203" s="4"/>
      <c r="L203" s="4"/>
      <c r="M203" s="4"/>
      <c r="N203" s="4"/>
      <c r="O203" s="4"/>
      <c r="P203" s="4"/>
      <c r="Q203" s="4"/>
      <c r="R203" s="4"/>
      <c r="S203" s="4"/>
      <c r="T203" s="4"/>
      <c r="U203" s="4"/>
      <c r="V203" s="4"/>
      <c r="W203" s="4"/>
      <c r="X203" s="4"/>
      <c r="Y203" s="4"/>
      <c r="Z203" s="4"/>
    </row>
    <row r="204" spans="1:26" ht="15.75" x14ac:dyDescent="0.25">
      <c r="A204" s="4"/>
      <c r="B204" s="4"/>
      <c r="C204" s="4"/>
      <c r="D204" s="651"/>
      <c r="E204" s="4"/>
      <c r="F204" s="4"/>
      <c r="G204" s="4"/>
      <c r="H204" s="4"/>
      <c r="I204" s="4"/>
      <c r="J204" s="4"/>
      <c r="K204" s="4"/>
      <c r="L204" s="4"/>
      <c r="M204" s="4"/>
      <c r="N204" s="4"/>
      <c r="O204" s="4"/>
      <c r="P204" s="4"/>
      <c r="Q204" s="4"/>
      <c r="R204" s="4"/>
      <c r="S204" s="4"/>
      <c r="T204" s="4"/>
      <c r="U204" s="4"/>
      <c r="V204" s="4"/>
      <c r="W204" s="4"/>
      <c r="X204" s="4"/>
      <c r="Y204" s="4"/>
      <c r="Z204" s="4"/>
    </row>
    <row r="205" spans="1:26" ht="15.75" x14ac:dyDescent="0.25">
      <c r="A205" s="4"/>
      <c r="B205" s="4"/>
      <c r="C205" s="4"/>
      <c r="D205" s="651"/>
      <c r="E205" s="4"/>
      <c r="F205" s="4"/>
      <c r="G205" s="4"/>
      <c r="H205" s="4"/>
      <c r="I205" s="4"/>
      <c r="J205" s="4"/>
      <c r="K205" s="4"/>
      <c r="L205" s="4"/>
      <c r="M205" s="4"/>
      <c r="N205" s="4"/>
      <c r="O205" s="4"/>
      <c r="P205" s="4"/>
      <c r="Q205" s="4"/>
      <c r="R205" s="4"/>
      <c r="S205" s="4"/>
      <c r="T205" s="4"/>
      <c r="U205" s="4"/>
      <c r="V205" s="4"/>
      <c r="W205" s="4"/>
      <c r="X205" s="4"/>
      <c r="Y205" s="4"/>
      <c r="Z205" s="4"/>
    </row>
    <row r="206" spans="1:26" ht="15.75" x14ac:dyDescent="0.25">
      <c r="A206" s="4"/>
      <c r="B206" s="4"/>
      <c r="C206" s="4"/>
      <c r="D206" s="651"/>
      <c r="E206" s="4"/>
      <c r="F206" s="4"/>
      <c r="G206" s="4"/>
      <c r="H206" s="4"/>
      <c r="I206" s="4"/>
      <c r="J206" s="4"/>
      <c r="K206" s="4"/>
      <c r="L206" s="4"/>
      <c r="M206" s="4"/>
      <c r="N206" s="4"/>
      <c r="O206" s="4"/>
      <c r="P206" s="4"/>
      <c r="Q206" s="4"/>
      <c r="R206" s="4"/>
      <c r="S206" s="4"/>
      <c r="T206" s="4"/>
      <c r="U206" s="4"/>
      <c r="V206" s="4"/>
      <c r="W206" s="4"/>
      <c r="X206" s="4"/>
      <c r="Y206" s="4"/>
      <c r="Z206" s="4"/>
    </row>
    <row r="207" spans="1:26" ht="15.75" x14ac:dyDescent="0.25">
      <c r="A207" s="4"/>
      <c r="B207" s="4"/>
      <c r="C207" s="4"/>
      <c r="D207" s="651"/>
      <c r="E207" s="4"/>
      <c r="F207" s="4"/>
      <c r="G207" s="4"/>
      <c r="H207" s="4"/>
      <c r="I207" s="4"/>
      <c r="J207" s="4"/>
      <c r="K207" s="4"/>
      <c r="L207" s="4"/>
      <c r="M207" s="4"/>
      <c r="N207" s="4"/>
      <c r="O207" s="4"/>
      <c r="P207" s="4"/>
      <c r="Q207" s="4"/>
      <c r="R207" s="4"/>
      <c r="S207" s="4"/>
      <c r="T207" s="4"/>
      <c r="U207" s="4"/>
      <c r="V207" s="4"/>
      <c r="W207" s="4"/>
      <c r="X207" s="4"/>
      <c r="Y207" s="4"/>
      <c r="Z207" s="4"/>
    </row>
    <row r="208" spans="1:26" ht="15.75" x14ac:dyDescent="0.25">
      <c r="A208" s="4"/>
      <c r="B208" s="4"/>
      <c r="C208" s="4"/>
      <c r="D208" s="651"/>
      <c r="E208" s="4"/>
      <c r="F208" s="4"/>
      <c r="G208" s="4"/>
      <c r="H208" s="4"/>
      <c r="I208" s="4"/>
      <c r="J208" s="4"/>
      <c r="K208" s="4"/>
      <c r="L208" s="4"/>
      <c r="M208" s="4"/>
      <c r="N208" s="4"/>
      <c r="O208" s="4"/>
      <c r="P208" s="4"/>
      <c r="Q208" s="4"/>
      <c r="R208" s="4"/>
      <c r="S208" s="4"/>
      <c r="T208" s="4"/>
      <c r="U208" s="4"/>
      <c r="V208" s="4"/>
      <c r="W208" s="4"/>
      <c r="X208" s="4"/>
      <c r="Y208" s="4"/>
      <c r="Z208" s="4"/>
    </row>
    <row r="209" spans="1:26" ht="15.75" x14ac:dyDescent="0.25">
      <c r="A209" s="4"/>
      <c r="B209" s="4"/>
      <c r="C209" s="4"/>
      <c r="D209" s="651"/>
      <c r="E209" s="4"/>
      <c r="F209" s="4"/>
      <c r="G209" s="4"/>
      <c r="H209" s="4"/>
      <c r="I209" s="4"/>
      <c r="J209" s="4"/>
      <c r="K209" s="4"/>
      <c r="L209" s="4"/>
      <c r="M209" s="4"/>
      <c r="N209" s="4"/>
      <c r="O209" s="4"/>
      <c r="P209" s="4"/>
      <c r="Q209" s="4"/>
      <c r="R209" s="4"/>
      <c r="S209" s="4"/>
      <c r="T209" s="4"/>
      <c r="U209" s="4"/>
      <c r="V209" s="4"/>
      <c r="W209" s="4"/>
      <c r="X209" s="4"/>
      <c r="Y209" s="4"/>
      <c r="Z209" s="4"/>
    </row>
    <row r="210" spans="1:26" ht="15.75" x14ac:dyDescent="0.25">
      <c r="A210" s="4"/>
      <c r="B210" s="4"/>
      <c r="C210" s="4"/>
      <c r="D210" s="651"/>
      <c r="E210" s="4"/>
      <c r="F210" s="4"/>
      <c r="G210" s="4"/>
      <c r="H210" s="4"/>
      <c r="I210" s="4"/>
      <c r="J210" s="4"/>
      <c r="K210" s="4"/>
      <c r="L210" s="4"/>
      <c r="M210" s="4"/>
      <c r="N210" s="4"/>
      <c r="O210" s="4"/>
      <c r="P210" s="4"/>
      <c r="Q210" s="4"/>
      <c r="R210" s="4"/>
      <c r="S210" s="4"/>
      <c r="T210" s="4"/>
      <c r="U210" s="4"/>
      <c r="V210" s="4"/>
      <c r="W210" s="4"/>
      <c r="X210" s="4"/>
      <c r="Y210" s="4"/>
      <c r="Z210" s="4"/>
    </row>
    <row r="211" spans="1:26" ht="15.75" x14ac:dyDescent="0.25">
      <c r="A211" s="4"/>
      <c r="B211" s="4"/>
      <c r="C211" s="4"/>
      <c r="D211" s="651"/>
      <c r="E211" s="4"/>
      <c r="F211" s="4"/>
      <c r="G211" s="4"/>
      <c r="H211" s="4"/>
      <c r="I211" s="4"/>
      <c r="J211" s="4"/>
      <c r="K211" s="4"/>
      <c r="L211" s="4"/>
      <c r="M211" s="4"/>
      <c r="N211" s="4"/>
      <c r="O211" s="4"/>
      <c r="P211" s="4"/>
      <c r="Q211" s="4"/>
      <c r="R211" s="4"/>
      <c r="S211" s="4"/>
      <c r="T211" s="4"/>
      <c r="U211" s="4"/>
      <c r="V211" s="4"/>
      <c r="W211" s="4"/>
      <c r="X211" s="4"/>
      <c r="Y211" s="4"/>
      <c r="Z211" s="4"/>
    </row>
    <row r="212" spans="1:26" ht="15.75" x14ac:dyDescent="0.25">
      <c r="A212" s="4"/>
      <c r="B212" s="4"/>
      <c r="C212" s="4"/>
      <c r="D212" s="651"/>
      <c r="E212" s="4"/>
      <c r="F212" s="4"/>
      <c r="G212" s="4"/>
      <c r="H212" s="4"/>
      <c r="I212" s="4"/>
      <c r="J212" s="4"/>
      <c r="K212" s="4"/>
      <c r="L212" s="4"/>
      <c r="M212" s="4"/>
      <c r="N212" s="4"/>
      <c r="O212" s="4"/>
      <c r="P212" s="4"/>
      <c r="Q212" s="4"/>
      <c r="R212" s="4"/>
      <c r="S212" s="4"/>
      <c r="T212" s="4"/>
      <c r="U212" s="4"/>
      <c r="V212" s="4"/>
      <c r="W212" s="4"/>
      <c r="X212" s="4"/>
      <c r="Y212" s="4"/>
      <c r="Z212" s="4"/>
    </row>
    <row r="213" spans="1:26" ht="15.75" x14ac:dyDescent="0.25">
      <c r="A213" s="4"/>
      <c r="B213" s="4"/>
      <c r="C213" s="4"/>
      <c r="D213" s="651"/>
      <c r="E213" s="4"/>
      <c r="F213" s="4"/>
      <c r="G213" s="4"/>
      <c r="H213" s="4"/>
      <c r="I213" s="4"/>
      <c r="J213" s="4"/>
      <c r="K213" s="4"/>
      <c r="L213" s="4"/>
      <c r="M213" s="4"/>
      <c r="N213" s="4"/>
      <c r="O213" s="4"/>
      <c r="P213" s="4"/>
      <c r="Q213" s="4"/>
      <c r="R213" s="4"/>
      <c r="S213" s="4"/>
      <c r="T213" s="4"/>
      <c r="U213" s="4"/>
      <c r="V213" s="4"/>
      <c r="W213" s="4"/>
      <c r="X213" s="4"/>
      <c r="Y213" s="4"/>
      <c r="Z213" s="4"/>
    </row>
    <row r="214" spans="1:26" ht="15.75" x14ac:dyDescent="0.25">
      <c r="A214" s="4"/>
      <c r="B214" s="4"/>
      <c r="C214" s="4"/>
      <c r="D214" s="651"/>
      <c r="E214" s="4"/>
      <c r="F214" s="4"/>
      <c r="G214" s="4"/>
      <c r="H214" s="4"/>
      <c r="I214" s="4"/>
      <c r="J214" s="4"/>
      <c r="K214" s="4"/>
      <c r="L214" s="4"/>
      <c r="M214" s="4"/>
      <c r="N214" s="4"/>
      <c r="O214" s="4"/>
      <c r="P214" s="4"/>
      <c r="Q214" s="4"/>
      <c r="R214" s="4"/>
      <c r="S214" s="4"/>
      <c r="T214" s="4"/>
      <c r="U214" s="4"/>
      <c r="V214" s="4"/>
      <c r="W214" s="4"/>
      <c r="X214" s="4"/>
      <c r="Y214" s="4"/>
      <c r="Z214" s="4"/>
    </row>
    <row r="215" spans="1:26" ht="15.75" x14ac:dyDescent="0.25">
      <c r="A215" s="4"/>
      <c r="B215" s="4"/>
      <c r="C215" s="4"/>
      <c r="D215" s="651"/>
      <c r="E215" s="4"/>
      <c r="F215" s="4"/>
      <c r="G215" s="4"/>
      <c r="H215" s="4"/>
      <c r="I215" s="4"/>
      <c r="J215" s="4"/>
      <c r="K215" s="4"/>
      <c r="L215" s="4"/>
      <c r="M215" s="4"/>
      <c r="N215" s="4"/>
      <c r="O215" s="4"/>
      <c r="P215" s="4"/>
      <c r="Q215" s="4"/>
      <c r="R215" s="4"/>
      <c r="S215" s="4"/>
      <c r="T215" s="4"/>
      <c r="U215" s="4"/>
      <c r="V215" s="4"/>
      <c r="W215" s="4"/>
      <c r="X215" s="4"/>
      <c r="Y215" s="4"/>
      <c r="Z215" s="4"/>
    </row>
    <row r="216" spans="1:26" ht="15.75" x14ac:dyDescent="0.25">
      <c r="A216" s="4"/>
      <c r="B216" s="4"/>
      <c r="C216" s="4"/>
      <c r="D216" s="651"/>
      <c r="E216" s="4"/>
      <c r="F216" s="4"/>
      <c r="G216" s="4"/>
      <c r="H216" s="4"/>
      <c r="I216" s="4"/>
      <c r="J216" s="4"/>
      <c r="K216" s="4"/>
      <c r="L216" s="4"/>
      <c r="M216" s="4"/>
      <c r="N216" s="4"/>
      <c r="O216" s="4"/>
      <c r="P216" s="4"/>
      <c r="Q216" s="4"/>
      <c r="R216" s="4"/>
      <c r="S216" s="4"/>
      <c r="T216" s="4"/>
      <c r="U216" s="4"/>
      <c r="V216" s="4"/>
      <c r="W216" s="4"/>
      <c r="X216" s="4"/>
      <c r="Y216" s="4"/>
      <c r="Z216" s="4"/>
    </row>
    <row r="217" spans="1:26" ht="15.75" x14ac:dyDescent="0.25">
      <c r="A217" s="4"/>
      <c r="B217" s="4"/>
      <c r="C217" s="4"/>
      <c r="D217" s="651"/>
      <c r="E217" s="4"/>
      <c r="F217" s="4"/>
      <c r="G217" s="4"/>
      <c r="H217" s="4"/>
      <c r="I217" s="4"/>
      <c r="J217" s="4"/>
      <c r="K217" s="4"/>
      <c r="L217" s="4"/>
      <c r="M217" s="4"/>
      <c r="N217" s="4"/>
      <c r="O217" s="4"/>
      <c r="P217" s="4"/>
      <c r="Q217" s="4"/>
      <c r="R217" s="4"/>
      <c r="S217" s="4"/>
      <c r="T217" s="4"/>
      <c r="U217" s="4"/>
      <c r="V217" s="4"/>
      <c r="W217" s="4"/>
      <c r="X217" s="4"/>
      <c r="Y217" s="4"/>
      <c r="Z217" s="4"/>
    </row>
    <row r="218" spans="1:26" ht="15.75" x14ac:dyDescent="0.25">
      <c r="A218" s="4"/>
      <c r="B218" s="4"/>
      <c r="C218" s="4"/>
      <c r="D218" s="651"/>
      <c r="E218" s="4"/>
      <c r="F218" s="4"/>
      <c r="G218" s="4"/>
      <c r="H218" s="4"/>
      <c r="I218" s="4"/>
      <c r="J218" s="4"/>
      <c r="K218" s="4"/>
      <c r="L218" s="4"/>
      <c r="M218" s="4"/>
      <c r="N218" s="4"/>
      <c r="O218" s="4"/>
      <c r="P218" s="4"/>
      <c r="Q218" s="4"/>
      <c r="R218" s="4"/>
      <c r="S218" s="4"/>
      <c r="T218" s="4"/>
      <c r="U218" s="4"/>
      <c r="V218" s="4"/>
      <c r="W218" s="4"/>
      <c r="X218" s="4"/>
      <c r="Y218" s="4"/>
      <c r="Z218" s="4"/>
    </row>
    <row r="219" spans="1:26" ht="15.75" x14ac:dyDescent="0.25">
      <c r="A219" s="4"/>
      <c r="B219" s="4"/>
      <c r="C219" s="4"/>
      <c r="D219" s="651"/>
      <c r="E219" s="4"/>
      <c r="F219" s="4"/>
      <c r="G219" s="4"/>
      <c r="H219" s="4"/>
      <c r="I219" s="4"/>
      <c r="J219" s="4"/>
      <c r="K219" s="4"/>
      <c r="L219" s="4"/>
      <c r="M219" s="4"/>
      <c r="N219" s="4"/>
      <c r="O219" s="4"/>
      <c r="P219" s="4"/>
      <c r="Q219" s="4"/>
      <c r="R219" s="4"/>
      <c r="S219" s="4"/>
      <c r="T219" s="4"/>
      <c r="U219" s="4"/>
      <c r="V219" s="4"/>
      <c r="W219" s="4"/>
      <c r="X219" s="4"/>
      <c r="Y219" s="4"/>
      <c r="Z219" s="4"/>
    </row>
    <row r="220" spans="1:26" ht="15.75" x14ac:dyDescent="0.25">
      <c r="A220" s="4"/>
      <c r="B220" s="4"/>
      <c r="C220" s="4"/>
      <c r="D220" s="651"/>
      <c r="E220" s="4"/>
      <c r="F220" s="4"/>
      <c r="G220" s="4"/>
      <c r="H220" s="4"/>
      <c r="I220" s="4"/>
      <c r="J220" s="4"/>
      <c r="K220" s="4"/>
      <c r="L220" s="4"/>
      <c r="M220" s="4"/>
      <c r="N220" s="4"/>
      <c r="O220" s="4"/>
      <c r="P220" s="4"/>
      <c r="Q220" s="4"/>
      <c r="R220" s="4"/>
      <c r="S220" s="4"/>
      <c r="T220" s="4"/>
      <c r="U220" s="4"/>
      <c r="V220" s="4"/>
      <c r="W220" s="4"/>
      <c r="X220" s="4"/>
      <c r="Y220" s="4"/>
      <c r="Z220" s="4"/>
    </row>
    <row r="221" spans="1:26" ht="15.75" x14ac:dyDescent="0.25">
      <c r="A221" s="4"/>
      <c r="B221" s="4"/>
      <c r="C221" s="4"/>
      <c r="D221" s="651"/>
      <c r="E221" s="4"/>
      <c r="F221" s="4"/>
      <c r="G221" s="4"/>
      <c r="H221" s="4"/>
      <c r="I221" s="4"/>
      <c r="J221" s="4"/>
      <c r="K221" s="4"/>
      <c r="L221" s="4"/>
      <c r="M221" s="4"/>
      <c r="N221" s="4"/>
      <c r="O221" s="4"/>
      <c r="P221" s="4"/>
      <c r="Q221" s="4"/>
      <c r="R221" s="4"/>
      <c r="S221" s="4"/>
      <c r="T221" s="4"/>
      <c r="U221" s="4"/>
      <c r="V221" s="4"/>
      <c r="W221" s="4"/>
      <c r="X221" s="4"/>
      <c r="Y221" s="4"/>
      <c r="Z221" s="4"/>
    </row>
    <row r="222" spans="1:26" ht="15.75" x14ac:dyDescent="0.25">
      <c r="A222" s="4"/>
      <c r="B222" s="4"/>
      <c r="C222" s="4"/>
      <c r="D222" s="651"/>
      <c r="E222" s="4"/>
      <c r="F222" s="4"/>
      <c r="G222" s="4"/>
      <c r="H222" s="4"/>
      <c r="I222" s="4"/>
      <c r="J222" s="4"/>
      <c r="K222" s="4"/>
      <c r="L222" s="4"/>
      <c r="M222" s="4"/>
      <c r="N222" s="4"/>
      <c r="O222" s="4"/>
      <c r="P222" s="4"/>
      <c r="Q222" s="4"/>
      <c r="R222" s="4"/>
      <c r="S222" s="4"/>
      <c r="T222" s="4"/>
      <c r="U222" s="4"/>
      <c r="V222" s="4"/>
      <c r="W222" s="4"/>
      <c r="X222" s="4"/>
      <c r="Y222" s="4"/>
      <c r="Z222" s="4"/>
    </row>
    <row r="223" spans="1:26" ht="15.75" x14ac:dyDescent="0.25">
      <c r="A223" s="4"/>
      <c r="B223" s="4"/>
      <c r="C223" s="4"/>
      <c r="D223" s="651"/>
      <c r="E223" s="4"/>
      <c r="F223" s="4"/>
      <c r="G223" s="4"/>
      <c r="H223" s="4"/>
      <c r="I223" s="4"/>
      <c r="J223" s="4"/>
      <c r="K223" s="4"/>
      <c r="L223" s="4"/>
      <c r="M223" s="4"/>
      <c r="N223" s="4"/>
      <c r="O223" s="4"/>
      <c r="P223" s="4"/>
      <c r="Q223" s="4"/>
      <c r="R223" s="4"/>
      <c r="S223" s="4"/>
      <c r="T223" s="4"/>
      <c r="U223" s="4"/>
      <c r="V223" s="4"/>
      <c r="W223" s="4"/>
      <c r="X223" s="4"/>
      <c r="Y223" s="4"/>
      <c r="Z223" s="4"/>
    </row>
    <row r="224" spans="1:26" ht="15.75" x14ac:dyDescent="0.25">
      <c r="A224" s="4"/>
      <c r="B224" s="4"/>
      <c r="C224" s="4"/>
      <c r="D224" s="651"/>
      <c r="E224" s="4"/>
      <c r="F224" s="4"/>
      <c r="G224" s="4"/>
      <c r="H224" s="4"/>
      <c r="I224" s="4"/>
      <c r="J224" s="4"/>
      <c r="K224" s="4"/>
      <c r="L224" s="4"/>
      <c r="M224" s="4"/>
      <c r="N224" s="4"/>
      <c r="O224" s="4"/>
      <c r="P224" s="4"/>
      <c r="Q224" s="4"/>
      <c r="R224" s="4"/>
      <c r="S224" s="4"/>
      <c r="T224" s="4"/>
      <c r="U224" s="4"/>
      <c r="V224" s="4"/>
      <c r="W224" s="4"/>
      <c r="X224" s="4"/>
      <c r="Y224" s="4"/>
      <c r="Z224" s="4"/>
    </row>
    <row r="225" spans="1:26" ht="15.75" x14ac:dyDescent="0.25">
      <c r="A225" s="4"/>
      <c r="B225" s="4"/>
      <c r="C225" s="4"/>
      <c r="D225" s="651"/>
      <c r="E225" s="4"/>
      <c r="F225" s="4"/>
      <c r="G225" s="4"/>
      <c r="H225" s="4"/>
      <c r="I225" s="4"/>
      <c r="J225" s="4"/>
      <c r="K225" s="4"/>
      <c r="L225" s="4"/>
      <c r="M225" s="4"/>
      <c r="N225" s="4"/>
      <c r="O225" s="4"/>
      <c r="P225" s="4"/>
      <c r="Q225" s="4"/>
      <c r="R225" s="4"/>
      <c r="S225" s="4"/>
      <c r="T225" s="4"/>
      <c r="U225" s="4"/>
      <c r="V225" s="4"/>
      <c r="W225" s="4"/>
      <c r="X225" s="4"/>
      <c r="Y225" s="4"/>
      <c r="Z225" s="4"/>
    </row>
    <row r="226" spans="1:26" ht="15.75" x14ac:dyDescent="0.25">
      <c r="A226" s="4"/>
      <c r="B226" s="4"/>
      <c r="C226" s="4"/>
      <c r="D226" s="651"/>
      <c r="E226" s="4"/>
      <c r="F226" s="4"/>
      <c r="G226" s="4"/>
      <c r="H226" s="4"/>
      <c r="I226" s="4"/>
      <c r="J226" s="4"/>
      <c r="K226" s="4"/>
      <c r="L226" s="4"/>
      <c r="M226" s="4"/>
      <c r="N226" s="4"/>
      <c r="O226" s="4"/>
      <c r="P226" s="4"/>
      <c r="Q226" s="4"/>
      <c r="R226" s="4"/>
      <c r="S226" s="4"/>
      <c r="T226" s="4"/>
      <c r="U226" s="4"/>
      <c r="V226" s="4"/>
      <c r="W226" s="4"/>
      <c r="X226" s="4"/>
      <c r="Y226" s="4"/>
      <c r="Z226" s="4"/>
    </row>
    <row r="227" spans="1:26" ht="15.75" x14ac:dyDescent="0.25">
      <c r="A227" s="4"/>
      <c r="B227" s="4"/>
      <c r="C227" s="4"/>
      <c r="D227" s="651"/>
      <c r="E227" s="4"/>
      <c r="F227" s="4"/>
      <c r="G227" s="4"/>
      <c r="H227" s="4"/>
      <c r="I227" s="4"/>
      <c r="J227" s="4"/>
      <c r="K227" s="4"/>
      <c r="L227" s="4"/>
      <c r="M227" s="4"/>
      <c r="N227" s="4"/>
      <c r="O227" s="4"/>
      <c r="P227" s="4"/>
      <c r="Q227" s="4"/>
      <c r="R227" s="4"/>
      <c r="S227" s="4"/>
      <c r="T227" s="4"/>
      <c r="U227" s="4"/>
      <c r="V227" s="4"/>
      <c r="W227" s="4"/>
      <c r="X227" s="4"/>
      <c r="Y227" s="4"/>
      <c r="Z227" s="4"/>
    </row>
    <row r="228" spans="1:26" ht="15.75" x14ac:dyDescent="0.25">
      <c r="A228" s="4"/>
      <c r="B228" s="4"/>
      <c r="C228" s="4"/>
      <c r="D228" s="651"/>
      <c r="E228" s="4"/>
      <c r="F228" s="4"/>
      <c r="G228" s="4"/>
      <c r="H228" s="4"/>
      <c r="I228" s="4"/>
      <c r="J228" s="4"/>
      <c r="K228" s="4"/>
      <c r="L228" s="4"/>
      <c r="M228" s="4"/>
      <c r="N228" s="4"/>
      <c r="O228" s="4"/>
      <c r="P228" s="4"/>
      <c r="Q228" s="4"/>
      <c r="R228" s="4"/>
      <c r="S228" s="4"/>
      <c r="T228" s="4"/>
      <c r="U228" s="4"/>
      <c r="V228" s="4"/>
      <c r="W228" s="4"/>
      <c r="X228" s="4"/>
      <c r="Y228" s="4"/>
      <c r="Z228" s="4"/>
    </row>
    <row r="229" spans="1:26" ht="15.75" x14ac:dyDescent="0.25">
      <c r="A229" s="4"/>
      <c r="B229" s="4"/>
      <c r="C229" s="4"/>
      <c r="D229" s="651"/>
      <c r="E229" s="4"/>
      <c r="F229" s="4"/>
      <c r="G229" s="4"/>
      <c r="H229" s="4"/>
      <c r="I229" s="4"/>
      <c r="J229" s="4"/>
      <c r="K229" s="4"/>
      <c r="L229" s="4"/>
      <c r="M229" s="4"/>
      <c r="N229" s="4"/>
      <c r="O229" s="4"/>
      <c r="P229" s="4"/>
      <c r="Q229" s="4"/>
      <c r="R229" s="4"/>
      <c r="S229" s="4"/>
      <c r="T229" s="4"/>
      <c r="U229" s="4"/>
      <c r="V229" s="4"/>
      <c r="W229" s="4"/>
      <c r="X229" s="4"/>
      <c r="Y229" s="4"/>
      <c r="Z229" s="4"/>
    </row>
    <row r="230" spans="1:26" ht="15.75" x14ac:dyDescent="0.25">
      <c r="A230" s="4"/>
      <c r="B230" s="4"/>
      <c r="C230" s="4"/>
      <c r="D230" s="651"/>
      <c r="E230" s="4"/>
      <c r="F230" s="4"/>
      <c r="G230" s="4"/>
      <c r="H230" s="4"/>
      <c r="I230" s="4"/>
      <c r="J230" s="4"/>
      <c r="K230" s="4"/>
      <c r="L230" s="4"/>
      <c r="M230" s="4"/>
      <c r="N230" s="4"/>
      <c r="O230" s="4"/>
      <c r="P230" s="4"/>
      <c r="Q230" s="4"/>
      <c r="R230" s="4"/>
      <c r="S230" s="4"/>
      <c r="T230" s="4"/>
      <c r="U230" s="4"/>
      <c r="V230" s="4"/>
      <c r="W230" s="4"/>
      <c r="X230" s="4"/>
      <c r="Y230" s="4"/>
      <c r="Z230" s="4"/>
    </row>
    <row r="231" spans="1:26" ht="15.75" x14ac:dyDescent="0.25">
      <c r="A231" s="4"/>
      <c r="B231" s="4"/>
      <c r="C231" s="4"/>
      <c r="D231" s="651"/>
      <c r="E231" s="4"/>
      <c r="F231" s="4"/>
      <c r="G231" s="4"/>
      <c r="H231" s="4"/>
      <c r="I231" s="4"/>
      <c r="J231" s="4"/>
      <c r="K231" s="4"/>
      <c r="L231" s="4"/>
      <c r="M231" s="4"/>
      <c r="N231" s="4"/>
      <c r="O231" s="4"/>
      <c r="P231" s="4"/>
      <c r="Q231" s="4"/>
      <c r="R231" s="4"/>
      <c r="S231" s="4"/>
      <c r="T231" s="4"/>
      <c r="U231" s="4"/>
      <c r="V231" s="4"/>
      <c r="W231" s="4"/>
      <c r="X231" s="4"/>
      <c r="Y231" s="4"/>
      <c r="Z231" s="4"/>
    </row>
    <row r="232" spans="1:26" ht="15.75" x14ac:dyDescent="0.25">
      <c r="A232" s="4"/>
      <c r="B232" s="4"/>
      <c r="C232" s="4"/>
      <c r="D232" s="651"/>
      <c r="E232" s="4"/>
      <c r="F232" s="4"/>
      <c r="G232" s="4"/>
      <c r="H232" s="4"/>
      <c r="I232" s="4"/>
      <c r="J232" s="4"/>
      <c r="K232" s="4"/>
      <c r="L232" s="4"/>
      <c r="M232" s="4"/>
      <c r="N232" s="4"/>
      <c r="O232" s="4"/>
      <c r="P232" s="4"/>
      <c r="Q232" s="4"/>
      <c r="R232" s="4"/>
      <c r="S232" s="4"/>
      <c r="T232" s="4"/>
      <c r="U232" s="4"/>
      <c r="V232" s="4"/>
      <c r="W232" s="4"/>
      <c r="X232" s="4"/>
      <c r="Y232" s="4"/>
      <c r="Z232" s="4"/>
    </row>
    <row r="233" spans="1:26" ht="15.75" x14ac:dyDescent="0.25">
      <c r="A233" s="4"/>
      <c r="B233" s="4"/>
      <c r="C233" s="4"/>
      <c r="D233" s="651"/>
      <c r="E233" s="4"/>
      <c r="F233" s="4"/>
      <c r="G233" s="4"/>
      <c r="H233" s="4"/>
      <c r="I233" s="4"/>
      <c r="J233" s="4"/>
      <c r="K233" s="4"/>
      <c r="L233" s="4"/>
      <c r="M233" s="4"/>
      <c r="N233" s="4"/>
      <c r="O233" s="4"/>
      <c r="P233" s="4"/>
      <c r="Q233" s="4"/>
      <c r="R233" s="4"/>
      <c r="S233" s="4"/>
      <c r="T233" s="4"/>
      <c r="U233" s="4"/>
      <c r="V233" s="4"/>
      <c r="W233" s="4"/>
      <c r="X233" s="4"/>
      <c r="Y233" s="4"/>
      <c r="Z233" s="4"/>
    </row>
    <row r="234" spans="1:26" ht="15.75" x14ac:dyDescent="0.25">
      <c r="A234" s="4"/>
      <c r="B234" s="4"/>
      <c r="C234" s="4"/>
      <c r="D234" s="651"/>
      <c r="E234" s="4"/>
      <c r="F234" s="4"/>
      <c r="G234" s="4"/>
      <c r="H234" s="4"/>
      <c r="I234" s="4"/>
      <c r="J234" s="4"/>
      <c r="K234" s="4"/>
      <c r="L234" s="4"/>
      <c r="M234" s="4"/>
      <c r="N234" s="4"/>
      <c r="O234" s="4"/>
      <c r="P234" s="4"/>
      <c r="Q234" s="4"/>
      <c r="R234" s="4"/>
      <c r="S234" s="4"/>
      <c r="T234" s="4"/>
      <c r="U234" s="4"/>
      <c r="V234" s="4"/>
      <c r="W234" s="4"/>
      <c r="X234" s="4"/>
      <c r="Y234" s="4"/>
      <c r="Z234" s="4"/>
    </row>
    <row r="235" spans="1:26" ht="15.75" x14ac:dyDescent="0.25">
      <c r="A235" s="4"/>
      <c r="B235" s="4"/>
      <c r="C235" s="4"/>
      <c r="D235" s="651"/>
      <c r="E235" s="4"/>
      <c r="F235" s="4"/>
      <c r="G235" s="4"/>
      <c r="H235" s="4"/>
      <c r="I235" s="4"/>
      <c r="J235" s="4"/>
      <c r="K235" s="4"/>
      <c r="L235" s="4"/>
      <c r="M235" s="4"/>
      <c r="N235" s="4"/>
      <c r="O235" s="4"/>
      <c r="P235" s="4"/>
      <c r="Q235" s="4"/>
      <c r="R235" s="4"/>
      <c r="S235" s="4"/>
      <c r="T235" s="4"/>
      <c r="U235" s="4"/>
      <c r="V235" s="4"/>
      <c r="W235" s="4"/>
      <c r="X235" s="4"/>
      <c r="Y235" s="4"/>
      <c r="Z235" s="4"/>
    </row>
    <row r="236" spans="1:26" ht="15.75" x14ac:dyDescent="0.25">
      <c r="A236" s="4"/>
      <c r="B236" s="4"/>
      <c r="C236" s="4"/>
      <c r="D236" s="651"/>
      <c r="E236" s="4"/>
      <c r="F236" s="4"/>
      <c r="G236" s="4"/>
      <c r="H236" s="4"/>
      <c r="I236" s="4"/>
      <c r="J236" s="4"/>
      <c r="K236" s="4"/>
      <c r="L236" s="4"/>
      <c r="M236" s="4"/>
      <c r="N236" s="4"/>
      <c r="O236" s="4"/>
      <c r="P236" s="4"/>
      <c r="Q236" s="4"/>
      <c r="R236" s="4"/>
      <c r="S236" s="4"/>
      <c r="T236" s="4"/>
      <c r="U236" s="4"/>
      <c r="V236" s="4"/>
      <c r="W236" s="4"/>
      <c r="X236" s="4"/>
      <c r="Y236" s="4"/>
      <c r="Z236" s="4"/>
    </row>
    <row r="237" spans="1:26" ht="15.75" x14ac:dyDescent="0.25">
      <c r="A237" s="4"/>
      <c r="B237" s="4"/>
      <c r="C237" s="4"/>
      <c r="D237" s="651"/>
      <c r="E237" s="4"/>
      <c r="F237" s="4"/>
      <c r="G237" s="4"/>
      <c r="H237" s="4"/>
      <c r="I237" s="4"/>
      <c r="J237" s="4"/>
      <c r="K237" s="4"/>
      <c r="L237" s="4"/>
      <c r="M237" s="4"/>
      <c r="N237" s="4"/>
      <c r="O237" s="4"/>
      <c r="P237" s="4"/>
      <c r="Q237" s="4"/>
      <c r="R237" s="4"/>
      <c r="S237" s="4"/>
      <c r="T237" s="4"/>
      <c r="U237" s="4"/>
      <c r="V237" s="4"/>
      <c r="W237" s="4"/>
      <c r="X237" s="4"/>
      <c r="Y237" s="4"/>
      <c r="Z237" s="4"/>
    </row>
    <row r="238" spans="1:26" ht="15.75" x14ac:dyDescent="0.25">
      <c r="A238" s="4"/>
      <c r="B238" s="4"/>
      <c r="C238" s="4"/>
      <c r="D238" s="651"/>
      <c r="E238" s="4"/>
      <c r="F238" s="4"/>
      <c r="G238" s="4"/>
      <c r="H238" s="4"/>
      <c r="I238" s="4"/>
      <c r="J238" s="4"/>
      <c r="K238" s="4"/>
      <c r="L238" s="4"/>
      <c r="M238" s="4"/>
      <c r="N238" s="4"/>
      <c r="O238" s="4"/>
      <c r="P238" s="4"/>
      <c r="Q238" s="4"/>
      <c r="R238" s="4"/>
      <c r="S238" s="4"/>
      <c r="T238" s="4"/>
      <c r="U238" s="4"/>
      <c r="V238" s="4"/>
      <c r="W238" s="4"/>
      <c r="X238" s="4"/>
      <c r="Y238" s="4"/>
      <c r="Z238" s="4"/>
    </row>
    <row r="239" spans="1:26" ht="15.75" x14ac:dyDescent="0.25">
      <c r="A239" s="4"/>
      <c r="B239" s="4"/>
      <c r="C239" s="4"/>
      <c r="D239" s="651"/>
      <c r="E239" s="4"/>
      <c r="F239" s="4"/>
      <c r="G239" s="4"/>
      <c r="H239" s="4"/>
      <c r="I239" s="4"/>
      <c r="J239" s="4"/>
      <c r="K239" s="4"/>
      <c r="L239" s="4"/>
      <c r="M239" s="4"/>
      <c r="N239" s="4"/>
      <c r="O239" s="4"/>
      <c r="P239" s="4"/>
      <c r="Q239" s="4"/>
      <c r="R239" s="4"/>
      <c r="S239" s="4"/>
      <c r="T239" s="4"/>
      <c r="U239" s="4"/>
      <c r="V239" s="4"/>
      <c r="W239" s="4"/>
      <c r="X239" s="4"/>
      <c r="Y239" s="4"/>
      <c r="Z239" s="4"/>
    </row>
    <row r="240" spans="1:26" ht="15.75" x14ac:dyDescent="0.25">
      <c r="A240" s="4"/>
      <c r="B240" s="4"/>
      <c r="C240" s="4"/>
      <c r="D240" s="651"/>
      <c r="E240" s="4"/>
      <c r="F240" s="4"/>
      <c r="G240" s="4"/>
      <c r="H240" s="4"/>
      <c r="I240" s="4"/>
      <c r="J240" s="4"/>
      <c r="K240" s="4"/>
      <c r="L240" s="4"/>
      <c r="M240" s="4"/>
      <c r="N240" s="4"/>
      <c r="O240" s="4"/>
      <c r="P240" s="4"/>
      <c r="Q240" s="4"/>
      <c r="R240" s="4"/>
      <c r="S240" s="4"/>
      <c r="T240" s="4"/>
      <c r="U240" s="4"/>
      <c r="V240" s="4"/>
      <c r="W240" s="4"/>
      <c r="X240" s="4"/>
      <c r="Y240" s="4"/>
      <c r="Z240" s="4"/>
    </row>
    <row r="241" spans="1:26" ht="15.75" x14ac:dyDescent="0.25">
      <c r="A241" s="4"/>
      <c r="B241" s="4"/>
      <c r="C241" s="4"/>
      <c r="D241" s="651"/>
      <c r="E241" s="4"/>
      <c r="F241" s="4"/>
      <c r="G241" s="4"/>
      <c r="H241" s="4"/>
      <c r="I241" s="4"/>
      <c r="J241" s="4"/>
      <c r="K241" s="4"/>
      <c r="L241" s="4"/>
      <c r="M241" s="4"/>
      <c r="N241" s="4"/>
      <c r="O241" s="4"/>
      <c r="P241" s="4"/>
      <c r="Q241" s="4"/>
      <c r="R241" s="4"/>
      <c r="S241" s="4"/>
      <c r="T241" s="4"/>
      <c r="U241" s="4"/>
      <c r="V241" s="4"/>
      <c r="W241" s="4"/>
      <c r="X241" s="4"/>
      <c r="Y241" s="4"/>
      <c r="Z241" s="4"/>
    </row>
    <row r="242" spans="1:26" ht="15.75" x14ac:dyDescent="0.25">
      <c r="A242" s="4"/>
      <c r="B242" s="4"/>
      <c r="C242" s="4"/>
      <c r="D242" s="651"/>
      <c r="E242" s="4"/>
      <c r="F242" s="4"/>
      <c r="G242" s="4"/>
      <c r="H242" s="4"/>
      <c r="I242" s="4"/>
      <c r="J242" s="4"/>
      <c r="K242" s="4"/>
      <c r="L242" s="4"/>
      <c r="M242" s="4"/>
      <c r="N242" s="4"/>
      <c r="O242" s="4"/>
      <c r="P242" s="4"/>
      <c r="Q242" s="4"/>
      <c r="R242" s="4"/>
      <c r="S242" s="4"/>
      <c r="T242" s="4"/>
      <c r="U242" s="4"/>
      <c r="V242" s="4"/>
      <c r="W242" s="4"/>
      <c r="X242" s="4"/>
      <c r="Y242" s="4"/>
      <c r="Z242" s="4"/>
    </row>
    <row r="243" spans="1:26" ht="15.75" x14ac:dyDescent="0.25">
      <c r="A243" s="4"/>
      <c r="B243" s="4"/>
      <c r="C243" s="4"/>
      <c r="D243" s="651"/>
      <c r="E243" s="4"/>
      <c r="F243" s="4"/>
      <c r="G243" s="4"/>
      <c r="H243" s="4"/>
      <c r="I243" s="4"/>
      <c r="J243" s="4"/>
      <c r="K243" s="4"/>
      <c r="L243" s="4"/>
      <c r="M243" s="4"/>
      <c r="N243" s="4"/>
      <c r="O243" s="4"/>
      <c r="P243" s="4"/>
      <c r="Q243" s="4"/>
      <c r="R243" s="4"/>
      <c r="S243" s="4"/>
      <c r="T243" s="4"/>
      <c r="U243" s="4"/>
      <c r="V243" s="4"/>
      <c r="W243" s="4"/>
      <c r="X243" s="4"/>
      <c r="Y243" s="4"/>
      <c r="Z243" s="4"/>
    </row>
    <row r="244" spans="1:26" ht="15.75" x14ac:dyDescent="0.25">
      <c r="A244" s="4"/>
      <c r="B244" s="4"/>
      <c r="C244" s="4"/>
      <c r="D244" s="651"/>
      <c r="E244" s="4"/>
      <c r="F244" s="4"/>
      <c r="G244" s="4"/>
      <c r="H244" s="4"/>
      <c r="I244" s="4"/>
      <c r="J244" s="4"/>
      <c r="K244" s="4"/>
      <c r="L244" s="4"/>
      <c r="M244" s="4"/>
      <c r="N244" s="4"/>
      <c r="O244" s="4"/>
      <c r="P244" s="4"/>
      <c r="Q244" s="4"/>
      <c r="R244" s="4"/>
      <c r="S244" s="4"/>
      <c r="T244" s="4"/>
      <c r="U244" s="4"/>
      <c r="V244" s="4"/>
      <c r="W244" s="4"/>
      <c r="X244" s="4"/>
      <c r="Y244" s="4"/>
      <c r="Z244" s="4"/>
    </row>
    <row r="245" spans="1:26" ht="15.75" x14ac:dyDescent="0.25">
      <c r="A245" s="4"/>
      <c r="B245" s="4"/>
      <c r="C245" s="4"/>
      <c r="D245" s="651"/>
      <c r="E245" s="4"/>
      <c r="F245" s="4"/>
      <c r="G245" s="4"/>
      <c r="H245" s="4"/>
      <c r="I245" s="4"/>
      <c r="J245" s="4"/>
      <c r="K245" s="4"/>
      <c r="L245" s="4"/>
      <c r="M245" s="4"/>
      <c r="N245" s="4"/>
      <c r="O245" s="4"/>
      <c r="P245" s="4"/>
      <c r="Q245" s="4"/>
      <c r="R245" s="4"/>
      <c r="S245" s="4"/>
      <c r="T245" s="4"/>
      <c r="U245" s="4"/>
      <c r="V245" s="4"/>
      <c r="W245" s="4"/>
      <c r="X245" s="4"/>
      <c r="Y245" s="4"/>
      <c r="Z245" s="4"/>
    </row>
    <row r="246" spans="1:26" ht="15.75" x14ac:dyDescent="0.25">
      <c r="A246" s="4"/>
      <c r="B246" s="4"/>
      <c r="C246" s="4"/>
      <c r="D246" s="651"/>
      <c r="E246" s="4"/>
      <c r="F246" s="4"/>
      <c r="G246" s="4"/>
      <c r="H246" s="4"/>
      <c r="I246" s="4"/>
      <c r="J246" s="4"/>
      <c r="K246" s="4"/>
      <c r="L246" s="4"/>
      <c r="M246" s="4"/>
      <c r="N246" s="4"/>
      <c r="O246" s="4"/>
      <c r="P246" s="4"/>
      <c r="Q246" s="4"/>
      <c r="R246" s="4"/>
      <c r="S246" s="4"/>
      <c r="T246" s="4"/>
      <c r="U246" s="4"/>
      <c r="V246" s="4"/>
      <c r="W246" s="4"/>
      <c r="X246" s="4"/>
      <c r="Y246" s="4"/>
      <c r="Z246" s="4"/>
    </row>
    <row r="247" spans="1:26" ht="15.75" x14ac:dyDescent="0.25">
      <c r="A247" s="4"/>
      <c r="B247" s="4"/>
      <c r="C247" s="4"/>
      <c r="D247" s="651"/>
      <c r="E247" s="4"/>
      <c r="F247" s="4"/>
      <c r="G247" s="4"/>
      <c r="H247" s="4"/>
      <c r="I247" s="4"/>
      <c r="J247" s="4"/>
      <c r="K247" s="4"/>
      <c r="L247" s="4"/>
      <c r="M247" s="4"/>
      <c r="N247" s="4"/>
      <c r="O247" s="4"/>
      <c r="P247" s="4"/>
      <c r="Q247" s="4"/>
      <c r="R247" s="4"/>
      <c r="S247" s="4"/>
      <c r="T247" s="4"/>
      <c r="U247" s="4"/>
      <c r="V247" s="4"/>
      <c r="W247" s="4"/>
      <c r="X247" s="4"/>
      <c r="Y247" s="4"/>
      <c r="Z247" s="4"/>
    </row>
    <row r="248" spans="1:26" ht="15.75" x14ac:dyDescent="0.25">
      <c r="A248" s="4"/>
      <c r="B248" s="4"/>
      <c r="C248" s="4"/>
      <c r="D248" s="651"/>
      <c r="E248" s="4"/>
      <c r="F248" s="4"/>
      <c r="G248" s="4"/>
      <c r="H248" s="4"/>
      <c r="I248" s="4"/>
      <c r="J248" s="4"/>
      <c r="K248" s="4"/>
      <c r="L248" s="4"/>
      <c r="M248" s="4"/>
      <c r="N248" s="4"/>
      <c r="O248" s="4"/>
      <c r="P248" s="4"/>
      <c r="Q248" s="4"/>
      <c r="R248" s="4"/>
      <c r="S248" s="4"/>
      <c r="T248" s="4"/>
      <c r="U248" s="4"/>
      <c r="V248" s="4"/>
      <c r="W248" s="4"/>
      <c r="X248" s="4"/>
      <c r="Y248" s="4"/>
      <c r="Z248" s="4"/>
    </row>
    <row r="249" spans="1:26" ht="15.75" x14ac:dyDescent="0.25">
      <c r="A249" s="4"/>
      <c r="B249" s="4"/>
      <c r="C249" s="4"/>
      <c r="D249" s="651"/>
      <c r="E249" s="4"/>
      <c r="F249" s="4"/>
      <c r="G249" s="4"/>
      <c r="H249" s="4"/>
      <c r="I249" s="4"/>
      <c r="J249" s="4"/>
      <c r="K249" s="4"/>
      <c r="L249" s="4"/>
      <c r="M249" s="4"/>
      <c r="N249" s="4"/>
      <c r="O249" s="4"/>
      <c r="P249" s="4"/>
      <c r="Q249" s="4"/>
      <c r="R249" s="4"/>
      <c r="S249" s="4"/>
      <c r="T249" s="4"/>
      <c r="U249" s="4"/>
      <c r="V249" s="4"/>
      <c r="W249" s="4"/>
      <c r="X249" s="4"/>
      <c r="Y249" s="4"/>
      <c r="Z249" s="4"/>
    </row>
    <row r="250" spans="1:26" ht="15.75" x14ac:dyDescent="0.25">
      <c r="A250" s="4"/>
      <c r="B250" s="4"/>
      <c r="C250" s="4"/>
      <c r="D250" s="651"/>
      <c r="E250" s="4"/>
      <c r="F250" s="4"/>
      <c r="G250" s="4"/>
      <c r="H250" s="4"/>
      <c r="I250" s="4"/>
      <c r="J250" s="4"/>
      <c r="K250" s="4"/>
      <c r="L250" s="4"/>
      <c r="M250" s="4"/>
      <c r="N250" s="4"/>
      <c r="O250" s="4"/>
      <c r="P250" s="4"/>
      <c r="Q250" s="4"/>
      <c r="R250" s="4"/>
      <c r="S250" s="4"/>
      <c r="T250" s="4"/>
      <c r="U250" s="4"/>
      <c r="V250" s="4"/>
      <c r="W250" s="4"/>
      <c r="X250" s="4"/>
      <c r="Y250" s="4"/>
      <c r="Z250" s="4"/>
    </row>
    <row r="251" spans="1:26" ht="15.75" x14ac:dyDescent="0.25">
      <c r="A251" s="4"/>
      <c r="B251" s="4"/>
      <c r="C251" s="4"/>
      <c r="D251" s="651"/>
      <c r="E251" s="4"/>
      <c r="F251" s="4"/>
      <c r="G251" s="4"/>
      <c r="H251" s="4"/>
      <c r="I251" s="4"/>
      <c r="J251" s="4"/>
      <c r="K251" s="4"/>
      <c r="L251" s="4"/>
      <c r="M251" s="4"/>
      <c r="N251" s="4"/>
      <c r="O251" s="4"/>
      <c r="P251" s="4"/>
      <c r="Q251" s="4"/>
      <c r="R251" s="4"/>
      <c r="S251" s="4"/>
      <c r="T251" s="4"/>
      <c r="U251" s="4"/>
      <c r="V251" s="4"/>
      <c r="W251" s="4"/>
      <c r="X251" s="4"/>
      <c r="Y251" s="4"/>
      <c r="Z251" s="4"/>
    </row>
    <row r="252" spans="1:26" ht="15.75" x14ac:dyDescent="0.25">
      <c r="A252" s="4"/>
      <c r="B252" s="4"/>
      <c r="C252" s="4"/>
      <c r="D252" s="651"/>
      <c r="E252" s="4"/>
      <c r="F252" s="4"/>
      <c r="G252" s="4"/>
      <c r="H252" s="4"/>
      <c r="I252" s="4"/>
      <c r="J252" s="4"/>
      <c r="K252" s="4"/>
      <c r="L252" s="4"/>
      <c r="M252" s="4"/>
      <c r="N252" s="4"/>
      <c r="O252" s="4"/>
      <c r="P252" s="4"/>
      <c r="Q252" s="4"/>
      <c r="R252" s="4"/>
      <c r="S252" s="4"/>
      <c r="T252" s="4"/>
      <c r="U252" s="4"/>
      <c r="V252" s="4"/>
      <c r="W252" s="4"/>
      <c r="X252" s="4"/>
      <c r="Y252" s="4"/>
      <c r="Z252" s="4"/>
    </row>
    <row r="253" spans="1:26" ht="15.75" x14ac:dyDescent="0.25">
      <c r="A253" s="4"/>
      <c r="B253" s="4"/>
      <c r="C253" s="4"/>
      <c r="D253" s="651"/>
      <c r="E253" s="4"/>
      <c r="F253" s="4"/>
      <c r="G253" s="4"/>
      <c r="H253" s="4"/>
      <c r="I253" s="4"/>
      <c r="J253" s="4"/>
      <c r="K253" s="4"/>
      <c r="L253" s="4"/>
      <c r="M253" s="4"/>
      <c r="N253" s="4"/>
      <c r="O253" s="4"/>
      <c r="P253" s="4"/>
      <c r="Q253" s="4"/>
      <c r="R253" s="4"/>
      <c r="S253" s="4"/>
      <c r="T253" s="4"/>
      <c r="U253" s="4"/>
      <c r="V253" s="4"/>
      <c r="W253" s="4"/>
      <c r="X253" s="4"/>
      <c r="Y253" s="4"/>
      <c r="Z253" s="4"/>
    </row>
    <row r="254" spans="1:26" ht="15.75" x14ac:dyDescent="0.25">
      <c r="A254" s="4"/>
      <c r="B254" s="4"/>
      <c r="C254" s="4"/>
      <c r="D254" s="651"/>
      <c r="E254" s="4"/>
      <c r="F254" s="4"/>
      <c r="G254" s="4"/>
      <c r="H254" s="4"/>
      <c r="I254" s="4"/>
      <c r="J254" s="4"/>
      <c r="K254" s="4"/>
      <c r="L254" s="4"/>
      <c r="M254" s="4"/>
      <c r="N254" s="4"/>
      <c r="O254" s="4"/>
      <c r="P254" s="4"/>
      <c r="Q254" s="4"/>
      <c r="R254" s="4"/>
      <c r="S254" s="4"/>
      <c r="T254" s="4"/>
      <c r="U254" s="4"/>
      <c r="V254" s="4"/>
      <c r="W254" s="4"/>
      <c r="X254" s="4"/>
      <c r="Y254" s="4"/>
      <c r="Z254" s="4"/>
    </row>
    <row r="255" spans="1:26" ht="15.75" x14ac:dyDescent="0.25">
      <c r="A255" s="4"/>
      <c r="B255" s="4"/>
      <c r="C255" s="4"/>
      <c r="D255" s="651"/>
      <c r="E255" s="4"/>
      <c r="F255" s="4"/>
      <c r="G255" s="4"/>
      <c r="H255" s="4"/>
      <c r="I255" s="4"/>
      <c r="J255" s="4"/>
      <c r="K255" s="4"/>
      <c r="L255" s="4"/>
      <c r="M255" s="4"/>
      <c r="N255" s="4"/>
      <c r="O255" s="4"/>
      <c r="P255" s="4"/>
      <c r="Q255" s="4"/>
      <c r="R255" s="4"/>
      <c r="S255" s="4"/>
      <c r="T255" s="4"/>
      <c r="U255" s="4"/>
      <c r="V255" s="4"/>
      <c r="W255" s="4"/>
      <c r="X255" s="4"/>
      <c r="Y255" s="4"/>
      <c r="Z255" s="4"/>
    </row>
    <row r="256" spans="1:26" ht="15.75" x14ac:dyDescent="0.25">
      <c r="A256" s="4"/>
      <c r="B256" s="4"/>
      <c r="C256" s="4"/>
      <c r="D256" s="651"/>
      <c r="E256" s="4"/>
      <c r="F256" s="4"/>
      <c r="G256" s="4"/>
      <c r="H256" s="4"/>
      <c r="I256" s="4"/>
      <c r="J256" s="4"/>
      <c r="K256" s="4"/>
      <c r="L256" s="4"/>
      <c r="M256" s="4"/>
      <c r="N256" s="4"/>
      <c r="O256" s="4"/>
      <c r="P256" s="4"/>
      <c r="Q256" s="4"/>
      <c r="R256" s="4"/>
      <c r="S256" s="4"/>
      <c r="T256" s="4"/>
      <c r="U256" s="4"/>
      <c r="V256" s="4"/>
      <c r="W256" s="4"/>
      <c r="X256" s="4"/>
      <c r="Y256" s="4"/>
      <c r="Z256" s="4"/>
    </row>
    <row r="257" spans="1:26" ht="15.75" x14ac:dyDescent="0.25">
      <c r="A257" s="4"/>
      <c r="B257" s="4"/>
      <c r="C257" s="4"/>
      <c r="D257" s="651"/>
      <c r="E257" s="4"/>
      <c r="F257" s="4"/>
      <c r="G257" s="4"/>
      <c r="H257" s="4"/>
      <c r="I257" s="4"/>
      <c r="J257" s="4"/>
      <c r="K257" s="4"/>
      <c r="L257" s="4"/>
      <c r="M257" s="4"/>
      <c r="N257" s="4"/>
      <c r="O257" s="4"/>
      <c r="P257" s="4"/>
      <c r="Q257" s="4"/>
      <c r="R257" s="4"/>
      <c r="S257" s="4"/>
      <c r="T257" s="4"/>
      <c r="U257" s="4"/>
      <c r="V257" s="4"/>
      <c r="W257" s="4"/>
      <c r="X257" s="4"/>
      <c r="Y257" s="4"/>
      <c r="Z257" s="4"/>
    </row>
    <row r="258" spans="1:26" ht="15.75" x14ac:dyDescent="0.25">
      <c r="A258" s="4"/>
      <c r="B258" s="4"/>
      <c r="C258" s="4"/>
      <c r="D258" s="651"/>
      <c r="E258" s="4"/>
      <c r="F258" s="4"/>
      <c r="G258" s="4"/>
      <c r="H258" s="4"/>
      <c r="I258" s="4"/>
      <c r="J258" s="4"/>
      <c r="K258" s="4"/>
      <c r="L258" s="4"/>
      <c r="M258" s="4"/>
      <c r="N258" s="4"/>
      <c r="O258" s="4"/>
      <c r="P258" s="4"/>
      <c r="Q258" s="4"/>
      <c r="R258" s="4"/>
      <c r="S258" s="4"/>
      <c r="T258" s="4"/>
      <c r="U258" s="4"/>
      <c r="V258" s="4"/>
      <c r="W258" s="4"/>
      <c r="X258" s="4"/>
      <c r="Y258" s="4"/>
      <c r="Z258" s="4"/>
    </row>
    <row r="259" spans="1:26" ht="15.75" x14ac:dyDescent="0.25">
      <c r="A259" s="4"/>
      <c r="B259" s="4"/>
      <c r="C259" s="4"/>
      <c r="D259" s="651"/>
      <c r="E259" s="4"/>
      <c r="F259" s="4"/>
      <c r="G259" s="4"/>
      <c r="H259" s="4"/>
      <c r="I259" s="4"/>
      <c r="J259" s="4"/>
      <c r="K259" s="4"/>
      <c r="L259" s="4"/>
      <c r="M259" s="4"/>
      <c r="N259" s="4"/>
      <c r="O259" s="4"/>
      <c r="P259" s="4"/>
      <c r="Q259" s="4"/>
      <c r="R259" s="4"/>
      <c r="S259" s="4"/>
      <c r="T259" s="4"/>
      <c r="U259" s="4"/>
      <c r="V259" s="4"/>
      <c r="W259" s="4"/>
      <c r="X259" s="4"/>
      <c r="Y259" s="4"/>
      <c r="Z259" s="4"/>
    </row>
    <row r="260" spans="1:26" ht="15.75" x14ac:dyDescent="0.25">
      <c r="A260" s="4"/>
      <c r="B260" s="4"/>
      <c r="C260" s="4"/>
      <c r="D260" s="651"/>
      <c r="E260" s="4"/>
      <c r="F260" s="4"/>
      <c r="G260" s="4"/>
      <c r="H260" s="4"/>
      <c r="I260" s="4"/>
      <c r="J260" s="4"/>
      <c r="K260" s="4"/>
      <c r="L260" s="4"/>
      <c r="M260" s="4"/>
      <c r="N260" s="4"/>
      <c r="O260" s="4"/>
      <c r="P260" s="4"/>
      <c r="Q260" s="4"/>
      <c r="R260" s="4"/>
      <c r="S260" s="4"/>
      <c r="T260" s="4"/>
      <c r="U260" s="4"/>
      <c r="V260" s="4"/>
      <c r="W260" s="4"/>
      <c r="X260" s="4"/>
      <c r="Y260" s="4"/>
      <c r="Z260" s="4"/>
    </row>
    <row r="261" spans="1:26" ht="15.75" x14ac:dyDescent="0.25">
      <c r="A261" s="4"/>
      <c r="B261" s="4"/>
      <c r="C261" s="4"/>
      <c r="D261" s="651"/>
      <c r="E261" s="4"/>
      <c r="F261" s="4"/>
      <c r="G261" s="4"/>
      <c r="H261" s="4"/>
      <c r="I261" s="4"/>
      <c r="J261" s="4"/>
      <c r="K261" s="4"/>
      <c r="L261" s="4"/>
      <c r="M261" s="4"/>
      <c r="N261" s="4"/>
      <c r="O261" s="4"/>
      <c r="P261" s="4"/>
      <c r="Q261" s="4"/>
      <c r="R261" s="4"/>
      <c r="S261" s="4"/>
      <c r="T261" s="4"/>
      <c r="U261" s="4"/>
      <c r="V261" s="4"/>
      <c r="W261" s="4"/>
      <c r="X261" s="4"/>
      <c r="Y261" s="4"/>
      <c r="Z261" s="4"/>
    </row>
    <row r="262" spans="1:26" ht="15.75" x14ac:dyDescent="0.25">
      <c r="A262" s="4"/>
      <c r="B262" s="4"/>
      <c r="C262" s="4"/>
      <c r="D262" s="651"/>
      <c r="E262" s="4"/>
      <c r="F262" s="4"/>
      <c r="G262" s="4"/>
      <c r="H262" s="4"/>
      <c r="I262" s="4"/>
      <c r="J262" s="4"/>
      <c r="K262" s="4"/>
      <c r="L262" s="4"/>
      <c r="M262" s="4"/>
      <c r="N262" s="4"/>
      <c r="O262" s="4"/>
      <c r="P262" s="4"/>
      <c r="Q262" s="4"/>
      <c r="R262" s="4"/>
      <c r="S262" s="4"/>
      <c r="T262" s="4"/>
      <c r="U262" s="4"/>
      <c r="V262" s="4"/>
      <c r="W262" s="4"/>
      <c r="X262" s="4"/>
      <c r="Y262" s="4"/>
      <c r="Z262" s="4"/>
    </row>
    <row r="263" spans="1:26" ht="15.75" x14ac:dyDescent="0.25">
      <c r="A263" s="4"/>
      <c r="B263" s="4"/>
      <c r="C263" s="4"/>
      <c r="D263" s="651"/>
      <c r="E263" s="4"/>
      <c r="F263" s="4"/>
      <c r="G263" s="4"/>
      <c r="H263" s="4"/>
      <c r="I263" s="4"/>
      <c r="J263" s="4"/>
      <c r="K263" s="4"/>
      <c r="L263" s="4"/>
      <c r="M263" s="4"/>
      <c r="N263" s="4"/>
      <c r="O263" s="4"/>
      <c r="P263" s="4"/>
      <c r="Q263" s="4"/>
      <c r="R263" s="4"/>
      <c r="S263" s="4"/>
      <c r="T263" s="4"/>
      <c r="U263" s="4"/>
      <c r="V263" s="4"/>
      <c r="W263" s="4"/>
      <c r="X263" s="4"/>
      <c r="Y263" s="4"/>
      <c r="Z263" s="4"/>
    </row>
    <row r="264" spans="1:26" ht="15.75" x14ac:dyDescent="0.25">
      <c r="A264" s="4"/>
      <c r="B264" s="4"/>
      <c r="C264" s="4"/>
      <c r="D264" s="651"/>
      <c r="E264" s="4"/>
      <c r="F264" s="4"/>
      <c r="G264" s="4"/>
      <c r="H264" s="4"/>
      <c r="I264" s="4"/>
      <c r="J264" s="4"/>
      <c r="K264" s="4"/>
      <c r="L264" s="4"/>
      <c r="M264" s="4"/>
      <c r="N264" s="4"/>
      <c r="O264" s="4"/>
      <c r="P264" s="4"/>
      <c r="Q264" s="4"/>
      <c r="R264" s="4"/>
      <c r="S264" s="4"/>
      <c r="T264" s="4"/>
      <c r="U264" s="4"/>
      <c r="V264" s="4"/>
      <c r="W264" s="4"/>
      <c r="X264" s="4"/>
      <c r="Y264" s="4"/>
      <c r="Z264" s="4"/>
    </row>
    <row r="265" spans="1:26" ht="15.75" x14ac:dyDescent="0.25">
      <c r="A265" s="4"/>
      <c r="B265" s="4"/>
      <c r="C265" s="4"/>
      <c r="D265" s="651"/>
      <c r="E265" s="4"/>
      <c r="F265" s="4"/>
      <c r="G265" s="4"/>
      <c r="H265" s="4"/>
      <c r="I265" s="4"/>
      <c r="J265" s="4"/>
      <c r="K265" s="4"/>
      <c r="L265" s="4"/>
      <c r="M265" s="4"/>
      <c r="N265" s="4"/>
      <c r="O265" s="4"/>
      <c r="P265" s="4"/>
      <c r="Q265" s="4"/>
      <c r="R265" s="4"/>
      <c r="S265" s="4"/>
      <c r="T265" s="4"/>
      <c r="U265" s="4"/>
      <c r="V265" s="4"/>
      <c r="W265" s="4"/>
      <c r="X265" s="4"/>
      <c r="Y265" s="4"/>
      <c r="Z265" s="4"/>
    </row>
    <row r="266" spans="1:26" ht="15.75" x14ac:dyDescent="0.25">
      <c r="A266" s="4"/>
      <c r="B266" s="4"/>
      <c r="C266" s="4"/>
      <c r="D266" s="651"/>
      <c r="E266" s="4"/>
      <c r="F266" s="4"/>
      <c r="G266" s="4"/>
      <c r="H266" s="4"/>
      <c r="I266" s="4"/>
      <c r="J266" s="4"/>
      <c r="K266" s="4"/>
      <c r="L266" s="4"/>
      <c r="M266" s="4"/>
      <c r="N266" s="4"/>
      <c r="O266" s="4"/>
      <c r="P266" s="4"/>
      <c r="Q266" s="4"/>
      <c r="R266" s="4"/>
      <c r="S266" s="4"/>
      <c r="T266" s="4"/>
      <c r="U266" s="4"/>
      <c r="V266" s="4"/>
      <c r="W266" s="4"/>
      <c r="X266" s="4"/>
      <c r="Y266" s="4"/>
      <c r="Z266" s="4"/>
    </row>
    <row r="267" spans="1:26" ht="15.75" x14ac:dyDescent="0.25">
      <c r="A267" s="4"/>
      <c r="B267" s="4"/>
      <c r="C267" s="4"/>
      <c r="D267" s="651"/>
      <c r="E267" s="4"/>
      <c r="F267" s="4"/>
      <c r="G267" s="4"/>
      <c r="H267" s="4"/>
      <c r="I267" s="4"/>
      <c r="J267" s="4"/>
      <c r="K267" s="4"/>
      <c r="L267" s="4"/>
      <c r="M267" s="4"/>
      <c r="N267" s="4"/>
      <c r="O267" s="4"/>
      <c r="P267" s="4"/>
      <c r="Q267" s="4"/>
      <c r="R267" s="4"/>
      <c r="S267" s="4"/>
      <c r="T267" s="4"/>
      <c r="U267" s="4"/>
      <c r="V267" s="4"/>
      <c r="W267" s="4"/>
      <c r="X267" s="4"/>
      <c r="Y267" s="4"/>
      <c r="Z267" s="4"/>
    </row>
    <row r="268" spans="1:26" ht="15.75" x14ac:dyDescent="0.25">
      <c r="A268" s="4"/>
      <c r="B268" s="4"/>
      <c r="C268" s="4"/>
      <c r="D268" s="651"/>
      <c r="E268" s="4"/>
      <c r="F268" s="4"/>
      <c r="G268" s="4"/>
      <c r="H268" s="4"/>
      <c r="I268" s="4"/>
      <c r="J268" s="4"/>
      <c r="K268" s="4"/>
      <c r="L268" s="4"/>
      <c r="M268" s="4"/>
      <c r="N268" s="4"/>
      <c r="O268" s="4"/>
      <c r="P268" s="4"/>
      <c r="Q268" s="4"/>
      <c r="R268" s="4"/>
      <c r="S268" s="4"/>
      <c r="T268" s="4"/>
      <c r="U268" s="4"/>
      <c r="V268" s="4"/>
      <c r="W268" s="4"/>
      <c r="X268" s="4"/>
      <c r="Y268" s="4"/>
      <c r="Z268" s="4"/>
    </row>
    <row r="269" spans="1:26" ht="15.75" x14ac:dyDescent="0.25">
      <c r="A269" s="4"/>
      <c r="B269" s="4"/>
      <c r="C269" s="4"/>
      <c r="D269" s="651"/>
      <c r="E269" s="4"/>
      <c r="F269" s="4"/>
      <c r="G269" s="4"/>
      <c r="H269" s="4"/>
      <c r="I269" s="4"/>
      <c r="J269" s="4"/>
      <c r="K269" s="4"/>
      <c r="L269" s="4"/>
      <c r="M269" s="4"/>
      <c r="N269" s="4"/>
      <c r="O269" s="4"/>
      <c r="P269" s="4"/>
      <c r="Q269" s="4"/>
      <c r="R269" s="4"/>
      <c r="S269" s="4"/>
      <c r="T269" s="4"/>
      <c r="U269" s="4"/>
      <c r="V269" s="4"/>
      <c r="W269" s="4"/>
      <c r="X269" s="4"/>
      <c r="Y269" s="4"/>
      <c r="Z269" s="4"/>
    </row>
    <row r="270" spans="1:26" ht="15.75" x14ac:dyDescent="0.25">
      <c r="A270" s="4"/>
      <c r="B270" s="4"/>
      <c r="C270" s="4"/>
      <c r="D270" s="651"/>
      <c r="E270" s="4"/>
      <c r="F270" s="4"/>
      <c r="G270" s="4"/>
      <c r="H270" s="4"/>
      <c r="I270" s="4"/>
      <c r="J270" s="4"/>
      <c r="K270" s="4"/>
      <c r="L270" s="4"/>
      <c r="M270" s="4"/>
      <c r="N270" s="4"/>
      <c r="O270" s="4"/>
      <c r="P270" s="4"/>
      <c r="Q270" s="4"/>
      <c r="R270" s="4"/>
      <c r="S270" s="4"/>
      <c r="T270" s="4"/>
      <c r="U270" s="4"/>
      <c r="V270" s="4"/>
      <c r="W270" s="4"/>
      <c r="X270" s="4"/>
      <c r="Y270" s="4"/>
      <c r="Z270" s="4"/>
    </row>
    <row r="271" spans="1:26" ht="15.75" x14ac:dyDescent="0.25">
      <c r="A271" s="4"/>
      <c r="B271" s="4"/>
      <c r="C271" s="4"/>
      <c r="D271" s="651"/>
      <c r="E271" s="4"/>
      <c r="F271" s="4"/>
      <c r="G271" s="4"/>
      <c r="H271" s="4"/>
      <c r="I271" s="4"/>
      <c r="J271" s="4"/>
      <c r="K271" s="4"/>
      <c r="L271" s="4"/>
      <c r="M271" s="4"/>
      <c r="N271" s="4"/>
      <c r="O271" s="4"/>
      <c r="P271" s="4"/>
      <c r="Q271" s="4"/>
      <c r="R271" s="4"/>
      <c r="S271" s="4"/>
      <c r="T271" s="4"/>
      <c r="U271" s="4"/>
      <c r="V271" s="4"/>
      <c r="W271" s="4"/>
      <c r="X271" s="4"/>
      <c r="Y271" s="4"/>
      <c r="Z271" s="4"/>
    </row>
    <row r="272" spans="1:26" ht="15.75" x14ac:dyDescent="0.25">
      <c r="A272" s="4"/>
      <c r="B272" s="4"/>
      <c r="C272" s="4"/>
      <c r="D272" s="651"/>
      <c r="E272" s="4"/>
      <c r="F272" s="4"/>
      <c r="G272" s="4"/>
      <c r="H272" s="4"/>
      <c r="I272" s="4"/>
      <c r="J272" s="4"/>
      <c r="K272" s="4"/>
      <c r="L272" s="4"/>
      <c r="M272" s="4"/>
      <c r="N272" s="4"/>
      <c r="O272" s="4"/>
      <c r="P272" s="4"/>
      <c r="Q272" s="4"/>
      <c r="R272" s="4"/>
      <c r="S272" s="4"/>
      <c r="T272" s="4"/>
      <c r="U272" s="4"/>
      <c r="V272" s="4"/>
      <c r="W272" s="4"/>
      <c r="X272" s="4"/>
      <c r="Y272" s="4"/>
      <c r="Z272" s="4"/>
    </row>
    <row r="273" spans="1:26" ht="15.75" x14ac:dyDescent="0.25">
      <c r="A273" s="4"/>
      <c r="B273" s="4"/>
      <c r="C273" s="4"/>
      <c r="D273" s="651"/>
      <c r="E273" s="4"/>
      <c r="F273" s="4"/>
      <c r="G273" s="4"/>
      <c r="H273" s="4"/>
      <c r="I273" s="4"/>
      <c r="J273" s="4"/>
      <c r="K273" s="4"/>
      <c r="L273" s="4"/>
      <c r="M273" s="4"/>
      <c r="N273" s="4"/>
      <c r="O273" s="4"/>
      <c r="P273" s="4"/>
      <c r="Q273" s="4"/>
      <c r="R273" s="4"/>
      <c r="S273" s="4"/>
      <c r="T273" s="4"/>
      <c r="U273" s="4"/>
      <c r="V273" s="4"/>
      <c r="W273" s="4"/>
      <c r="X273" s="4"/>
      <c r="Y273" s="4"/>
      <c r="Z273" s="4"/>
    </row>
    <row r="274" spans="1:26" ht="15.75" x14ac:dyDescent="0.25">
      <c r="A274" s="4"/>
      <c r="B274" s="4"/>
      <c r="C274" s="4"/>
      <c r="D274" s="651"/>
      <c r="E274" s="4"/>
      <c r="F274" s="4"/>
      <c r="G274" s="4"/>
      <c r="H274" s="4"/>
      <c r="I274" s="4"/>
      <c r="J274" s="4"/>
      <c r="K274" s="4"/>
      <c r="L274" s="4"/>
      <c r="M274" s="4"/>
      <c r="N274" s="4"/>
      <c r="O274" s="4"/>
      <c r="P274" s="4"/>
      <c r="Q274" s="4"/>
      <c r="R274" s="4"/>
      <c r="S274" s="4"/>
      <c r="T274" s="4"/>
      <c r="U274" s="4"/>
      <c r="V274" s="4"/>
      <c r="W274" s="4"/>
      <c r="X274" s="4"/>
      <c r="Y274" s="4"/>
      <c r="Z274" s="4"/>
    </row>
    <row r="275" spans="1:26" ht="15.75" x14ac:dyDescent="0.25">
      <c r="A275" s="4"/>
      <c r="B275" s="4"/>
      <c r="C275" s="4"/>
      <c r="D275" s="651"/>
      <c r="E275" s="4"/>
      <c r="F275" s="4"/>
      <c r="G275" s="4"/>
      <c r="H275" s="4"/>
      <c r="I275" s="4"/>
      <c r="J275" s="4"/>
      <c r="K275" s="4"/>
      <c r="L275" s="4"/>
      <c r="M275" s="4"/>
      <c r="N275" s="4"/>
      <c r="O275" s="4"/>
      <c r="P275" s="4"/>
      <c r="Q275" s="4"/>
      <c r="R275" s="4"/>
      <c r="S275" s="4"/>
      <c r="T275" s="4"/>
      <c r="U275" s="4"/>
      <c r="V275" s="4"/>
      <c r="W275" s="4"/>
      <c r="X275" s="4"/>
      <c r="Y275" s="4"/>
      <c r="Z275" s="4"/>
    </row>
    <row r="276" spans="1:26" ht="15.75" x14ac:dyDescent="0.25">
      <c r="A276" s="4"/>
      <c r="B276" s="4"/>
      <c r="C276" s="4"/>
      <c r="D276" s="651"/>
      <c r="E276" s="4"/>
      <c r="F276" s="4"/>
      <c r="G276" s="4"/>
      <c r="H276" s="4"/>
      <c r="I276" s="4"/>
      <c r="J276" s="4"/>
      <c r="K276" s="4"/>
      <c r="L276" s="4"/>
      <c r="M276" s="4"/>
      <c r="N276" s="4"/>
      <c r="O276" s="4"/>
      <c r="P276" s="4"/>
      <c r="Q276" s="4"/>
      <c r="R276" s="4"/>
      <c r="S276" s="4"/>
      <c r="T276" s="4"/>
      <c r="U276" s="4"/>
      <c r="V276" s="4"/>
      <c r="W276" s="4"/>
      <c r="X276" s="4"/>
      <c r="Y276" s="4"/>
      <c r="Z276" s="4"/>
    </row>
    <row r="277" spans="1:26" ht="15.75" x14ac:dyDescent="0.25">
      <c r="A277" s="4"/>
      <c r="B277" s="4"/>
      <c r="C277" s="4"/>
      <c r="D277" s="651"/>
      <c r="E277" s="4"/>
      <c r="F277" s="4"/>
      <c r="G277" s="4"/>
      <c r="H277" s="4"/>
      <c r="I277" s="4"/>
      <c r="J277" s="4"/>
      <c r="K277" s="4"/>
      <c r="L277" s="4"/>
      <c r="M277" s="4"/>
      <c r="N277" s="4"/>
      <c r="O277" s="4"/>
      <c r="P277" s="4"/>
      <c r="Q277" s="4"/>
      <c r="R277" s="4"/>
      <c r="S277" s="4"/>
      <c r="T277" s="4"/>
      <c r="U277" s="4"/>
      <c r="V277" s="4"/>
      <c r="W277" s="4"/>
      <c r="X277" s="4"/>
      <c r="Y277" s="4"/>
      <c r="Z277" s="4"/>
    </row>
    <row r="278" spans="1:26" ht="15.75" x14ac:dyDescent="0.25">
      <c r="A278" s="4"/>
      <c r="B278" s="4"/>
      <c r="C278" s="4"/>
      <c r="D278" s="651"/>
      <c r="E278" s="4"/>
      <c r="F278" s="4"/>
      <c r="G278" s="4"/>
      <c r="H278" s="4"/>
      <c r="I278" s="4"/>
      <c r="J278" s="4"/>
      <c r="K278" s="4"/>
      <c r="L278" s="4"/>
      <c r="M278" s="4"/>
      <c r="N278" s="4"/>
      <c r="O278" s="4"/>
      <c r="P278" s="4"/>
      <c r="Q278" s="4"/>
      <c r="R278" s="4"/>
      <c r="S278" s="4"/>
      <c r="T278" s="4"/>
      <c r="U278" s="4"/>
      <c r="V278" s="4"/>
      <c r="W278" s="4"/>
      <c r="X278" s="4"/>
      <c r="Y278" s="4"/>
      <c r="Z278" s="4"/>
    </row>
    <row r="279" spans="1:26" ht="15.75" x14ac:dyDescent="0.25">
      <c r="A279" s="4"/>
      <c r="B279" s="4"/>
      <c r="C279" s="4"/>
      <c r="D279" s="651"/>
      <c r="E279" s="4"/>
      <c r="F279" s="4"/>
      <c r="G279" s="4"/>
      <c r="H279" s="4"/>
      <c r="I279" s="4"/>
      <c r="J279" s="4"/>
      <c r="K279" s="4"/>
      <c r="L279" s="4"/>
      <c r="M279" s="4"/>
      <c r="N279" s="4"/>
      <c r="O279" s="4"/>
      <c r="P279" s="4"/>
      <c r="Q279" s="4"/>
      <c r="R279" s="4"/>
      <c r="S279" s="4"/>
      <c r="T279" s="4"/>
      <c r="U279" s="4"/>
      <c r="V279" s="4"/>
      <c r="W279" s="4"/>
      <c r="X279" s="4"/>
      <c r="Y279" s="4"/>
      <c r="Z279" s="4"/>
    </row>
    <row r="280" spans="1:26" ht="15.75" x14ac:dyDescent="0.25">
      <c r="A280" s="4"/>
      <c r="B280" s="4"/>
      <c r="C280" s="4"/>
      <c r="D280" s="651"/>
      <c r="E280" s="4"/>
      <c r="F280" s="4"/>
      <c r="G280" s="4"/>
      <c r="H280" s="4"/>
      <c r="I280" s="4"/>
      <c r="J280" s="4"/>
      <c r="K280" s="4"/>
      <c r="L280" s="4"/>
      <c r="M280" s="4"/>
      <c r="N280" s="4"/>
      <c r="O280" s="4"/>
      <c r="P280" s="4"/>
      <c r="Q280" s="4"/>
      <c r="R280" s="4"/>
      <c r="S280" s="4"/>
      <c r="T280" s="4"/>
      <c r="U280" s="4"/>
      <c r="V280" s="4"/>
      <c r="W280" s="4"/>
      <c r="X280" s="4"/>
      <c r="Y280" s="4"/>
      <c r="Z280" s="4"/>
    </row>
    <row r="281" spans="1:26" ht="15.75" x14ac:dyDescent="0.25">
      <c r="A281" s="4"/>
      <c r="B281" s="4"/>
      <c r="C281" s="4"/>
      <c r="D281" s="651"/>
      <c r="E281" s="4"/>
      <c r="F281" s="4"/>
      <c r="G281" s="4"/>
      <c r="H281" s="4"/>
      <c r="I281" s="4"/>
      <c r="J281" s="4"/>
      <c r="K281" s="4"/>
      <c r="L281" s="4"/>
      <c r="M281" s="4"/>
      <c r="N281" s="4"/>
      <c r="O281" s="4"/>
      <c r="P281" s="4"/>
      <c r="Q281" s="4"/>
      <c r="R281" s="4"/>
      <c r="S281" s="4"/>
      <c r="T281" s="4"/>
      <c r="U281" s="4"/>
      <c r="V281" s="4"/>
      <c r="W281" s="4"/>
      <c r="X281" s="4"/>
      <c r="Y281" s="4"/>
      <c r="Z281" s="4"/>
    </row>
    <row r="282" spans="1:26" ht="15.75" x14ac:dyDescent="0.25">
      <c r="A282" s="4"/>
      <c r="B282" s="4"/>
      <c r="C282" s="4"/>
      <c r="D282" s="651"/>
      <c r="E282" s="4"/>
      <c r="F282" s="4"/>
      <c r="G282" s="4"/>
      <c r="H282" s="4"/>
      <c r="I282" s="4"/>
      <c r="J282" s="4"/>
      <c r="K282" s="4"/>
      <c r="L282" s="4"/>
      <c r="M282" s="4"/>
      <c r="N282" s="4"/>
      <c r="O282" s="4"/>
      <c r="P282" s="4"/>
      <c r="Q282" s="4"/>
      <c r="R282" s="4"/>
      <c r="S282" s="4"/>
      <c r="T282" s="4"/>
      <c r="U282" s="4"/>
      <c r="V282" s="4"/>
      <c r="W282" s="4"/>
      <c r="X282" s="4"/>
      <c r="Y282" s="4"/>
      <c r="Z282" s="4"/>
    </row>
    <row r="283" spans="1:26" ht="15.75" x14ac:dyDescent="0.25">
      <c r="A283" s="4"/>
      <c r="B283" s="4"/>
      <c r="C283" s="4"/>
      <c r="D283" s="651"/>
      <c r="E283" s="4"/>
      <c r="F283" s="4"/>
      <c r="G283" s="4"/>
      <c r="H283" s="4"/>
      <c r="I283" s="4"/>
      <c r="J283" s="4"/>
      <c r="K283" s="4"/>
      <c r="L283" s="4"/>
      <c r="M283" s="4"/>
      <c r="N283" s="4"/>
      <c r="O283" s="4"/>
      <c r="P283" s="4"/>
      <c r="Q283" s="4"/>
      <c r="R283" s="4"/>
      <c r="S283" s="4"/>
      <c r="T283" s="4"/>
      <c r="U283" s="4"/>
      <c r="V283" s="4"/>
      <c r="W283" s="4"/>
      <c r="X283" s="4"/>
      <c r="Y283" s="4"/>
      <c r="Z283" s="4"/>
    </row>
    <row r="284" spans="1:26" ht="15.75" x14ac:dyDescent="0.25">
      <c r="A284" s="4"/>
      <c r="B284" s="4"/>
      <c r="C284" s="4"/>
      <c r="D284" s="651"/>
      <c r="E284" s="4"/>
      <c r="F284" s="4"/>
      <c r="G284" s="4"/>
      <c r="H284" s="4"/>
      <c r="I284" s="4"/>
      <c r="J284" s="4"/>
      <c r="K284" s="4"/>
      <c r="L284" s="4"/>
      <c r="M284" s="4"/>
      <c r="N284" s="4"/>
      <c r="O284" s="4"/>
      <c r="P284" s="4"/>
      <c r="Q284" s="4"/>
      <c r="R284" s="4"/>
      <c r="S284" s="4"/>
      <c r="T284" s="4"/>
      <c r="U284" s="4"/>
      <c r="V284" s="4"/>
      <c r="W284" s="4"/>
      <c r="X284" s="4"/>
      <c r="Y284" s="4"/>
      <c r="Z284" s="4"/>
    </row>
    <row r="285" spans="1:26" ht="15.75" x14ac:dyDescent="0.25">
      <c r="A285" s="4"/>
      <c r="B285" s="4"/>
      <c r="C285" s="4"/>
      <c r="D285" s="651"/>
      <c r="E285" s="4"/>
      <c r="F285" s="4"/>
      <c r="G285" s="4"/>
      <c r="H285" s="4"/>
      <c r="I285" s="4"/>
      <c r="J285" s="4"/>
      <c r="K285" s="4"/>
      <c r="L285" s="4"/>
      <c r="M285" s="4"/>
      <c r="N285" s="4"/>
      <c r="O285" s="4"/>
      <c r="P285" s="4"/>
      <c r="Q285" s="4"/>
      <c r="R285" s="4"/>
      <c r="S285" s="4"/>
      <c r="T285" s="4"/>
      <c r="U285" s="4"/>
      <c r="V285" s="4"/>
      <c r="W285" s="4"/>
      <c r="X285" s="4"/>
      <c r="Y285" s="4"/>
      <c r="Z285" s="4"/>
    </row>
    <row r="286" spans="1:26" ht="15.75" x14ac:dyDescent="0.25">
      <c r="A286" s="4"/>
      <c r="B286" s="4"/>
      <c r="C286" s="4"/>
      <c r="D286" s="651"/>
      <c r="E286" s="4"/>
      <c r="F286" s="4"/>
      <c r="G286" s="4"/>
      <c r="H286" s="4"/>
      <c r="I286" s="4"/>
      <c r="J286" s="4"/>
      <c r="K286" s="4"/>
      <c r="L286" s="4"/>
      <c r="M286" s="4"/>
      <c r="N286" s="4"/>
      <c r="O286" s="4"/>
      <c r="P286" s="4"/>
      <c r="Q286" s="4"/>
      <c r="R286" s="4"/>
      <c r="S286" s="4"/>
      <c r="T286" s="4"/>
      <c r="U286" s="4"/>
      <c r="V286" s="4"/>
      <c r="W286" s="4"/>
      <c r="X286" s="4"/>
      <c r="Y286" s="4"/>
      <c r="Z286" s="4"/>
    </row>
    <row r="287" spans="1:26" ht="15.75" x14ac:dyDescent="0.25">
      <c r="A287" s="4"/>
      <c r="B287" s="4"/>
      <c r="C287" s="4"/>
      <c r="D287" s="651"/>
      <c r="E287" s="4"/>
      <c r="F287" s="4"/>
      <c r="G287" s="4"/>
      <c r="H287" s="4"/>
      <c r="I287" s="4"/>
      <c r="J287" s="4"/>
      <c r="K287" s="4"/>
      <c r="L287" s="4"/>
      <c r="M287" s="4"/>
      <c r="N287" s="4"/>
      <c r="O287" s="4"/>
      <c r="P287" s="4"/>
      <c r="Q287" s="4"/>
      <c r="R287" s="4"/>
      <c r="S287" s="4"/>
      <c r="T287" s="4"/>
      <c r="U287" s="4"/>
      <c r="V287" s="4"/>
      <c r="W287" s="4"/>
      <c r="X287" s="4"/>
      <c r="Y287" s="4"/>
      <c r="Z287" s="4"/>
    </row>
    <row r="288" spans="1:26" ht="15.75" x14ac:dyDescent="0.25">
      <c r="A288" s="4"/>
      <c r="B288" s="4"/>
      <c r="C288" s="4"/>
      <c r="D288" s="651"/>
      <c r="E288" s="4"/>
      <c r="F288" s="4"/>
      <c r="G288" s="4"/>
      <c r="H288" s="4"/>
      <c r="I288" s="4"/>
      <c r="J288" s="4"/>
      <c r="K288" s="4"/>
      <c r="L288" s="4"/>
      <c r="M288" s="4"/>
      <c r="N288" s="4"/>
      <c r="O288" s="4"/>
      <c r="P288" s="4"/>
      <c r="Q288" s="4"/>
      <c r="R288" s="4"/>
      <c r="S288" s="4"/>
      <c r="T288" s="4"/>
      <c r="U288" s="4"/>
      <c r="V288" s="4"/>
      <c r="W288" s="4"/>
      <c r="X288" s="4"/>
      <c r="Y288" s="4"/>
      <c r="Z288" s="4"/>
    </row>
    <row r="289" spans="1:26" ht="15.75" x14ac:dyDescent="0.25">
      <c r="A289" s="4"/>
      <c r="B289" s="4"/>
      <c r="C289" s="4"/>
      <c r="D289" s="651"/>
      <c r="E289" s="4"/>
      <c r="F289" s="4"/>
      <c r="G289" s="4"/>
      <c r="H289" s="4"/>
      <c r="I289" s="4"/>
      <c r="J289" s="4"/>
      <c r="K289" s="4"/>
      <c r="L289" s="4"/>
      <c r="M289" s="4"/>
      <c r="N289" s="4"/>
      <c r="O289" s="4"/>
      <c r="P289" s="4"/>
      <c r="Q289" s="4"/>
      <c r="R289" s="4"/>
      <c r="S289" s="4"/>
      <c r="T289" s="4"/>
      <c r="U289" s="4"/>
      <c r="V289" s="4"/>
      <c r="W289" s="4"/>
      <c r="X289" s="4"/>
      <c r="Y289" s="4"/>
      <c r="Z289" s="4"/>
    </row>
    <row r="290" spans="1:26" ht="15.75" x14ac:dyDescent="0.25">
      <c r="A290" s="4"/>
      <c r="B290" s="4"/>
      <c r="C290" s="4"/>
      <c r="D290" s="651"/>
      <c r="E290" s="4"/>
      <c r="F290" s="4"/>
      <c r="G290" s="4"/>
      <c r="H290" s="4"/>
      <c r="I290" s="4"/>
      <c r="J290" s="4"/>
      <c r="K290" s="4"/>
      <c r="L290" s="4"/>
      <c r="M290" s="4"/>
      <c r="N290" s="4"/>
      <c r="O290" s="4"/>
      <c r="P290" s="4"/>
      <c r="Q290" s="4"/>
      <c r="R290" s="4"/>
      <c r="S290" s="4"/>
      <c r="T290" s="4"/>
      <c r="U290" s="4"/>
      <c r="V290" s="4"/>
      <c r="W290" s="4"/>
      <c r="X290" s="4"/>
      <c r="Y290" s="4"/>
      <c r="Z290" s="4"/>
    </row>
    <row r="291" spans="1:26" ht="15.75" x14ac:dyDescent="0.25">
      <c r="A291" s="4"/>
      <c r="B291" s="4"/>
      <c r="C291" s="4"/>
      <c r="D291" s="651"/>
      <c r="E291" s="4"/>
      <c r="F291" s="4"/>
      <c r="G291" s="4"/>
      <c r="H291" s="4"/>
      <c r="I291" s="4"/>
      <c r="J291" s="4"/>
      <c r="K291" s="4"/>
      <c r="L291" s="4"/>
      <c r="M291" s="4"/>
      <c r="N291" s="4"/>
      <c r="O291" s="4"/>
      <c r="P291" s="4"/>
      <c r="Q291" s="4"/>
      <c r="R291" s="4"/>
      <c r="S291" s="4"/>
      <c r="T291" s="4"/>
      <c r="U291" s="4"/>
      <c r="V291" s="4"/>
      <c r="W291" s="4"/>
      <c r="X291" s="4"/>
      <c r="Y291" s="4"/>
      <c r="Z291" s="4"/>
    </row>
    <row r="292" spans="1:26" ht="15.75" x14ac:dyDescent="0.25">
      <c r="A292" s="4"/>
      <c r="B292" s="4"/>
      <c r="C292" s="4"/>
      <c r="D292" s="651"/>
      <c r="E292" s="4"/>
      <c r="F292" s="4"/>
      <c r="G292" s="4"/>
      <c r="H292" s="4"/>
      <c r="I292" s="4"/>
      <c r="J292" s="4"/>
      <c r="K292" s="4"/>
      <c r="L292" s="4"/>
      <c r="M292" s="4"/>
      <c r="N292" s="4"/>
      <c r="O292" s="4"/>
      <c r="P292" s="4"/>
      <c r="Q292" s="4"/>
      <c r="R292" s="4"/>
      <c r="S292" s="4"/>
      <c r="T292" s="4"/>
      <c r="U292" s="4"/>
      <c r="V292" s="4"/>
      <c r="W292" s="4"/>
      <c r="X292" s="4"/>
      <c r="Y292" s="4"/>
      <c r="Z292" s="4"/>
    </row>
    <row r="293" spans="1:26" ht="15.75" x14ac:dyDescent="0.25">
      <c r="A293" s="4"/>
      <c r="B293" s="4"/>
      <c r="C293" s="4"/>
      <c r="D293" s="651"/>
      <c r="E293" s="4"/>
      <c r="F293" s="4"/>
      <c r="G293" s="4"/>
      <c r="H293" s="4"/>
      <c r="I293" s="4"/>
      <c r="J293" s="4"/>
      <c r="K293" s="4"/>
      <c r="L293" s="4"/>
      <c r="M293" s="4"/>
      <c r="N293" s="4"/>
      <c r="O293" s="4"/>
      <c r="P293" s="4"/>
      <c r="Q293" s="4"/>
      <c r="R293" s="4"/>
      <c r="S293" s="4"/>
      <c r="T293" s="4"/>
      <c r="U293" s="4"/>
      <c r="V293" s="4"/>
      <c r="W293" s="4"/>
      <c r="X293" s="4"/>
      <c r="Y293" s="4"/>
      <c r="Z293" s="4"/>
    </row>
    <row r="294" spans="1:26" ht="15.75" x14ac:dyDescent="0.25">
      <c r="A294" s="4"/>
      <c r="B294" s="4"/>
      <c r="C294" s="4"/>
      <c r="D294" s="651"/>
      <c r="E294" s="4"/>
      <c r="F294" s="4"/>
      <c r="G294" s="4"/>
      <c r="H294" s="4"/>
      <c r="I294" s="4"/>
      <c r="J294" s="4"/>
      <c r="K294" s="4"/>
      <c r="L294" s="4"/>
      <c r="M294" s="4"/>
      <c r="N294" s="4"/>
      <c r="O294" s="4"/>
      <c r="P294" s="4"/>
      <c r="Q294" s="4"/>
      <c r="R294" s="4"/>
      <c r="S294" s="4"/>
      <c r="T294" s="4"/>
      <c r="U294" s="4"/>
      <c r="V294" s="4"/>
      <c r="W294" s="4"/>
      <c r="X294" s="4"/>
      <c r="Y294" s="4"/>
      <c r="Z294" s="4"/>
    </row>
    <row r="295" spans="1:26" ht="15.75" x14ac:dyDescent="0.25">
      <c r="A295" s="4"/>
      <c r="B295" s="4"/>
      <c r="C295" s="4"/>
      <c r="D295" s="651"/>
      <c r="E295" s="4"/>
      <c r="F295" s="4"/>
      <c r="G295" s="4"/>
      <c r="H295" s="4"/>
      <c r="I295" s="4"/>
      <c r="J295" s="4"/>
      <c r="K295" s="4"/>
      <c r="L295" s="4"/>
      <c r="M295" s="4"/>
      <c r="N295" s="4"/>
      <c r="O295" s="4"/>
      <c r="P295" s="4"/>
      <c r="Q295" s="4"/>
      <c r="R295" s="4"/>
      <c r="S295" s="4"/>
      <c r="T295" s="4"/>
      <c r="U295" s="4"/>
      <c r="V295" s="4"/>
      <c r="W295" s="4"/>
      <c r="X295" s="4"/>
      <c r="Y295" s="4"/>
      <c r="Z295" s="4"/>
    </row>
    <row r="296" spans="1:26" ht="15.75" x14ac:dyDescent="0.25">
      <c r="A296" s="4"/>
      <c r="B296" s="4"/>
      <c r="C296" s="4"/>
      <c r="D296" s="651"/>
      <c r="E296" s="4"/>
      <c r="F296" s="4"/>
      <c r="G296" s="4"/>
      <c r="H296" s="4"/>
      <c r="I296" s="4"/>
      <c r="J296" s="4"/>
      <c r="K296" s="4"/>
      <c r="L296" s="4"/>
      <c r="M296" s="4"/>
      <c r="N296" s="4"/>
      <c r="O296" s="4"/>
      <c r="P296" s="4"/>
      <c r="Q296" s="4"/>
      <c r="R296" s="4"/>
      <c r="S296" s="4"/>
      <c r="T296" s="4"/>
      <c r="U296" s="4"/>
      <c r="V296" s="4"/>
      <c r="W296" s="4"/>
      <c r="X296" s="4"/>
      <c r="Y296" s="4"/>
      <c r="Z296" s="4"/>
    </row>
    <row r="297" spans="1:26" ht="15.75" x14ac:dyDescent="0.25">
      <c r="A297" s="4"/>
      <c r="B297" s="4"/>
      <c r="C297" s="4"/>
      <c r="D297" s="651"/>
      <c r="E297" s="4"/>
      <c r="F297" s="4"/>
      <c r="G297" s="4"/>
      <c r="H297" s="4"/>
      <c r="I297" s="4"/>
      <c r="J297" s="4"/>
      <c r="K297" s="4"/>
      <c r="L297" s="4"/>
      <c r="M297" s="4"/>
      <c r="N297" s="4"/>
      <c r="O297" s="4"/>
      <c r="P297" s="4"/>
      <c r="Q297" s="4"/>
      <c r="R297" s="4"/>
      <c r="S297" s="4"/>
      <c r="T297" s="4"/>
      <c r="U297" s="4"/>
      <c r="V297" s="4"/>
      <c r="W297" s="4"/>
      <c r="X297" s="4"/>
      <c r="Y297" s="4"/>
      <c r="Z297" s="4"/>
    </row>
    <row r="298" spans="1:26" ht="15.75" x14ac:dyDescent="0.25">
      <c r="A298" s="4"/>
      <c r="B298" s="4"/>
      <c r="C298" s="4"/>
      <c r="D298" s="651"/>
      <c r="E298" s="4"/>
      <c r="F298" s="4"/>
      <c r="G298" s="4"/>
      <c r="H298" s="4"/>
      <c r="I298" s="4"/>
      <c r="J298" s="4"/>
      <c r="K298" s="4"/>
      <c r="L298" s="4"/>
      <c r="M298" s="4"/>
      <c r="N298" s="4"/>
      <c r="O298" s="4"/>
      <c r="P298" s="4"/>
      <c r="Q298" s="4"/>
      <c r="R298" s="4"/>
      <c r="S298" s="4"/>
      <c r="T298" s="4"/>
      <c r="U298" s="4"/>
      <c r="V298" s="4"/>
      <c r="W298" s="4"/>
      <c r="X298" s="4"/>
      <c r="Y298" s="4"/>
      <c r="Z298" s="4"/>
    </row>
    <row r="299" spans="1:26" ht="15.75" x14ac:dyDescent="0.25">
      <c r="A299" s="4"/>
      <c r="B299" s="4"/>
      <c r="C299" s="4"/>
      <c r="D299" s="651"/>
      <c r="E299" s="4"/>
      <c r="F299" s="4"/>
      <c r="G299" s="4"/>
      <c r="H299" s="4"/>
      <c r="I299" s="4"/>
      <c r="J299" s="4"/>
      <c r="K299" s="4"/>
      <c r="L299" s="4"/>
      <c r="M299" s="4"/>
      <c r="N299" s="4"/>
      <c r="O299" s="4"/>
      <c r="P299" s="4"/>
      <c r="Q299" s="4"/>
      <c r="R299" s="4"/>
      <c r="S299" s="4"/>
      <c r="T299" s="4"/>
      <c r="U299" s="4"/>
      <c r="V299" s="4"/>
      <c r="W299" s="4"/>
      <c r="X299" s="4"/>
      <c r="Y299" s="4"/>
      <c r="Z299" s="4"/>
    </row>
    <row r="300" spans="1:26" ht="15.75" x14ac:dyDescent="0.25">
      <c r="A300" s="4"/>
      <c r="B300" s="4"/>
      <c r="C300" s="4"/>
      <c r="D300" s="651"/>
      <c r="E300" s="4"/>
      <c r="F300" s="4"/>
      <c r="G300" s="4"/>
      <c r="H300" s="4"/>
      <c r="I300" s="4"/>
      <c r="J300" s="4"/>
      <c r="K300" s="4"/>
      <c r="L300" s="4"/>
      <c r="M300" s="4"/>
      <c r="N300" s="4"/>
      <c r="O300" s="4"/>
      <c r="P300" s="4"/>
      <c r="Q300" s="4"/>
      <c r="R300" s="4"/>
      <c r="S300" s="4"/>
      <c r="T300" s="4"/>
      <c r="U300" s="4"/>
      <c r="V300" s="4"/>
      <c r="W300" s="4"/>
      <c r="X300" s="4"/>
      <c r="Y300" s="4"/>
      <c r="Z300" s="4"/>
    </row>
    <row r="301" spans="1:26" ht="15.75" x14ac:dyDescent="0.25">
      <c r="A301" s="4"/>
      <c r="B301" s="4"/>
      <c r="C301" s="4"/>
      <c r="D301" s="651"/>
      <c r="E301" s="4"/>
      <c r="F301" s="4"/>
      <c r="G301" s="4"/>
      <c r="H301" s="4"/>
      <c r="I301" s="4"/>
      <c r="J301" s="4"/>
      <c r="K301" s="4"/>
      <c r="L301" s="4"/>
      <c r="M301" s="4"/>
      <c r="N301" s="4"/>
      <c r="O301" s="4"/>
      <c r="P301" s="4"/>
      <c r="Q301" s="4"/>
      <c r="R301" s="4"/>
      <c r="S301" s="4"/>
      <c r="T301" s="4"/>
      <c r="U301" s="4"/>
      <c r="V301" s="4"/>
      <c r="W301" s="4"/>
      <c r="X301" s="4"/>
      <c r="Y301" s="4"/>
      <c r="Z301" s="4"/>
    </row>
    <row r="302" spans="1:26" ht="15.75" x14ac:dyDescent="0.25">
      <c r="A302" s="4"/>
      <c r="B302" s="4"/>
      <c r="C302" s="4"/>
      <c r="D302" s="651"/>
      <c r="E302" s="4"/>
      <c r="F302" s="4"/>
      <c r="G302" s="4"/>
      <c r="H302" s="4"/>
      <c r="I302" s="4"/>
      <c r="J302" s="4"/>
      <c r="K302" s="4"/>
      <c r="L302" s="4"/>
      <c r="M302" s="4"/>
      <c r="N302" s="4"/>
      <c r="O302" s="4"/>
      <c r="P302" s="4"/>
      <c r="Q302" s="4"/>
      <c r="R302" s="4"/>
      <c r="S302" s="4"/>
      <c r="T302" s="4"/>
      <c r="U302" s="4"/>
      <c r="V302" s="4"/>
      <c r="W302" s="4"/>
      <c r="X302" s="4"/>
      <c r="Y302" s="4"/>
      <c r="Z302" s="4"/>
    </row>
    <row r="303" spans="1:26" ht="15.75" x14ac:dyDescent="0.25">
      <c r="A303" s="4"/>
      <c r="B303" s="4"/>
      <c r="C303" s="4"/>
      <c r="D303" s="651"/>
      <c r="E303" s="4"/>
      <c r="F303" s="4"/>
      <c r="G303" s="4"/>
      <c r="H303" s="4"/>
      <c r="I303" s="4"/>
      <c r="J303" s="4"/>
      <c r="K303" s="4"/>
      <c r="L303" s="4"/>
      <c r="M303" s="4"/>
      <c r="N303" s="4"/>
      <c r="O303" s="4"/>
      <c r="P303" s="4"/>
      <c r="Q303" s="4"/>
      <c r="R303" s="4"/>
      <c r="S303" s="4"/>
      <c r="T303" s="4"/>
      <c r="U303" s="4"/>
      <c r="V303" s="4"/>
      <c r="W303" s="4"/>
      <c r="X303" s="4"/>
      <c r="Y303" s="4"/>
      <c r="Z303" s="4"/>
    </row>
    <row r="304" spans="1:26" ht="15.75" x14ac:dyDescent="0.25">
      <c r="A304" s="4"/>
      <c r="B304" s="4"/>
      <c r="C304" s="4"/>
      <c r="D304" s="651"/>
      <c r="E304" s="4"/>
      <c r="F304" s="4"/>
      <c r="G304" s="4"/>
      <c r="H304" s="4"/>
      <c r="I304" s="4"/>
      <c r="J304" s="4"/>
      <c r="K304" s="4"/>
      <c r="L304" s="4"/>
      <c r="M304" s="4"/>
      <c r="N304" s="4"/>
      <c r="O304" s="4"/>
      <c r="P304" s="4"/>
      <c r="Q304" s="4"/>
      <c r="R304" s="4"/>
      <c r="S304" s="4"/>
      <c r="T304" s="4"/>
      <c r="U304" s="4"/>
      <c r="V304" s="4"/>
      <c r="W304" s="4"/>
      <c r="X304" s="4"/>
      <c r="Y304" s="4"/>
      <c r="Z304" s="4"/>
    </row>
    <row r="305" spans="1:26" ht="15.75" x14ac:dyDescent="0.25">
      <c r="A305" s="4"/>
      <c r="B305" s="4"/>
      <c r="C305" s="4"/>
      <c r="D305" s="651"/>
      <c r="E305" s="4"/>
      <c r="F305" s="4"/>
      <c r="G305" s="4"/>
      <c r="H305" s="4"/>
      <c r="I305" s="4"/>
      <c r="J305" s="4"/>
      <c r="K305" s="4"/>
      <c r="L305" s="4"/>
      <c r="M305" s="4"/>
      <c r="N305" s="4"/>
      <c r="O305" s="4"/>
      <c r="P305" s="4"/>
      <c r="Q305" s="4"/>
      <c r="R305" s="4"/>
      <c r="S305" s="4"/>
      <c r="T305" s="4"/>
      <c r="U305" s="4"/>
      <c r="V305" s="4"/>
      <c r="W305" s="4"/>
      <c r="X305" s="4"/>
      <c r="Y305" s="4"/>
      <c r="Z305" s="4"/>
    </row>
    <row r="306" spans="1:26" ht="15.75" x14ac:dyDescent="0.25">
      <c r="A306" s="4"/>
      <c r="B306" s="4"/>
      <c r="C306" s="4"/>
      <c r="D306" s="651"/>
      <c r="E306" s="4"/>
      <c r="F306" s="4"/>
      <c r="G306" s="4"/>
      <c r="H306" s="4"/>
      <c r="I306" s="4"/>
      <c r="J306" s="4"/>
      <c r="K306" s="4"/>
      <c r="L306" s="4"/>
      <c r="M306" s="4"/>
      <c r="N306" s="4"/>
      <c r="O306" s="4"/>
      <c r="P306" s="4"/>
      <c r="Q306" s="4"/>
      <c r="R306" s="4"/>
      <c r="S306" s="4"/>
      <c r="T306" s="4"/>
      <c r="U306" s="4"/>
      <c r="V306" s="4"/>
      <c r="W306" s="4"/>
      <c r="X306" s="4"/>
      <c r="Y306" s="4"/>
      <c r="Z306" s="4"/>
    </row>
    <row r="307" spans="1:26" ht="15.75" x14ac:dyDescent="0.25">
      <c r="A307" s="4"/>
      <c r="B307" s="4"/>
      <c r="C307" s="4"/>
      <c r="D307" s="651"/>
      <c r="E307" s="4"/>
      <c r="F307" s="4"/>
      <c r="G307" s="4"/>
      <c r="H307" s="4"/>
      <c r="I307" s="4"/>
      <c r="J307" s="4"/>
      <c r="K307" s="4"/>
      <c r="L307" s="4"/>
      <c r="M307" s="4"/>
      <c r="N307" s="4"/>
      <c r="O307" s="4"/>
      <c r="P307" s="4"/>
      <c r="Q307" s="4"/>
      <c r="R307" s="4"/>
      <c r="S307" s="4"/>
      <c r="T307" s="4"/>
      <c r="U307" s="4"/>
      <c r="V307" s="4"/>
      <c r="W307" s="4"/>
      <c r="X307" s="4"/>
      <c r="Y307" s="4"/>
      <c r="Z307" s="4"/>
    </row>
    <row r="308" spans="1:26" ht="15.75" x14ac:dyDescent="0.25">
      <c r="A308" s="4"/>
      <c r="B308" s="4"/>
      <c r="C308" s="4"/>
      <c r="D308" s="651"/>
      <c r="E308" s="4"/>
      <c r="F308" s="4"/>
      <c r="G308" s="4"/>
      <c r="H308" s="4"/>
      <c r="I308" s="4"/>
      <c r="J308" s="4"/>
      <c r="K308" s="4"/>
      <c r="L308" s="4"/>
      <c r="M308" s="4"/>
      <c r="N308" s="4"/>
      <c r="O308" s="4"/>
      <c r="P308" s="4"/>
      <c r="Q308" s="4"/>
      <c r="R308" s="4"/>
      <c r="S308" s="4"/>
      <c r="T308" s="4"/>
      <c r="U308" s="4"/>
      <c r="V308" s="4"/>
      <c r="W308" s="4"/>
      <c r="X308" s="4"/>
      <c r="Y308" s="4"/>
      <c r="Z308" s="4"/>
    </row>
    <row r="309" spans="1:26" ht="15.75" x14ac:dyDescent="0.25">
      <c r="A309" s="4"/>
      <c r="B309" s="4"/>
      <c r="C309" s="4"/>
      <c r="D309" s="651"/>
      <c r="E309" s="4"/>
      <c r="F309" s="4"/>
      <c r="G309" s="4"/>
      <c r="H309" s="4"/>
      <c r="I309" s="4"/>
      <c r="J309" s="4"/>
      <c r="K309" s="4"/>
      <c r="L309" s="4"/>
      <c r="M309" s="4"/>
      <c r="N309" s="4"/>
      <c r="O309" s="4"/>
      <c r="P309" s="4"/>
      <c r="Q309" s="4"/>
      <c r="R309" s="4"/>
      <c r="S309" s="4"/>
      <c r="T309" s="4"/>
      <c r="U309" s="4"/>
      <c r="V309" s="4"/>
      <c r="W309" s="4"/>
      <c r="X309" s="4"/>
      <c r="Y309" s="4"/>
      <c r="Z309" s="4"/>
    </row>
    <row r="310" spans="1:26" ht="15.75" x14ac:dyDescent="0.25">
      <c r="A310" s="4"/>
      <c r="B310" s="4"/>
      <c r="C310" s="4"/>
      <c r="D310" s="651"/>
      <c r="E310" s="4"/>
      <c r="F310" s="4"/>
      <c r="G310" s="4"/>
      <c r="H310" s="4"/>
      <c r="I310" s="4"/>
      <c r="J310" s="4"/>
      <c r="K310" s="4"/>
      <c r="L310" s="4"/>
      <c r="M310" s="4"/>
      <c r="N310" s="4"/>
      <c r="O310" s="4"/>
      <c r="P310" s="4"/>
      <c r="Q310" s="4"/>
      <c r="R310" s="4"/>
      <c r="S310" s="4"/>
      <c r="T310" s="4"/>
      <c r="U310" s="4"/>
      <c r="V310" s="4"/>
      <c r="W310" s="4"/>
      <c r="X310" s="4"/>
      <c r="Y310" s="4"/>
      <c r="Z310" s="4"/>
    </row>
    <row r="311" spans="1:26" ht="15.75" x14ac:dyDescent="0.25">
      <c r="A311" s="4"/>
      <c r="B311" s="4"/>
      <c r="C311" s="4"/>
      <c r="D311" s="651"/>
      <c r="E311" s="4"/>
      <c r="F311" s="4"/>
      <c r="G311" s="4"/>
      <c r="H311" s="4"/>
      <c r="I311" s="4"/>
      <c r="J311" s="4"/>
      <c r="K311" s="4"/>
      <c r="L311" s="4"/>
      <c r="M311" s="4"/>
      <c r="N311" s="4"/>
      <c r="O311" s="4"/>
      <c r="P311" s="4"/>
      <c r="Q311" s="4"/>
      <c r="R311" s="4"/>
      <c r="S311" s="4"/>
      <c r="T311" s="4"/>
      <c r="U311" s="4"/>
      <c r="V311" s="4"/>
      <c r="W311" s="4"/>
      <c r="X311" s="4"/>
      <c r="Y311" s="4"/>
      <c r="Z311" s="4"/>
    </row>
    <row r="312" spans="1:26" ht="15.75" x14ac:dyDescent="0.25">
      <c r="A312" s="4"/>
      <c r="B312" s="4"/>
      <c r="C312" s="4"/>
      <c r="D312" s="651"/>
      <c r="E312" s="4"/>
      <c r="F312" s="4"/>
      <c r="G312" s="4"/>
      <c r="H312" s="4"/>
      <c r="I312" s="4"/>
      <c r="J312" s="4"/>
      <c r="K312" s="4"/>
      <c r="L312" s="4"/>
      <c r="M312" s="4"/>
      <c r="N312" s="4"/>
      <c r="O312" s="4"/>
      <c r="P312" s="4"/>
      <c r="Q312" s="4"/>
      <c r="R312" s="4"/>
      <c r="S312" s="4"/>
      <c r="T312" s="4"/>
      <c r="U312" s="4"/>
      <c r="V312" s="4"/>
      <c r="W312" s="4"/>
      <c r="X312" s="4"/>
      <c r="Y312" s="4"/>
      <c r="Z312" s="4"/>
    </row>
    <row r="313" spans="1:26" ht="15.75" x14ac:dyDescent="0.25">
      <c r="A313" s="4"/>
      <c r="B313" s="4"/>
      <c r="C313" s="4"/>
      <c r="D313" s="651"/>
      <c r="E313" s="4"/>
      <c r="F313" s="4"/>
      <c r="G313" s="4"/>
      <c r="H313" s="4"/>
      <c r="I313" s="4"/>
      <c r="J313" s="4"/>
      <c r="K313" s="4"/>
      <c r="L313" s="4"/>
      <c r="M313" s="4"/>
      <c r="N313" s="4"/>
      <c r="O313" s="4"/>
      <c r="P313" s="4"/>
      <c r="Q313" s="4"/>
      <c r="R313" s="4"/>
      <c r="S313" s="4"/>
      <c r="T313" s="4"/>
      <c r="U313" s="4"/>
      <c r="V313" s="4"/>
      <c r="W313" s="4"/>
      <c r="X313" s="4"/>
      <c r="Y313" s="4"/>
      <c r="Z313" s="4"/>
    </row>
    <row r="314" spans="1:26" ht="15.75" x14ac:dyDescent="0.25">
      <c r="A314" s="4"/>
      <c r="B314" s="4"/>
      <c r="C314" s="4"/>
      <c r="D314" s="651"/>
      <c r="E314" s="4"/>
      <c r="F314" s="4"/>
      <c r="G314" s="4"/>
      <c r="H314" s="4"/>
      <c r="I314" s="4"/>
      <c r="J314" s="4"/>
      <c r="K314" s="4"/>
      <c r="L314" s="4"/>
      <c r="M314" s="4"/>
      <c r="N314" s="4"/>
      <c r="O314" s="4"/>
      <c r="P314" s="4"/>
      <c r="Q314" s="4"/>
      <c r="R314" s="4"/>
      <c r="S314" s="4"/>
      <c r="T314" s="4"/>
      <c r="U314" s="4"/>
      <c r="V314" s="4"/>
      <c r="W314" s="4"/>
      <c r="X314" s="4"/>
      <c r="Y314" s="4"/>
      <c r="Z314" s="4"/>
    </row>
    <row r="315" spans="1:26" ht="15.75" x14ac:dyDescent="0.25">
      <c r="A315" s="4"/>
      <c r="B315" s="4"/>
      <c r="C315" s="4"/>
      <c r="D315" s="651"/>
      <c r="E315" s="4"/>
      <c r="F315" s="4"/>
      <c r="G315" s="4"/>
      <c r="H315" s="4"/>
      <c r="I315" s="4"/>
      <c r="J315" s="4"/>
      <c r="K315" s="4"/>
      <c r="L315" s="4"/>
      <c r="M315" s="4"/>
      <c r="N315" s="4"/>
      <c r="O315" s="4"/>
      <c r="P315" s="4"/>
      <c r="Q315" s="4"/>
      <c r="R315" s="4"/>
      <c r="S315" s="4"/>
      <c r="T315" s="4"/>
      <c r="U315" s="4"/>
      <c r="V315" s="4"/>
      <c r="W315" s="4"/>
      <c r="X315" s="4"/>
      <c r="Y315" s="4"/>
      <c r="Z315" s="4"/>
    </row>
    <row r="316" spans="1:26" ht="15.75" x14ac:dyDescent="0.25">
      <c r="A316" s="4"/>
      <c r="B316" s="4"/>
      <c r="C316" s="4"/>
      <c r="D316" s="651"/>
      <c r="E316" s="4"/>
      <c r="F316" s="4"/>
      <c r="G316" s="4"/>
      <c r="H316" s="4"/>
      <c r="I316" s="4"/>
      <c r="J316" s="4"/>
      <c r="K316" s="4"/>
      <c r="L316" s="4"/>
      <c r="M316" s="4"/>
      <c r="N316" s="4"/>
      <c r="O316" s="4"/>
      <c r="P316" s="4"/>
      <c r="Q316" s="4"/>
      <c r="R316" s="4"/>
      <c r="S316" s="4"/>
      <c r="T316" s="4"/>
      <c r="U316" s="4"/>
      <c r="V316" s="4"/>
      <c r="W316" s="4"/>
      <c r="X316" s="4"/>
      <c r="Y316" s="4"/>
      <c r="Z316" s="4"/>
    </row>
    <row r="317" spans="1:26" ht="15.75" x14ac:dyDescent="0.25">
      <c r="A317" s="4"/>
      <c r="B317" s="4"/>
      <c r="C317" s="4"/>
      <c r="D317" s="651"/>
      <c r="E317" s="4"/>
      <c r="F317" s="4"/>
      <c r="G317" s="4"/>
      <c r="H317" s="4"/>
      <c r="I317" s="4"/>
      <c r="J317" s="4"/>
      <c r="K317" s="4"/>
      <c r="L317" s="4"/>
      <c r="M317" s="4"/>
      <c r="N317" s="4"/>
      <c r="O317" s="4"/>
      <c r="P317" s="4"/>
      <c r="Q317" s="4"/>
      <c r="R317" s="4"/>
      <c r="S317" s="4"/>
      <c r="T317" s="4"/>
      <c r="U317" s="4"/>
      <c r="V317" s="4"/>
      <c r="W317" s="4"/>
      <c r="X317" s="4"/>
      <c r="Y317" s="4"/>
      <c r="Z317" s="4"/>
    </row>
    <row r="318" spans="1:26" ht="15.75" x14ac:dyDescent="0.25">
      <c r="A318" s="4"/>
      <c r="B318" s="4"/>
      <c r="C318" s="4"/>
      <c r="D318" s="651"/>
      <c r="E318" s="4"/>
      <c r="F318" s="4"/>
      <c r="G318" s="4"/>
      <c r="H318" s="4"/>
      <c r="I318" s="4"/>
      <c r="J318" s="4"/>
      <c r="K318" s="4"/>
      <c r="L318" s="4"/>
      <c r="M318" s="4"/>
      <c r="N318" s="4"/>
      <c r="O318" s="4"/>
      <c r="P318" s="4"/>
      <c r="Q318" s="4"/>
      <c r="R318" s="4"/>
      <c r="S318" s="4"/>
      <c r="T318" s="4"/>
      <c r="U318" s="4"/>
      <c r="V318" s="4"/>
      <c r="W318" s="4"/>
      <c r="X318" s="4"/>
      <c r="Y318" s="4"/>
      <c r="Z318" s="4"/>
    </row>
    <row r="319" spans="1:26" ht="15.75" x14ac:dyDescent="0.25">
      <c r="A319" s="4"/>
      <c r="B319" s="4"/>
      <c r="C319" s="4"/>
      <c r="D319" s="651"/>
      <c r="E319" s="4"/>
      <c r="F319" s="4"/>
      <c r="G319" s="4"/>
      <c r="H319" s="4"/>
      <c r="I319" s="4"/>
      <c r="J319" s="4"/>
      <c r="K319" s="4"/>
      <c r="L319" s="4"/>
      <c r="M319" s="4"/>
      <c r="N319" s="4"/>
      <c r="O319" s="4"/>
      <c r="P319" s="4"/>
      <c r="Q319" s="4"/>
      <c r="R319" s="4"/>
      <c r="S319" s="4"/>
      <c r="T319" s="4"/>
      <c r="U319" s="4"/>
      <c r="V319" s="4"/>
      <c r="W319" s="4"/>
      <c r="X319" s="4"/>
      <c r="Y319" s="4"/>
      <c r="Z319" s="4"/>
    </row>
    <row r="320" spans="1:26" ht="15.75" x14ac:dyDescent="0.25">
      <c r="A320" s="4"/>
      <c r="B320" s="4"/>
      <c r="C320" s="4"/>
      <c r="D320" s="651"/>
      <c r="E320" s="4"/>
      <c r="F320" s="4"/>
      <c r="G320" s="4"/>
      <c r="H320" s="4"/>
      <c r="I320" s="4"/>
      <c r="J320" s="4"/>
      <c r="K320" s="4"/>
      <c r="L320" s="4"/>
      <c r="M320" s="4"/>
      <c r="N320" s="4"/>
      <c r="O320" s="4"/>
      <c r="P320" s="4"/>
      <c r="Q320" s="4"/>
      <c r="R320" s="4"/>
      <c r="S320" s="4"/>
      <c r="T320" s="4"/>
      <c r="U320" s="4"/>
      <c r="V320" s="4"/>
      <c r="W320" s="4"/>
      <c r="X320" s="4"/>
      <c r="Y320" s="4"/>
      <c r="Z320" s="4"/>
    </row>
    <row r="321" spans="1:26" ht="15.75" x14ac:dyDescent="0.25">
      <c r="A321" s="4"/>
      <c r="B321" s="4"/>
      <c r="C321" s="4"/>
      <c r="D321" s="651"/>
      <c r="E321" s="4"/>
      <c r="F321" s="4"/>
      <c r="G321" s="4"/>
      <c r="H321" s="4"/>
      <c r="I321" s="4"/>
      <c r="J321" s="4"/>
      <c r="K321" s="4"/>
      <c r="L321" s="4"/>
      <c r="M321" s="4"/>
      <c r="N321" s="4"/>
      <c r="O321" s="4"/>
      <c r="P321" s="4"/>
      <c r="Q321" s="4"/>
      <c r="R321" s="4"/>
      <c r="S321" s="4"/>
      <c r="T321" s="4"/>
      <c r="U321" s="4"/>
      <c r="V321" s="4"/>
      <c r="W321" s="4"/>
      <c r="X321" s="4"/>
      <c r="Y321" s="4"/>
      <c r="Z321" s="4"/>
    </row>
    <row r="322" spans="1:26" ht="15.75" x14ac:dyDescent="0.25">
      <c r="A322" s="4"/>
      <c r="B322" s="4"/>
      <c r="C322" s="4"/>
      <c r="D322" s="651"/>
      <c r="E322" s="4"/>
      <c r="F322" s="4"/>
      <c r="G322" s="4"/>
      <c r="H322" s="4"/>
      <c r="I322" s="4"/>
      <c r="J322" s="4"/>
      <c r="K322" s="4"/>
      <c r="L322" s="4"/>
      <c r="M322" s="4"/>
      <c r="N322" s="4"/>
      <c r="O322" s="4"/>
      <c r="P322" s="4"/>
      <c r="Q322" s="4"/>
      <c r="R322" s="4"/>
      <c r="S322" s="4"/>
      <c r="T322" s="4"/>
      <c r="U322" s="4"/>
      <c r="V322" s="4"/>
      <c r="W322" s="4"/>
      <c r="X322" s="4"/>
      <c r="Y322" s="4"/>
      <c r="Z322" s="4"/>
    </row>
    <row r="323" spans="1:26" ht="15.75" x14ac:dyDescent="0.25">
      <c r="A323" s="4"/>
      <c r="B323" s="4"/>
      <c r="C323" s="4"/>
      <c r="D323" s="651"/>
      <c r="E323" s="4"/>
      <c r="F323" s="4"/>
      <c r="G323" s="4"/>
      <c r="H323" s="4"/>
      <c r="I323" s="4"/>
      <c r="J323" s="4"/>
      <c r="K323" s="4"/>
      <c r="L323" s="4"/>
      <c r="M323" s="4"/>
      <c r="N323" s="4"/>
      <c r="O323" s="4"/>
      <c r="P323" s="4"/>
      <c r="Q323" s="4"/>
      <c r="R323" s="4"/>
      <c r="S323" s="4"/>
      <c r="T323" s="4"/>
      <c r="U323" s="4"/>
      <c r="V323" s="4"/>
      <c r="W323" s="4"/>
      <c r="X323" s="4"/>
      <c r="Y323" s="4"/>
      <c r="Z323" s="4"/>
    </row>
    <row r="324" spans="1:26" ht="15.75" x14ac:dyDescent="0.25">
      <c r="A324" s="4"/>
      <c r="B324" s="4"/>
      <c r="C324" s="4"/>
      <c r="D324" s="651"/>
      <c r="E324" s="4"/>
      <c r="F324" s="4"/>
      <c r="G324" s="4"/>
      <c r="H324" s="4"/>
      <c r="I324" s="4"/>
      <c r="J324" s="4"/>
      <c r="K324" s="4"/>
      <c r="L324" s="4"/>
      <c r="M324" s="4"/>
      <c r="N324" s="4"/>
      <c r="O324" s="4"/>
      <c r="P324" s="4"/>
      <c r="Q324" s="4"/>
      <c r="R324" s="4"/>
      <c r="S324" s="4"/>
      <c r="T324" s="4"/>
      <c r="U324" s="4"/>
      <c r="V324" s="4"/>
      <c r="W324" s="4"/>
      <c r="X324" s="4"/>
      <c r="Y324" s="4"/>
      <c r="Z324" s="4"/>
    </row>
    <row r="325" spans="1:26" ht="15.75" x14ac:dyDescent="0.25">
      <c r="A325" s="4"/>
      <c r="B325" s="4"/>
      <c r="C325" s="4"/>
      <c r="D325" s="651"/>
      <c r="E325" s="4"/>
      <c r="F325" s="4"/>
      <c r="G325" s="4"/>
      <c r="H325" s="4"/>
      <c r="I325" s="4"/>
      <c r="J325" s="4"/>
      <c r="K325" s="4"/>
      <c r="L325" s="4"/>
      <c r="M325" s="4"/>
      <c r="N325" s="4"/>
      <c r="O325" s="4"/>
      <c r="P325" s="4"/>
      <c r="Q325" s="4"/>
      <c r="R325" s="4"/>
      <c r="S325" s="4"/>
      <c r="T325" s="4"/>
      <c r="U325" s="4"/>
      <c r="V325" s="4"/>
      <c r="W325" s="4"/>
      <c r="X325" s="4"/>
      <c r="Y325" s="4"/>
      <c r="Z325" s="4"/>
    </row>
    <row r="326" spans="1:26" ht="15.75" x14ac:dyDescent="0.25">
      <c r="A326" s="4"/>
      <c r="B326" s="4"/>
      <c r="C326" s="4"/>
      <c r="D326" s="651"/>
      <c r="E326" s="4"/>
      <c r="F326" s="4"/>
      <c r="G326" s="4"/>
      <c r="H326" s="4"/>
      <c r="I326" s="4"/>
      <c r="J326" s="4"/>
      <c r="K326" s="4"/>
      <c r="L326" s="4"/>
      <c r="M326" s="4"/>
      <c r="N326" s="4"/>
      <c r="O326" s="4"/>
      <c r="P326" s="4"/>
      <c r="Q326" s="4"/>
      <c r="R326" s="4"/>
      <c r="S326" s="4"/>
      <c r="T326" s="4"/>
      <c r="U326" s="4"/>
      <c r="V326" s="4"/>
      <c r="W326" s="4"/>
      <c r="X326" s="4"/>
      <c r="Y326" s="4"/>
      <c r="Z326" s="4"/>
    </row>
    <row r="327" spans="1:26" ht="15.75" x14ac:dyDescent="0.25">
      <c r="A327" s="4"/>
      <c r="B327" s="4"/>
      <c r="C327" s="4"/>
      <c r="D327" s="651"/>
      <c r="E327" s="4"/>
      <c r="F327" s="4"/>
      <c r="G327" s="4"/>
      <c r="H327" s="4"/>
      <c r="I327" s="4"/>
      <c r="J327" s="4"/>
      <c r="K327" s="4"/>
      <c r="L327" s="4"/>
      <c r="M327" s="4"/>
      <c r="N327" s="4"/>
      <c r="O327" s="4"/>
      <c r="P327" s="4"/>
      <c r="Q327" s="4"/>
      <c r="R327" s="4"/>
      <c r="S327" s="4"/>
      <c r="T327" s="4"/>
      <c r="U327" s="4"/>
      <c r="V327" s="4"/>
      <c r="W327" s="4"/>
      <c r="X327" s="4"/>
      <c r="Y327" s="4"/>
      <c r="Z327" s="4"/>
    </row>
    <row r="328" spans="1:26" ht="15.75" x14ac:dyDescent="0.25">
      <c r="A328" s="4"/>
      <c r="B328" s="4"/>
      <c r="C328" s="4"/>
      <c r="D328" s="651"/>
      <c r="E328" s="4"/>
      <c r="F328" s="4"/>
      <c r="G328" s="4"/>
      <c r="H328" s="4"/>
      <c r="I328" s="4"/>
      <c r="J328" s="4"/>
      <c r="K328" s="4"/>
      <c r="L328" s="4"/>
      <c r="M328" s="4"/>
      <c r="N328" s="4"/>
      <c r="O328" s="4"/>
      <c r="P328" s="4"/>
      <c r="Q328" s="4"/>
      <c r="R328" s="4"/>
      <c r="S328" s="4"/>
      <c r="T328" s="4"/>
      <c r="U328" s="4"/>
      <c r="V328" s="4"/>
      <c r="W328" s="4"/>
      <c r="X328" s="4"/>
      <c r="Y328" s="4"/>
      <c r="Z328" s="4"/>
    </row>
    <row r="329" spans="1:26" ht="15.75" x14ac:dyDescent="0.25">
      <c r="A329" s="4"/>
      <c r="B329" s="4"/>
      <c r="C329" s="4"/>
      <c r="D329" s="651"/>
      <c r="E329" s="4"/>
      <c r="F329" s="4"/>
      <c r="G329" s="4"/>
      <c r="H329" s="4"/>
      <c r="I329" s="4"/>
      <c r="J329" s="4"/>
      <c r="K329" s="4"/>
      <c r="L329" s="4"/>
      <c r="M329" s="4"/>
      <c r="N329" s="4"/>
      <c r="O329" s="4"/>
      <c r="P329" s="4"/>
      <c r="Q329" s="4"/>
      <c r="R329" s="4"/>
      <c r="S329" s="4"/>
      <c r="T329" s="4"/>
      <c r="U329" s="4"/>
      <c r="V329" s="4"/>
      <c r="W329" s="4"/>
      <c r="X329" s="4"/>
      <c r="Y329" s="4"/>
      <c r="Z329" s="4"/>
    </row>
    <row r="330" spans="1:26" ht="15.75" x14ac:dyDescent="0.25">
      <c r="A330" s="4"/>
      <c r="B330" s="4"/>
      <c r="C330" s="4"/>
      <c r="D330" s="651"/>
      <c r="E330" s="4"/>
      <c r="F330" s="4"/>
      <c r="G330" s="4"/>
      <c r="H330" s="4"/>
      <c r="I330" s="4"/>
      <c r="J330" s="4"/>
      <c r="K330" s="4"/>
      <c r="L330" s="4"/>
      <c r="M330" s="4"/>
      <c r="N330" s="4"/>
      <c r="O330" s="4"/>
      <c r="P330" s="4"/>
      <c r="Q330" s="4"/>
      <c r="R330" s="4"/>
      <c r="S330" s="4"/>
      <c r="T330" s="4"/>
      <c r="U330" s="4"/>
      <c r="V330" s="4"/>
      <c r="W330" s="4"/>
      <c r="X330" s="4"/>
      <c r="Y330" s="4"/>
      <c r="Z330" s="4"/>
    </row>
    <row r="331" spans="1:26" ht="15.75" x14ac:dyDescent="0.25">
      <c r="A331" s="4"/>
      <c r="B331" s="4"/>
      <c r="C331" s="4"/>
      <c r="D331" s="651"/>
      <c r="E331" s="4"/>
      <c r="F331" s="4"/>
      <c r="G331" s="4"/>
      <c r="H331" s="4"/>
      <c r="I331" s="4"/>
      <c r="J331" s="4"/>
      <c r="K331" s="4"/>
      <c r="L331" s="4"/>
      <c r="M331" s="4"/>
      <c r="N331" s="4"/>
      <c r="O331" s="4"/>
      <c r="P331" s="4"/>
      <c r="Q331" s="4"/>
      <c r="R331" s="4"/>
      <c r="S331" s="4"/>
      <c r="T331" s="4"/>
      <c r="U331" s="4"/>
      <c r="V331" s="4"/>
      <c r="W331" s="4"/>
      <c r="X331" s="4"/>
      <c r="Y331" s="4"/>
      <c r="Z331" s="4"/>
    </row>
    <row r="332" spans="1:26" ht="15.75" x14ac:dyDescent="0.25">
      <c r="A332" s="4"/>
      <c r="B332" s="4"/>
      <c r="C332" s="4"/>
      <c r="D332" s="651"/>
      <c r="E332" s="4"/>
      <c r="F332" s="4"/>
      <c r="G332" s="4"/>
      <c r="H332" s="4"/>
      <c r="I332" s="4"/>
      <c r="J332" s="4"/>
      <c r="K332" s="4"/>
      <c r="L332" s="4"/>
      <c r="M332" s="4"/>
      <c r="N332" s="4"/>
      <c r="O332" s="4"/>
      <c r="P332" s="4"/>
      <c r="Q332" s="4"/>
      <c r="R332" s="4"/>
      <c r="S332" s="4"/>
      <c r="T332" s="4"/>
      <c r="U332" s="4"/>
      <c r="V332" s="4"/>
      <c r="W332" s="4"/>
      <c r="X332" s="4"/>
      <c r="Y332" s="4"/>
      <c r="Z332" s="4"/>
    </row>
    <row r="333" spans="1:26" ht="15.75" x14ac:dyDescent="0.25">
      <c r="A333" s="4"/>
      <c r="B333" s="4"/>
      <c r="C333" s="4"/>
      <c r="D333" s="651"/>
      <c r="E333" s="4"/>
      <c r="F333" s="4"/>
      <c r="G333" s="4"/>
      <c r="H333" s="4"/>
      <c r="I333" s="4"/>
      <c r="J333" s="4"/>
      <c r="K333" s="4"/>
      <c r="L333" s="4"/>
      <c r="M333" s="4"/>
      <c r="N333" s="4"/>
      <c r="O333" s="4"/>
      <c r="P333" s="4"/>
      <c r="Q333" s="4"/>
      <c r="R333" s="4"/>
      <c r="S333" s="4"/>
      <c r="T333" s="4"/>
      <c r="U333" s="4"/>
      <c r="V333" s="4"/>
      <c r="W333" s="4"/>
      <c r="X333" s="4"/>
      <c r="Y333" s="4"/>
      <c r="Z333" s="4"/>
    </row>
    <row r="334" spans="1:26" ht="15.75" x14ac:dyDescent="0.25">
      <c r="A334" s="4"/>
      <c r="B334" s="4"/>
      <c r="C334" s="4"/>
      <c r="D334" s="651"/>
      <c r="E334" s="4"/>
      <c r="F334" s="4"/>
      <c r="G334" s="4"/>
      <c r="H334" s="4"/>
      <c r="I334" s="4"/>
      <c r="J334" s="4"/>
      <c r="K334" s="4"/>
      <c r="L334" s="4"/>
      <c r="M334" s="4"/>
      <c r="N334" s="4"/>
      <c r="O334" s="4"/>
      <c r="P334" s="4"/>
      <c r="Q334" s="4"/>
      <c r="R334" s="4"/>
      <c r="S334" s="4"/>
      <c r="T334" s="4"/>
      <c r="U334" s="4"/>
      <c r="V334" s="4"/>
      <c r="W334" s="4"/>
      <c r="X334" s="4"/>
      <c r="Y334" s="4"/>
      <c r="Z334" s="4"/>
    </row>
    <row r="335" spans="1:26" ht="15.75" x14ac:dyDescent="0.25">
      <c r="A335" s="4"/>
      <c r="B335" s="4"/>
      <c r="C335" s="4"/>
      <c r="D335" s="651"/>
      <c r="E335" s="4"/>
      <c r="F335" s="4"/>
      <c r="G335" s="4"/>
      <c r="H335" s="4"/>
      <c r="I335" s="4"/>
      <c r="J335" s="4"/>
      <c r="K335" s="4"/>
      <c r="L335" s="4"/>
      <c r="M335" s="4"/>
      <c r="N335" s="4"/>
      <c r="O335" s="4"/>
      <c r="P335" s="4"/>
      <c r="Q335" s="4"/>
      <c r="R335" s="4"/>
      <c r="S335" s="4"/>
      <c r="T335" s="4"/>
      <c r="U335" s="4"/>
      <c r="V335" s="4"/>
      <c r="W335" s="4"/>
      <c r="X335" s="4"/>
      <c r="Y335" s="4"/>
      <c r="Z335" s="4"/>
    </row>
    <row r="336" spans="1:26" ht="15.75" x14ac:dyDescent="0.25">
      <c r="A336" s="4"/>
      <c r="B336" s="4"/>
      <c r="C336" s="4"/>
      <c r="D336" s="651"/>
      <c r="E336" s="4"/>
      <c r="F336" s="4"/>
      <c r="G336" s="4"/>
      <c r="H336" s="4"/>
      <c r="I336" s="4"/>
      <c r="J336" s="4"/>
      <c r="K336" s="4"/>
      <c r="L336" s="4"/>
      <c r="M336" s="4"/>
      <c r="N336" s="4"/>
      <c r="O336" s="4"/>
      <c r="P336" s="4"/>
      <c r="Q336" s="4"/>
      <c r="R336" s="4"/>
      <c r="S336" s="4"/>
      <c r="T336" s="4"/>
      <c r="U336" s="4"/>
      <c r="V336" s="4"/>
      <c r="W336" s="4"/>
      <c r="X336" s="4"/>
      <c r="Y336" s="4"/>
      <c r="Z336" s="4"/>
    </row>
    <row r="337" spans="1:26" ht="15.75" x14ac:dyDescent="0.25">
      <c r="A337" s="4"/>
      <c r="B337" s="4"/>
      <c r="C337" s="4"/>
      <c r="D337" s="651"/>
      <c r="E337" s="4"/>
      <c r="F337" s="4"/>
      <c r="G337" s="4"/>
      <c r="H337" s="4"/>
      <c r="I337" s="4"/>
      <c r="J337" s="4"/>
      <c r="K337" s="4"/>
      <c r="L337" s="4"/>
      <c r="M337" s="4"/>
      <c r="N337" s="4"/>
      <c r="O337" s="4"/>
      <c r="P337" s="4"/>
      <c r="Q337" s="4"/>
      <c r="R337" s="4"/>
      <c r="S337" s="4"/>
      <c r="T337" s="4"/>
      <c r="U337" s="4"/>
      <c r="V337" s="4"/>
      <c r="W337" s="4"/>
      <c r="X337" s="4"/>
      <c r="Y337" s="4"/>
      <c r="Z337" s="4"/>
    </row>
    <row r="338" spans="1:26" ht="15.75" x14ac:dyDescent="0.25">
      <c r="A338" s="4"/>
      <c r="B338" s="4"/>
      <c r="C338" s="4"/>
      <c r="D338" s="651"/>
      <c r="E338" s="4"/>
      <c r="F338" s="4"/>
      <c r="G338" s="4"/>
      <c r="H338" s="4"/>
      <c r="I338" s="4"/>
      <c r="J338" s="4"/>
      <c r="K338" s="4"/>
      <c r="L338" s="4"/>
      <c r="M338" s="4"/>
      <c r="N338" s="4"/>
      <c r="O338" s="4"/>
      <c r="P338" s="4"/>
      <c r="Q338" s="4"/>
      <c r="R338" s="4"/>
      <c r="S338" s="4"/>
      <c r="T338" s="4"/>
      <c r="U338" s="4"/>
      <c r="V338" s="4"/>
      <c r="W338" s="4"/>
      <c r="X338" s="4"/>
      <c r="Y338" s="4"/>
      <c r="Z338" s="4"/>
    </row>
    <row r="339" spans="1:26" ht="15.75" x14ac:dyDescent="0.25">
      <c r="A339" s="4"/>
      <c r="B339" s="4"/>
      <c r="C339" s="4"/>
      <c r="D339" s="651"/>
      <c r="E339" s="4"/>
      <c r="F339" s="4"/>
      <c r="G339" s="4"/>
      <c r="H339" s="4"/>
      <c r="I339" s="4"/>
      <c r="J339" s="4"/>
      <c r="K339" s="4"/>
      <c r="L339" s="4"/>
      <c r="M339" s="4"/>
      <c r="N339" s="4"/>
      <c r="O339" s="4"/>
      <c r="P339" s="4"/>
      <c r="Q339" s="4"/>
      <c r="R339" s="4"/>
      <c r="S339" s="4"/>
      <c r="T339" s="4"/>
      <c r="U339" s="4"/>
      <c r="V339" s="4"/>
      <c r="W339" s="4"/>
      <c r="X339" s="4"/>
      <c r="Y339" s="4"/>
      <c r="Z339" s="4"/>
    </row>
    <row r="340" spans="1:26" ht="15.75" x14ac:dyDescent="0.25">
      <c r="A340" s="4"/>
      <c r="B340" s="4"/>
      <c r="C340" s="4"/>
      <c r="D340" s="651"/>
      <c r="E340" s="4"/>
      <c r="F340" s="4"/>
      <c r="G340" s="4"/>
      <c r="H340" s="4"/>
      <c r="I340" s="4"/>
      <c r="J340" s="4"/>
      <c r="K340" s="4"/>
      <c r="L340" s="4"/>
      <c r="M340" s="4"/>
      <c r="N340" s="4"/>
      <c r="O340" s="4"/>
      <c r="P340" s="4"/>
      <c r="Q340" s="4"/>
      <c r="R340" s="4"/>
      <c r="S340" s="4"/>
      <c r="T340" s="4"/>
      <c r="U340" s="4"/>
      <c r="V340" s="4"/>
      <c r="W340" s="4"/>
      <c r="X340" s="4"/>
      <c r="Y340" s="4"/>
      <c r="Z340" s="4"/>
    </row>
    <row r="341" spans="1:26" ht="15.75" x14ac:dyDescent="0.25">
      <c r="A341" s="4"/>
      <c r="B341" s="4"/>
      <c r="C341" s="4"/>
      <c r="D341" s="651"/>
      <c r="E341" s="4"/>
      <c r="F341" s="4"/>
      <c r="G341" s="4"/>
      <c r="H341" s="4"/>
      <c r="I341" s="4"/>
      <c r="J341" s="4"/>
      <c r="K341" s="4"/>
      <c r="L341" s="4"/>
      <c r="M341" s="4"/>
      <c r="N341" s="4"/>
      <c r="O341" s="4"/>
      <c r="P341" s="4"/>
      <c r="Q341" s="4"/>
      <c r="R341" s="4"/>
      <c r="S341" s="4"/>
      <c r="T341" s="4"/>
      <c r="U341" s="4"/>
      <c r="V341" s="4"/>
      <c r="W341" s="4"/>
      <c r="X341" s="4"/>
      <c r="Y341" s="4"/>
      <c r="Z341" s="4"/>
    </row>
    <row r="342" spans="1:26" ht="15.75" x14ac:dyDescent="0.25">
      <c r="A342" s="4"/>
      <c r="B342" s="4"/>
      <c r="C342" s="4"/>
      <c r="D342" s="651"/>
      <c r="E342" s="4"/>
      <c r="F342" s="4"/>
      <c r="G342" s="4"/>
      <c r="H342" s="4"/>
      <c r="I342" s="4"/>
      <c r="J342" s="4"/>
      <c r="K342" s="4"/>
      <c r="L342" s="4"/>
      <c r="M342" s="4"/>
      <c r="N342" s="4"/>
      <c r="O342" s="4"/>
      <c r="P342" s="4"/>
      <c r="Q342" s="4"/>
      <c r="R342" s="4"/>
      <c r="S342" s="4"/>
      <c r="T342" s="4"/>
      <c r="U342" s="4"/>
      <c r="V342" s="4"/>
      <c r="W342" s="4"/>
      <c r="X342" s="4"/>
      <c r="Y342" s="4"/>
      <c r="Z342" s="4"/>
    </row>
    <row r="343" spans="1:26" ht="15.75" x14ac:dyDescent="0.25">
      <c r="A343" s="4"/>
      <c r="B343" s="4"/>
      <c r="C343" s="4"/>
      <c r="D343" s="651"/>
      <c r="E343" s="4"/>
      <c r="F343" s="4"/>
      <c r="G343" s="4"/>
      <c r="H343" s="4"/>
      <c r="I343" s="4"/>
      <c r="J343" s="4"/>
      <c r="K343" s="4"/>
      <c r="L343" s="4"/>
      <c r="M343" s="4"/>
      <c r="N343" s="4"/>
      <c r="O343" s="4"/>
      <c r="P343" s="4"/>
      <c r="Q343" s="4"/>
      <c r="R343" s="4"/>
      <c r="S343" s="4"/>
      <c r="T343" s="4"/>
      <c r="U343" s="4"/>
      <c r="V343" s="4"/>
      <c r="W343" s="4"/>
      <c r="X343" s="4"/>
      <c r="Y343" s="4"/>
      <c r="Z343" s="4"/>
    </row>
    <row r="344" spans="1:26" ht="15.75" x14ac:dyDescent="0.25">
      <c r="A344" s="4"/>
      <c r="B344" s="4"/>
      <c r="C344" s="4"/>
      <c r="D344" s="651"/>
      <c r="E344" s="4"/>
      <c r="F344" s="4"/>
      <c r="G344" s="4"/>
      <c r="H344" s="4"/>
      <c r="I344" s="4"/>
      <c r="J344" s="4"/>
      <c r="K344" s="4"/>
      <c r="L344" s="4"/>
      <c r="M344" s="4"/>
      <c r="N344" s="4"/>
      <c r="O344" s="4"/>
      <c r="P344" s="4"/>
      <c r="Q344" s="4"/>
      <c r="R344" s="4"/>
      <c r="S344" s="4"/>
      <c r="T344" s="4"/>
      <c r="U344" s="4"/>
      <c r="V344" s="4"/>
      <c r="W344" s="4"/>
      <c r="X344" s="4"/>
      <c r="Y344" s="4"/>
      <c r="Z344" s="4"/>
    </row>
    <row r="345" spans="1:26" ht="15.75" x14ac:dyDescent="0.25">
      <c r="A345" s="4"/>
      <c r="B345" s="4"/>
      <c r="C345" s="4"/>
      <c r="D345" s="651"/>
      <c r="E345" s="4"/>
      <c r="F345" s="4"/>
      <c r="G345" s="4"/>
      <c r="H345" s="4"/>
      <c r="I345" s="4"/>
      <c r="J345" s="4"/>
      <c r="K345" s="4"/>
      <c r="L345" s="4"/>
      <c r="M345" s="4"/>
      <c r="N345" s="4"/>
      <c r="O345" s="4"/>
      <c r="P345" s="4"/>
      <c r="Q345" s="4"/>
      <c r="R345" s="4"/>
      <c r="S345" s="4"/>
      <c r="T345" s="4"/>
      <c r="U345" s="4"/>
      <c r="V345" s="4"/>
      <c r="W345" s="4"/>
      <c r="X345" s="4"/>
      <c r="Y345" s="4"/>
      <c r="Z345" s="4"/>
    </row>
    <row r="346" spans="1:26" ht="15.75" x14ac:dyDescent="0.25">
      <c r="A346" s="4"/>
      <c r="B346" s="4"/>
      <c r="C346" s="4"/>
      <c r="D346" s="651"/>
      <c r="E346" s="4"/>
      <c r="F346" s="4"/>
      <c r="G346" s="4"/>
      <c r="H346" s="4"/>
      <c r="I346" s="4"/>
      <c r="J346" s="4"/>
      <c r="K346" s="4"/>
      <c r="L346" s="4"/>
      <c r="M346" s="4"/>
      <c r="N346" s="4"/>
      <c r="O346" s="4"/>
      <c r="P346" s="4"/>
      <c r="Q346" s="4"/>
      <c r="R346" s="4"/>
      <c r="S346" s="4"/>
      <c r="T346" s="4"/>
      <c r="U346" s="4"/>
      <c r="V346" s="4"/>
      <c r="W346" s="4"/>
      <c r="X346" s="4"/>
      <c r="Y346" s="4"/>
      <c r="Z346" s="4"/>
    </row>
    <row r="347" spans="1:26" ht="15.75" x14ac:dyDescent="0.25">
      <c r="A347" s="4"/>
      <c r="B347" s="4"/>
      <c r="C347" s="4"/>
      <c r="D347" s="651"/>
      <c r="E347" s="4"/>
      <c r="F347" s="4"/>
      <c r="G347" s="4"/>
      <c r="H347" s="4"/>
      <c r="I347" s="4"/>
      <c r="J347" s="4"/>
      <c r="K347" s="4"/>
      <c r="L347" s="4"/>
      <c r="M347" s="4"/>
      <c r="N347" s="4"/>
      <c r="O347" s="4"/>
      <c r="P347" s="4"/>
      <c r="Q347" s="4"/>
      <c r="R347" s="4"/>
      <c r="S347" s="4"/>
      <c r="T347" s="4"/>
      <c r="U347" s="4"/>
      <c r="V347" s="4"/>
      <c r="W347" s="4"/>
      <c r="X347" s="4"/>
      <c r="Y347" s="4"/>
      <c r="Z347" s="4"/>
    </row>
    <row r="348" spans="1:26" ht="15.75" x14ac:dyDescent="0.25">
      <c r="A348" s="4"/>
      <c r="B348" s="4"/>
      <c r="C348" s="4"/>
      <c r="D348" s="651"/>
      <c r="E348" s="4"/>
      <c r="F348" s="4"/>
      <c r="G348" s="4"/>
      <c r="H348" s="4"/>
      <c r="I348" s="4"/>
      <c r="J348" s="4"/>
      <c r="K348" s="4"/>
      <c r="L348" s="4"/>
      <c r="M348" s="4"/>
      <c r="N348" s="4"/>
      <c r="O348" s="4"/>
      <c r="P348" s="4"/>
      <c r="Q348" s="4"/>
      <c r="R348" s="4"/>
      <c r="S348" s="4"/>
      <c r="T348" s="4"/>
      <c r="U348" s="4"/>
      <c r="V348" s="4"/>
      <c r="W348" s="4"/>
      <c r="X348" s="4"/>
      <c r="Y348" s="4"/>
      <c r="Z348" s="4"/>
    </row>
    <row r="349" spans="1:26" ht="15.75" x14ac:dyDescent="0.25">
      <c r="A349" s="4"/>
      <c r="B349" s="4"/>
      <c r="C349" s="4"/>
      <c r="D349" s="651"/>
      <c r="E349" s="4"/>
      <c r="F349" s="4"/>
      <c r="G349" s="4"/>
      <c r="H349" s="4"/>
      <c r="I349" s="4"/>
      <c r="J349" s="4"/>
      <c r="K349" s="4"/>
      <c r="L349" s="4"/>
      <c r="M349" s="4"/>
      <c r="N349" s="4"/>
      <c r="O349" s="4"/>
      <c r="P349" s="4"/>
      <c r="Q349" s="4"/>
      <c r="R349" s="4"/>
      <c r="S349" s="4"/>
      <c r="T349" s="4"/>
      <c r="U349" s="4"/>
      <c r="V349" s="4"/>
      <c r="W349" s="4"/>
      <c r="X349" s="4"/>
      <c r="Y349" s="4"/>
      <c r="Z349" s="4"/>
    </row>
    <row r="350" spans="1:26" ht="15.75" x14ac:dyDescent="0.25">
      <c r="A350" s="4"/>
      <c r="B350" s="4"/>
      <c r="C350" s="4"/>
      <c r="D350" s="651"/>
      <c r="E350" s="4"/>
      <c r="F350" s="4"/>
      <c r="G350" s="4"/>
      <c r="H350" s="4"/>
      <c r="I350" s="4"/>
      <c r="J350" s="4"/>
      <c r="K350" s="4"/>
      <c r="L350" s="4"/>
      <c r="M350" s="4"/>
      <c r="N350" s="4"/>
      <c r="O350" s="4"/>
      <c r="P350" s="4"/>
      <c r="Q350" s="4"/>
      <c r="R350" s="4"/>
      <c r="S350" s="4"/>
      <c r="T350" s="4"/>
      <c r="U350" s="4"/>
      <c r="V350" s="4"/>
      <c r="W350" s="4"/>
      <c r="X350" s="4"/>
      <c r="Y350" s="4"/>
      <c r="Z350" s="4"/>
    </row>
    <row r="351" spans="1:26" ht="15.75" x14ac:dyDescent="0.25">
      <c r="A351" s="4"/>
      <c r="B351" s="4"/>
      <c r="C351" s="4"/>
      <c r="D351" s="651"/>
      <c r="E351" s="4"/>
      <c r="F351" s="4"/>
      <c r="G351" s="4"/>
      <c r="H351" s="4"/>
      <c r="I351" s="4"/>
      <c r="J351" s="4"/>
      <c r="K351" s="4"/>
      <c r="L351" s="4"/>
      <c r="M351" s="4"/>
      <c r="N351" s="4"/>
      <c r="O351" s="4"/>
      <c r="P351" s="4"/>
      <c r="Q351" s="4"/>
      <c r="R351" s="4"/>
      <c r="S351" s="4"/>
      <c r="T351" s="4"/>
      <c r="U351" s="4"/>
      <c r="V351" s="4"/>
      <c r="W351" s="4"/>
      <c r="X351" s="4"/>
      <c r="Y351" s="4"/>
      <c r="Z351" s="4"/>
    </row>
    <row r="352" spans="1:26" ht="15.75" x14ac:dyDescent="0.25">
      <c r="A352" s="4"/>
      <c r="B352" s="4"/>
      <c r="C352" s="4"/>
      <c r="D352" s="651"/>
      <c r="E352" s="4"/>
      <c r="F352" s="4"/>
      <c r="G352" s="4"/>
      <c r="H352" s="4"/>
      <c r="I352" s="4"/>
      <c r="J352" s="4"/>
      <c r="K352" s="4"/>
      <c r="L352" s="4"/>
      <c r="M352" s="4"/>
      <c r="N352" s="4"/>
      <c r="O352" s="4"/>
      <c r="P352" s="4"/>
      <c r="Q352" s="4"/>
      <c r="R352" s="4"/>
      <c r="S352" s="4"/>
      <c r="T352" s="4"/>
      <c r="U352" s="4"/>
      <c r="V352" s="4"/>
      <c r="W352" s="4"/>
      <c r="X352" s="4"/>
      <c r="Y352" s="4"/>
      <c r="Z352" s="4"/>
    </row>
    <row r="353" spans="1:26" ht="15.75" x14ac:dyDescent="0.25">
      <c r="A353" s="4"/>
      <c r="B353" s="4"/>
      <c r="C353" s="4"/>
      <c r="D353" s="651"/>
      <c r="E353" s="4"/>
      <c r="F353" s="4"/>
      <c r="G353" s="4"/>
      <c r="H353" s="4"/>
      <c r="I353" s="4"/>
      <c r="J353" s="4"/>
      <c r="K353" s="4"/>
      <c r="L353" s="4"/>
      <c r="M353" s="4"/>
      <c r="N353" s="4"/>
      <c r="O353" s="4"/>
      <c r="P353" s="4"/>
      <c r="Q353" s="4"/>
      <c r="R353" s="4"/>
      <c r="S353" s="4"/>
      <c r="T353" s="4"/>
      <c r="U353" s="4"/>
      <c r="V353" s="4"/>
      <c r="W353" s="4"/>
      <c r="X353" s="4"/>
      <c r="Y353" s="4"/>
      <c r="Z353" s="4"/>
    </row>
    <row r="354" spans="1:26" ht="15.75" x14ac:dyDescent="0.25">
      <c r="A354" s="4"/>
      <c r="B354" s="4"/>
      <c r="C354" s="4"/>
      <c r="D354" s="651"/>
      <c r="E354" s="4"/>
      <c r="F354" s="4"/>
      <c r="G354" s="4"/>
      <c r="H354" s="4"/>
      <c r="I354" s="4"/>
      <c r="J354" s="4"/>
      <c r="K354" s="4"/>
      <c r="L354" s="4"/>
      <c r="M354" s="4"/>
      <c r="N354" s="4"/>
      <c r="O354" s="4"/>
      <c r="P354" s="4"/>
      <c r="Q354" s="4"/>
      <c r="R354" s="4"/>
      <c r="S354" s="4"/>
      <c r="T354" s="4"/>
      <c r="U354" s="4"/>
      <c r="V354" s="4"/>
      <c r="W354" s="4"/>
      <c r="X354" s="4"/>
      <c r="Y354" s="4"/>
      <c r="Z354" s="4"/>
    </row>
    <row r="355" spans="1:26" ht="15.75" x14ac:dyDescent="0.25">
      <c r="A355" s="4"/>
      <c r="B355" s="4"/>
      <c r="C355" s="4"/>
      <c r="D355" s="651"/>
      <c r="E355" s="4"/>
      <c r="F355" s="4"/>
      <c r="G355" s="4"/>
      <c r="H355" s="4"/>
      <c r="I355" s="4"/>
      <c r="J355" s="4"/>
      <c r="K355" s="4"/>
      <c r="L355" s="4"/>
      <c r="M355" s="4"/>
      <c r="N355" s="4"/>
      <c r="O355" s="4"/>
      <c r="P355" s="4"/>
      <c r="Q355" s="4"/>
      <c r="R355" s="4"/>
      <c r="S355" s="4"/>
      <c r="T355" s="4"/>
      <c r="U355" s="4"/>
      <c r="V355" s="4"/>
      <c r="W355" s="4"/>
      <c r="X355" s="4"/>
      <c r="Y355" s="4"/>
      <c r="Z355" s="4"/>
    </row>
    <row r="356" spans="1:26" ht="15.75" x14ac:dyDescent="0.25">
      <c r="A356" s="4"/>
      <c r="B356" s="4"/>
      <c r="C356" s="4"/>
      <c r="D356" s="651"/>
      <c r="E356" s="4"/>
      <c r="F356" s="4"/>
      <c r="G356" s="4"/>
      <c r="H356" s="4"/>
      <c r="I356" s="4"/>
      <c r="J356" s="4"/>
      <c r="K356" s="4"/>
      <c r="L356" s="4"/>
      <c r="M356" s="4"/>
      <c r="N356" s="4"/>
      <c r="O356" s="4"/>
      <c r="P356" s="4"/>
      <c r="Q356" s="4"/>
      <c r="R356" s="4"/>
      <c r="S356" s="4"/>
      <c r="T356" s="4"/>
      <c r="U356" s="4"/>
      <c r="V356" s="4"/>
      <c r="W356" s="4"/>
      <c r="X356" s="4"/>
      <c r="Y356" s="4"/>
      <c r="Z356" s="4"/>
    </row>
    <row r="357" spans="1:26" ht="15.75" x14ac:dyDescent="0.25">
      <c r="A357" s="4"/>
      <c r="B357" s="4"/>
      <c r="C357" s="4"/>
      <c r="D357" s="651"/>
      <c r="E357" s="4"/>
      <c r="F357" s="4"/>
      <c r="G357" s="4"/>
      <c r="H357" s="4"/>
      <c r="I357" s="4"/>
      <c r="J357" s="4"/>
      <c r="K357" s="4"/>
      <c r="L357" s="4"/>
      <c r="M357" s="4"/>
      <c r="N357" s="4"/>
      <c r="O357" s="4"/>
      <c r="P357" s="4"/>
      <c r="Q357" s="4"/>
      <c r="R357" s="4"/>
      <c r="S357" s="4"/>
      <c r="T357" s="4"/>
      <c r="U357" s="4"/>
      <c r="V357" s="4"/>
      <c r="W357" s="4"/>
      <c r="X357" s="4"/>
      <c r="Y357" s="4"/>
      <c r="Z357" s="4"/>
    </row>
    <row r="358" spans="1:26" ht="15.75" x14ac:dyDescent="0.25">
      <c r="A358" s="4"/>
      <c r="B358" s="4"/>
      <c r="C358" s="4"/>
      <c r="D358" s="651"/>
      <c r="E358" s="4"/>
      <c r="F358" s="4"/>
      <c r="G358" s="4"/>
      <c r="H358" s="4"/>
      <c r="I358" s="4"/>
      <c r="J358" s="4"/>
      <c r="K358" s="4"/>
      <c r="L358" s="4"/>
      <c r="M358" s="4"/>
      <c r="N358" s="4"/>
      <c r="O358" s="4"/>
      <c r="P358" s="4"/>
      <c r="Q358" s="4"/>
      <c r="R358" s="4"/>
      <c r="S358" s="4"/>
      <c r="T358" s="4"/>
      <c r="U358" s="4"/>
      <c r="V358" s="4"/>
      <c r="W358" s="4"/>
      <c r="X358" s="4"/>
      <c r="Y358" s="4"/>
      <c r="Z358" s="4"/>
    </row>
    <row r="359" spans="1:26" ht="15.75" x14ac:dyDescent="0.25">
      <c r="A359" s="4"/>
      <c r="B359" s="4"/>
      <c r="C359" s="4"/>
      <c r="D359" s="651"/>
      <c r="E359" s="4"/>
      <c r="F359" s="4"/>
      <c r="G359" s="4"/>
      <c r="H359" s="4"/>
      <c r="I359" s="4"/>
      <c r="J359" s="4"/>
      <c r="K359" s="4"/>
      <c r="L359" s="4"/>
      <c r="M359" s="4"/>
      <c r="N359" s="4"/>
      <c r="O359" s="4"/>
      <c r="P359" s="4"/>
      <c r="Q359" s="4"/>
      <c r="R359" s="4"/>
      <c r="S359" s="4"/>
      <c r="T359" s="4"/>
      <c r="U359" s="4"/>
      <c r="V359" s="4"/>
      <c r="W359" s="4"/>
      <c r="X359" s="4"/>
      <c r="Y359" s="4"/>
      <c r="Z359" s="4"/>
    </row>
    <row r="360" spans="1:26" ht="15.75" x14ac:dyDescent="0.25">
      <c r="A360" s="4"/>
      <c r="B360" s="4"/>
      <c r="C360" s="4"/>
      <c r="D360" s="651"/>
      <c r="E360" s="4"/>
      <c r="F360" s="4"/>
      <c r="G360" s="4"/>
      <c r="H360" s="4"/>
      <c r="I360" s="4"/>
      <c r="J360" s="4"/>
      <c r="K360" s="4"/>
      <c r="L360" s="4"/>
      <c r="M360" s="4"/>
      <c r="N360" s="4"/>
      <c r="O360" s="4"/>
      <c r="P360" s="4"/>
      <c r="Q360" s="4"/>
      <c r="R360" s="4"/>
      <c r="S360" s="4"/>
      <c r="T360" s="4"/>
      <c r="U360" s="4"/>
      <c r="V360" s="4"/>
      <c r="W360" s="4"/>
      <c r="X360" s="4"/>
      <c r="Y360" s="4"/>
      <c r="Z360" s="4"/>
    </row>
    <row r="361" spans="1:26" ht="15.75" x14ac:dyDescent="0.25">
      <c r="A361" s="4"/>
      <c r="B361" s="4"/>
      <c r="C361" s="4"/>
      <c r="D361" s="651"/>
      <c r="E361" s="4"/>
      <c r="F361" s="4"/>
      <c r="G361" s="4"/>
      <c r="H361" s="4"/>
      <c r="I361" s="4"/>
      <c r="J361" s="4"/>
      <c r="K361" s="4"/>
      <c r="L361" s="4"/>
      <c r="M361" s="4"/>
      <c r="N361" s="4"/>
      <c r="O361" s="4"/>
      <c r="P361" s="4"/>
      <c r="Q361" s="4"/>
      <c r="R361" s="4"/>
      <c r="S361" s="4"/>
      <c r="T361" s="4"/>
      <c r="U361" s="4"/>
      <c r="V361" s="4"/>
      <c r="W361" s="4"/>
      <c r="X361" s="4"/>
      <c r="Y361" s="4"/>
      <c r="Z361" s="4"/>
    </row>
    <row r="362" spans="1:26" ht="15.75" x14ac:dyDescent="0.25">
      <c r="A362" s="4"/>
      <c r="B362" s="4"/>
      <c r="C362" s="4"/>
      <c r="D362" s="651"/>
      <c r="E362" s="4"/>
      <c r="F362" s="4"/>
      <c r="G362" s="4"/>
      <c r="H362" s="4"/>
      <c r="I362" s="4"/>
      <c r="J362" s="4"/>
      <c r="K362" s="4"/>
      <c r="L362" s="4"/>
      <c r="M362" s="4"/>
      <c r="N362" s="4"/>
      <c r="O362" s="4"/>
      <c r="P362" s="4"/>
      <c r="Q362" s="4"/>
      <c r="R362" s="4"/>
      <c r="S362" s="4"/>
      <c r="T362" s="4"/>
      <c r="U362" s="4"/>
      <c r="V362" s="4"/>
      <c r="W362" s="4"/>
      <c r="X362" s="4"/>
      <c r="Y362" s="4"/>
      <c r="Z362" s="4"/>
    </row>
    <row r="363" spans="1:26" ht="15.75" x14ac:dyDescent="0.25">
      <c r="A363" s="4"/>
      <c r="B363" s="4"/>
      <c r="C363" s="4"/>
      <c r="D363" s="651"/>
      <c r="E363" s="4"/>
      <c r="F363" s="4"/>
      <c r="G363" s="4"/>
      <c r="H363" s="4"/>
      <c r="I363" s="4"/>
      <c r="J363" s="4"/>
      <c r="K363" s="4"/>
      <c r="L363" s="4"/>
      <c r="M363" s="4"/>
      <c r="N363" s="4"/>
      <c r="O363" s="4"/>
      <c r="P363" s="4"/>
      <c r="Q363" s="4"/>
      <c r="R363" s="4"/>
      <c r="S363" s="4"/>
      <c r="T363" s="4"/>
      <c r="U363" s="4"/>
      <c r="V363" s="4"/>
      <c r="W363" s="4"/>
      <c r="X363" s="4"/>
      <c r="Y363" s="4"/>
      <c r="Z363" s="4"/>
    </row>
    <row r="364" spans="1:26" ht="15.75" x14ac:dyDescent="0.25">
      <c r="A364" s="4"/>
      <c r="B364" s="4"/>
      <c r="C364" s="4"/>
      <c r="D364" s="651"/>
      <c r="E364" s="4"/>
      <c r="F364" s="4"/>
      <c r="G364" s="4"/>
      <c r="H364" s="4"/>
      <c r="I364" s="4"/>
      <c r="J364" s="4"/>
      <c r="K364" s="4"/>
      <c r="L364" s="4"/>
      <c r="M364" s="4"/>
      <c r="N364" s="4"/>
      <c r="O364" s="4"/>
      <c r="P364" s="4"/>
      <c r="Q364" s="4"/>
      <c r="R364" s="4"/>
      <c r="S364" s="4"/>
      <c r="T364" s="4"/>
      <c r="U364" s="4"/>
      <c r="V364" s="4"/>
      <c r="W364" s="4"/>
      <c r="X364" s="4"/>
      <c r="Y364" s="4"/>
      <c r="Z364" s="4"/>
    </row>
    <row r="365" spans="1:26" ht="15.75" x14ac:dyDescent="0.25">
      <c r="A365" s="4"/>
      <c r="B365" s="4"/>
      <c r="C365" s="4"/>
      <c r="D365" s="651"/>
      <c r="E365" s="4"/>
      <c r="F365" s="4"/>
      <c r="G365" s="4"/>
      <c r="H365" s="4"/>
      <c r="I365" s="4"/>
      <c r="J365" s="4"/>
      <c r="K365" s="4"/>
      <c r="L365" s="4"/>
      <c r="M365" s="4"/>
      <c r="N365" s="4"/>
      <c r="O365" s="4"/>
      <c r="P365" s="4"/>
      <c r="Q365" s="4"/>
      <c r="R365" s="4"/>
      <c r="S365" s="4"/>
      <c r="T365" s="4"/>
      <c r="U365" s="4"/>
      <c r="V365" s="4"/>
      <c r="W365" s="4"/>
      <c r="X365" s="4"/>
      <c r="Y365" s="4"/>
      <c r="Z365" s="4"/>
    </row>
    <row r="366" spans="1:26" ht="15.75" x14ac:dyDescent="0.25">
      <c r="A366" s="4"/>
      <c r="B366" s="4"/>
      <c r="C366" s="4"/>
      <c r="D366" s="651"/>
      <c r="E366" s="4"/>
      <c r="F366" s="4"/>
      <c r="G366" s="4"/>
      <c r="H366" s="4"/>
      <c r="I366" s="4"/>
      <c r="J366" s="4"/>
      <c r="K366" s="4"/>
      <c r="L366" s="4"/>
      <c r="M366" s="4"/>
      <c r="N366" s="4"/>
      <c r="O366" s="4"/>
      <c r="P366" s="4"/>
      <c r="Q366" s="4"/>
      <c r="R366" s="4"/>
      <c r="S366" s="4"/>
      <c r="T366" s="4"/>
      <c r="U366" s="4"/>
      <c r="V366" s="4"/>
      <c r="W366" s="4"/>
      <c r="X366" s="4"/>
      <c r="Y366" s="4"/>
      <c r="Z366" s="4"/>
    </row>
    <row r="367" spans="1:26" ht="15.75" x14ac:dyDescent="0.25">
      <c r="A367" s="4"/>
      <c r="B367" s="4"/>
      <c r="C367" s="4"/>
      <c r="D367" s="651"/>
      <c r="E367" s="4"/>
      <c r="F367" s="4"/>
      <c r="G367" s="4"/>
      <c r="H367" s="4"/>
      <c r="I367" s="4"/>
      <c r="J367" s="4"/>
      <c r="K367" s="4"/>
      <c r="L367" s="4"/>
      <c r="M367" s="4"/>
      <c r="N367" s="4"/>
      <c r="O367" s="4"/>
      <c r="P367" s="4"/>
      <c r="Q367" s="4"/>
      <c r="R367" s="4"/>
      <c r="S367" s="4"/>
      <c r="T367" s="4"/>
      <c r="U367" s="4"/>
      <c r="V367" s="4"/>
      <c r="W367" s="4"/>
      <c r="X367" s="4"/>
      <c r="Y367" s="4"/>
      <c r="Z367" s="4"/>
    </row>
    <row r="368" spans="1:26" ht="15.75" x14ac:dyDescent="0.25">
      <c r="A368" s="4"/>
      <c r="B368" s="4"/>
      <c r="C368" s="4"/>
      <c r="D368" s="651"/>
      <c r="E368" s="4"/>
      <c r="F368" s="4"/>
      <c r="G368" s="4"/>
      <c r="H368" s="4"/>
      <c r="I368" s="4"/>
      <c r="J368" s="4"/>
      <c r="K368" s="4"/>
      <c r="L368" s="4"/>
      <c r="M368" s="4"/>
      <c r="N368" s="4"/>
      <c r="O368" s="4"/>
      <c r="P368" s="4"/>
      <c r="Q368" s="4"/>
      <c r="R368" s="4"/>
      <c r="S368" s="4"/>
      <c r="T368" s="4"/>
      <c r="U368" s="4"/>
      <c r="V368" s="4"/>
      <c r="W368" s="4"/>
      <c r="X368" s="4"/>
      <c r="Y368" s="4"/>
      <c r="Z368" s="4"/>
    </row>
    <row r="369" spans="1:26" ht="15.75" x14ac:dyDescent="0.25">
      <c r="A369" s="4"/>
      <c r="B369" s="4"/>
      <c r="C369" s="4"/>
      <c r="D369" s="651"/>
      <c r="E369" s="4"/>
      <c r="F369" s="4"/>
      <c r="G369" s="4"/>
      <c r="H369" s="4"/>
      <c r="I369" s="4"/>
      <c r="J369" s="4"/>
      <c r="K369" s="4"/>
      <c r="L369" s="4"/>
      <c r="M369" s="4"/>
      <c r="N369" s="4"/>
      <c r="O369" s="4"/>
      <c r="P369" s="4"/>
      <c r="Q369" s="4"/>
      <c r="R369" s="4"/>
      <c r="S369" s="4"/>
      <c r="T369" s="4"/>
      <c r="U369" s="4"/>
      <c r="V369" s="4"/>
      <c r="W369" s="4"/>
      <c r="X369" s="4"/>
      <c r="Y369" s="4"/>
      <c r="Z369" s="4"/>
    </row>
    <row r="370" spans="1:26" ht="15.75" x14ac:dyDescent="0.25">
      <c r="A370" s="4"/>
      <c r="B370" s="4"/>
      <c r="C370" s="4"/>
      <c r="D370" s="651"/>
      <c r="E370" s="4"/>
      <c r="F370" s="4"/>
      <c r="G370" s="4"/>
      <c r="H370" s="4"/>
      <c r="I370" s="4"/>
      <c r="J370" s="4"/>
      <c r="K370" s="4"/>
      <c r="L370" s="4"/>
      <c r="M370" s="4"/>
      <c r="N370" s="4"/>
      <c r="O370" s="4"/>
      <c r="P370" s="4"/>
      <c r="Q370" s="4"/>
      <c r="R370" s="4"/>
      <c r="S370" s="4"/>
      <c r="T370" s="4"/>
      <c r="U370" s="4"/>
      <c r="V370" s="4"/>
      <c r="W370" s="4"/>
      <c r="X370" s="4"/>
      <c r="Y370" s="4"/>
      <c r="Z370" s="4"/>
    </row>
    <row r="371" spans="1:26" ht="15.75" x14ac:dyDescent="0.25">
      <c r="A371" s="4"/>
      <c r="B371" s="4"/>
      <c r="C371" s="4"/>
      <c r="D371" s="651"/>
      <c r="E371" s="4"/>
      <c r="F371" s="4"/>
      <c r="G371" s="4"/>
      <c r="H371" s="4"/>
      <c r="I371" s="4"/>
      <c r="J371" s="4"/>
      <c r="K371" s="4"/>
      <c r="L371" s="4"/>
      <c r="M371" s="4"/>
      <c r="N371" s="4"/>
      <c r="O371" s="4"/>
      <c r="P371" s="4"/>
      <c r="Q371" s="4"/>
      <c r="R371" s="4"/>
      <c r="S371" s="4"/>
      <c r="T371" s="4"/>
      <c r="U371" s="4"/>
      <c r="V371" s="4"/>
      <c r="W371" s="4"/>
      <c r="X371" s="4"/>
      <c r="Y371" s="4"/>
      <c r="Z371" s="4"/>
    </row>
    <row r="372" spans="1:26" ht="15.75" x14ac:dyDescent="0.25">
      <c r="A372" s="4"/>
      <c r="B372" s="4"/>
      <c r="C372" s="4"/>
      <c r="D372" s="651"/>
      <c r="E372" s="4"/>
      <c r="F372" s="4"/>
      <c r="G372" s="4"/>
      <c r="H372" s="4"/>
      <c r="I372" s="4"/>
      <c r="J372" s="4"/>
      <c r="K372" s="4"/>
      <c r="L372" s="4"/>
      <c r="M372" s="4"/>
      <c r="N372" s="4"/>
      <c r="O372" s="4"/>
      <c r="P372" s="4"/>
      <c r="Q372" s="4"/>
      <c r="R372" s="4"/>
      <c r="S372" s="4"/>
      <c r="T372" s="4"/>
      <c r="U372" s="4"/>
      <c r="V372" s="4"/>
      <c r="W372" s="4"/>
      <c r="X372" s="4"/>
      <c r="Y372" s="4"/>
      <c r="Z372" s="4"/>
    </row>
    <row r="373" spans="1:26" ht="15.75" x14ac:dyDescent="0.25">
      <c r="A373" s="4"/>
      <c r="B373" s="4"/>
      <c r="C373" s="4"/>
      <c r="D373" s="651"/>
      <c r="E373" s="4"/>
      <c r="F373" s="4"/>
      <c r="G373" s="4"/>
      <c r="H373" s="4"/>
      <c r="I373" s="4"/>
      <c r="J373" s="4"/>
      <c r="K373" s="4"/>
      <c r="L373" s="4"/>
      <c r="M373" s="4"/>
      <c r="N373" s="4"/>
      <c r="O373" s="4"/>
      <c r="P373" s="4"/>
      <c r="Q373" s="4"/>
      <c r="R373" s="4"/>
      <c r="S373" s="4"/>
      <c r="T373" s="4"/>
      <c r="U373" s="4"/>
      <c r="V373" s="4"/>
      <c r="W373" s="4"/>
      <c r="X373" s="4"/>
      <c r="Y373" s="4"/>
      <c r="Z373" s="4"/>
    </row>
    <row r="374" spans="1:26" ht="15.75" x14ac:dyDescent="0.25">
      <c r="A374" s="4"/>
      <c r="B374" s="4"/>
      <c r="C374" s="4"/>
      <c r="D374" s="651"/>
      <c r="E374" s="4"/>
      <c r="F374" s="4"/>
      <c r="G374" s="4"/>
      <c r="H374" s="4"/>
      <c r="I374" s="4"/>
      <c r="J374" s="4"/>
      <c r="K374" s="4"/>
      <c r="L374" s="4"/>
      <c r="M374" s="4"/>
      <c r="N374" s="4"/>
      <c r="O374" s="4"/>
      <c r="P374" s="4"/>
      <c r="Q374" s="4"/>
      <c r="R374" s="4"/>
      <c r="S374" s="4"/>
      <c r="T374" s="4"/>
      <c r="U374" s="4"/>
      <c r="V374" s="4"/>
      <c r="W374" s="4"/>
      <c r="X374" s="4"/>
      <c r="Y374" s="4"/>
      <c r="Z374" s="4"/>
    </row>
    <row r="375" spans="1:26" ht="15.75" x14ac:dyDescent="0.25">
      <c r="A375" s="4"/>
      <c r="B375" s="4"/>
      <c r="C375" s="4"/>
      <c r="D375" s="651"/>
      <c r="E375" s="4"/>
      <c r="F375" s="4"/>
      <c r="G375" s="4"/>
      <c r="H375" s="4"/>
      <c r="I375" s="4"/>
      <c r="J375" s="4"/>
      <c r="K375" s="4"/>
      <c r="L375" s="4"/>
      <c r="M375" s="4"/>
      <c r="N375" s="4"/>
      <c r="O375" s="4"/>
      <c r="P375" s="4"/>
      <c r="Q375" s="4"/>
      <c r="R375" s="4"/>
      <c r="S375" s="4"/>
      <c r="T375" s="4"/>
      <c r="U375" s="4"/>
      <c r="V375" s="4"/>
      <c r="W375" s="4"/>
      <c r="X375" s="4"/>
      <c r="Y375" s="4"/>
      <c r="Z375" s="4"/>
    </row>
    <row r="376" spans="1:26" ht="15.75" x14ac:dyDescent="0.25">
      <c r="A376" s="4"/>
      <c r="B376" s="4"/>
      <c r="C376" s="4"/>
      <c r="D376" s="651"/>
      <c r="E376" s="4"/>
      <c r="F376" s="4"/>
      <c r="G376" s="4"/>
      <c r="H376" s="4"/>
      <c r="I376" s="4"/>
      <c r="J376" s="4"/>
      <c r="K376" s="4"/>
      <c r="L376" s="4"/>
      <c r="M376" s="4"/>
      <c r="N376" s="4"/>
      <c r="O376" s="4"/>
      <c r="P376" s="4"/>
      <c r="Q376" s="4"/>
      <c r="R376" s="4"/>
      <c r="S376" s="4"/>
      <c r="T376" s="4"/>
      <c r="U376" s="4"/>
      <c r="V376" s="4"/>
      <c r="W376" s="4"/>
      <c r="X376" s="4"/>
      <c r="Y376" s="4"/>
      <c r="Z376" s="4"/>
    </row>
    <row r="377" spans="1:26" ht="15.75" x14ac:dyDescent="0.25">
      <c r="A377" s="4"/>
      <c r="B377" s="4"/>
      <c r="C377" s="4"/>
      <c r="D377" s="651"/>
      <c r="E377" s="4"/>
      <c r="F377" s="4"/>
      <c r="G377" s="4"/>
      <c r="H377" s="4"/>
      <c r="I377" s="4"/>
      <c r="J377" s="4"/>
      <c r="K377" s="4"/>
      <c r="L377" s="4"/>
      <c r="M377" s="4"/>
      <c r="N377" s="4"/>
      <c r="O377" s="4"/>
      <c r="P377" s="4"/>
      <c r="Q377" s="4"/>
      <c r="R377" s="4"/>
      <c r="S377" s="4"/>
      <c r="T377" s="4"/>
      <c r="U377" s="4"/>
      <c r="V377" s="4"/>
      <c r="W377" s="4"/>
      <c r="X377" s="4"/>
      <c r="Y377" s="4"/>
      <c r="Z377" s="4"/>
    </row>
    <row r="378" spans="1:26" ht="15.75" x14ac:dyDescent="0.25">
      <c r="A378" s="4"/>
      <c r="B378" s="4"/>
      <c r="C378" s="4"/>
      <c r="D378" s="651"/>
      <c r="E378" s="4"/>
      <c r="F378" s="4"/>
      <c r="G378" s="4"/>
      <c r="H378" s="4"/>
      <c r="I378" s="4"/>
      <c r="J378" s="4"/>
      <c r="K378" s="4"/>
      <c r="L378" s="4"/>
      <c r="M378" s="4"/>
      <c r="N378" s="4"/>
      <c r="O378" s="4"/>
      <c r="P378" s="4"/>
      <c r="Q378" s="4"/>
      <c r="R378" s="4"/>
      <c r="S378" s="4"/>
      <c r="T378" s="4"/>
      <c r="U378" s="4"/>
      <c r="V378" s="4"/>
      <c r="W378" s="4"/>
      <c r="X378" s="4"/>
      <c r="Y378" s="4"/>
      <c r="Z378" s="4"/>
    </row>
    <row r="379" spans="1:26" ht="15.75" x14ac:dyDescent="0.25">
      <c r="A379" s="4"/>
      <c r="B379" s="4"/>
      <c r="C379" s="4"/>
      <c r="D379" s="651"/>
      <c r="E379" s="4"/>
      <c r="F379" s="4"/>
      <c r="G379" s="4"/>
      <c r="H379" s="4"/>
      <c r="I379" s="4"/>
      <c r="J379" s="4"/>
      <c r="K379" s="4"/>
      <c r="L379" s="4"/>
      <c r="M379" s="4"/>
      <c r="N379" s="4"/>
      <c r="O379" s="4"/>
      <c r="P379" s="4"/>
      <c r="Q379" s="4"/>
      <c r="R379" s="4"/>
      <c r="S379" s="4"/>
      <c r="T379" s="4"/>
      <c r="U379" s="4"/>
      <c r="V379" s="4"/>
      <c r="W379" s="4"/>
      <c r="X379" s="4"/>
      <c r="Y379" s="4"/>
      <c r="Z379" s="4"/>
    </row>
    <row r="380" spans="1:26" ht="15.75" x14ac:dyDescent="0.25">
      <c r="A380" s="4"/>
      <c r="B380" s="4"/>
      <c r="C380" s="4"/>
      <c r="D380" s="651"/>
      <c r="E380" s="4"/>
      <c r="F380" s="4"/>
      <c r="G380" s="4"/>
      <c r="H380" s="4"/>
      <c r="I380" s="4"/>
      <c r="J380" s="4"/>
      <c r="K380" s="4"/>
      <c r="L380" s="4"/>
      <c r="M380" s="4"/>
      <c r="N380" s="4"/>
      <c r="O380" s="4"/>
      <c r="P380" s="4"/>
      <c r="Q380" s="4"/>
      <c r="R380" s="4"/>
      <c r="S380" s="4"/>
      <c r="T380" s="4"/>
      <c r="U380" s="4"/>
      <c r="V380" s="4"/>
      <c r="W380" s="4"/>
      <c r="X380" s="4"/>
      <c r="Y380" s="4"/>
      <c r="Z380" s="4"/>
    </row>
    <row r="381" spans="1:26" ht="15.75" x14ac:dyDescent="0.25">
      <c r="A381" s="4"/>
      <c r="B381" s="4"/>
      <c r="C381" s="4"/>
      <c r="D381" s="651"/>
      <c r="E381" s="4"/>
      <c r="F381" s="4"/>
      <c r="G381" s="4"/>
      <c r="H381" s="4"/>
      <c r="I381" s="4"/>
      <c r="J381" s="4"/>
      <c r="K381" s="4"/>
      <c r="L381" s="4"/>
      <c r="M381" s="4"/>
      <c r="N381" s="4"/>
      <c r="O381" s="4"/>
      <c r="P381" s="4"/>
      <c r="Q381" s="4"/>
      <c r="R381" s="4"/>
      <c r="S381" s="4"/>
      <c r="T381" s="4"/>
      <c r="U381" s="4"/>
      <c r="V381" s="4"/>
      <c r="W381" s="4"/>
      <c r="X381" s="4"/>
      <c r="Y381" s="4"/>
      <c r="Z381" s="4"/>
    </row>
    <row r="382" spans="1:26" ht="15.75" x14ac:dyDescent="0.25">
      <c r="A382" s="4"/>
      <c r="B382" s="4"/>
      <c r="C382" s="4"/>
      <c r="D382" s="651"/>
      <c r="E382" s="4"/>
      <c r="F382" s="4"/>
      <c r="G382" s="4"/>
      <c r="H382" s="4"/>
      <c r="I382" s="4"/>
      <c r="J382" s="4"/>
      <c r="K382" s="4"/>
      <c r="L382" s="4"/>
      <c r="M382" s="4"/>
      <c r="N382" s="4"/>
      <c r="O382" s="4"/>
      <c r="P382" s="4"/>
      <c r="Q382" s="4"/>
      <c r="R382" s="4"/>
      <c r="S382" s="4"/>
      <c r="T382" s="4"/>
      <c r="U382" s="4"/>
      <c r="V382" s="4"/>
      <c r="W382" s="4"/>
      <c r="X382" s="4"/>
      <c r="Y382" s="4"/>
      <c r="Z382" s="4"/>
    </row>
    <row r="383" spans="1:26" ht="15.75" x14ac:dyDescent="0.25">
      <c r="A383" s="4"/>
      <c r="B383" s="4"/>
      <c r="C383" s="4"/>
      <c r="D383" s="651"/>
      <c r="E383" s="4"/>
      <c r="F383" s="4"/>
      <c r="G383" s="4"/>
      <c r="H383" s="4"/>
      <c r="I383" s="4"/>
      <c r="J383" s="4"/>
      <c r="K383" s="4"/>
      <c r="L383" s="4"/>
      <c r="M383" s="4"/>
      <c r="N383" s="4"/>
      <c r="O383" s="4"/>
      <c r="P383" s="4"/>
      <c r="Q383" s="4"/>
      <c r="R383" s="4"/>
      <c r="S383" s="4"/>
      <c r="T383" s="4"/>
      <c r="U383" s="4"/>
      <c r="V383" s="4"/>
      <c r="W383" s="4"/>
      <c r="X383" s="4"/>
      <c r="Y383" s="4"/>
      <c r="Z383" s="4"/>
    </row>
    <row r="384" spans="1:26" ht="15.75" x14ac:dyDescent="0.25">
      <c r="A384" s="4"/>
      <c r="B384" s="4"/>
      <c r="C384" s="4"/>
      <c r="D384" s="651"/>
      <c r="E384" s="4"/>
      <c r="F384" s="4"/>
      <c r="G384" s="4"/>
      <c r="H384" s="4"/>
      <c r="I384" s="4"/>
      <c r="J384" s="4"/>
      <c r="K384" s="4"/>
      <c r="L384" s="4"/>
      <c r="M384" s="4"/>
      <c r="N384" s="4"/>
      <c r="O384" s="4"/>
      <c r="P384" s="4"/>
      <c r="Q384" s="4"/>
      <c r="R384" s="4"/>
      <c r="S384" s="4"/>
      <c r="T384" s="4"/>
      <c r="U384" s="4"/>
      <c r="V384" s="4"/>
      <c r="W384" s="4"/>
      <c r="X384" s="4"/>
      <c r="Y384" s="4"/>
      <c r="Z384" s="4"/>
    </row>
    <row r="385" spans="1:26" ht="15.75" x14ac:dyDescent="0.25">
      <c r="A385" s="4"/>
      <c r="B385" s="4"/>
      <c r="C385" s="4"/>
      <c r="D385" s="651"/>
      <c r="E385" s="4"/>
      <c r="F385" s="4"/>
      <c r="G385" s="4"/>
      <c r="H385" s="4"/>
      <c r="I385" s="4"/>
      <c r="J385" s="4"/>
      <c r="K385" s="4"/>
      <c r="L385" s="4"/>
      <c r="M385" s="4"/>
      <c r="N385" s="4"/>
      <c r="O385" s="4"/>
      <c r="P385" s="4"/>
      <c r="Q385" s="4"/>
      <c r="R385" s="4"/>
      <c r="S385" s="4"/>
      <c r="T385" s="4"/>
      <c r="U385" s="4"/>
      <c r="V385" s="4"/>
      <c r="W385" s="4"/>
      <c r="X385" s="4"/>
      <c r="Y385" s="4"/>
      <c r="Z385" s="4"/>
    </row>
    <row r="386" spans="1:26" ht="15.75" x14ac:dyDescent="0.25">
      <c r="A386" s="4"/>
      <c r="B386" s="4"/>
      <c r="C386" s="4"/>
      <c r="D386" s="651"/>
      <c r="E386" s="4"/>
      <c r="F386" s="4"/>
      <c r="G386" s="4"/>
      <c r="H386" s="4"/>
      <c r="I386" s="4"/>
      <c r="J386" s="4"/>
      <c r="K386" s="4"/>
      <c r="L386" s="4"/>
      <c r="M386" s="4"/>
      <c r="N386" s="4"/>
      <c r="O386" s="4"/>
      <c r="P386" s="4"/>
      <c r="Q386" s="4"/>
      <c r="R386" s="4"/>
      <c r="S386" s="4"/>
      <c r="T386" s="4"/>
      <c r="U386" s="4"/>
      <c r="V386" s="4"/>
      <c r="W386" s="4"/>
      <c r="X386" s="4"/>
      <c r="Y386" s="4"/>
      <c r="Z386" s="4"/>
    </row>
    <row r="387" spans="1:26" ht="15.75" x14ac:dyDescent="0.25">
      <c r="A387" s="4"/>
      <c r="B387" s="4"/>
      <c r="C387" s="4"/>
      <c r="D387" s="651"/>
      <c r="E387" s="4"/>
      <c r="F387" s="4"/>
      <c r="G387" s="4"/>
      <c r="H387" s="4"/>
      <c r="I387" s="4"/>
      <c r="J387" s="4"/>
      <c r="K387" s="4"/>
      <c r="L387" s="4"/>
      <c r="M387" s="4"/>
      <c r="N387" s="4"/>
      <c r="O387" s="4"/>
      <c r="P387" s="4"/>
      <c r="Q387" s="4"/>
      <c r="R387" s="4"/>
      <c r="S387" s="4"/>
      <c r="T387" s="4"/>
      <c r="U387" s="4"/>
      <c r="V387" s="4"/>
      <c r="W387" s="4"/>
      <c r="X387" s="4"/>
      <c r="Y387" s="4"/>
      <c r="Z387" s="4"/>
    </row>
    <row r="388" spans="1:26" ht="15.75" x14ac:dyDescent="0.25">
      <c r="A388" s="4"/>
      <c r="B388" s="4"/>
      <c r="C388" s="4"/>
      <c r="D388" s="651"/>
      <c r="E388" s="4"/>
      <c r="F388" s="4"/>
      <c r="G388" s="4"/>
      <c r="H388" s="4"/>
      <c r="I388" s="4"/>
      <c r="J388" s="4"/>
      <c r="K388" s="4"/>
      <c r="L388" s="4"/>
      <c r="M388" s="4"/>
      <c r="N388" s="4"/>
      <c r="O388" s="4"/>
      <c r="P388" s="4"/>
      <c r="Q388" s="4"/>
      <c r="R388" s="4"/>
      <c r="S388" s="4"/>
      <c r="T388" s="4"/>
      <c r="U388" s="4"/>
      <c r="V388" s="4"/>
      <c r="W388" s="4"/>
      <c r="X388" s="4"/>
      <c r="Y388" s="4"/>
      <c r="Z388" s="4"/>
    </row>
    <row r="389" spans="1:26" ht="15.75" x14ac:dyDescent="0.25">
      <c r="A389" s="4"/>
      <c r="B389" s="4"/>
      <c r="C389" s="4"/>
      <c r="D389" s="651"/>
      <c r="E389" s="4"/>
      <c r="F389" s="4"/>
      <c r="G389" s="4"/>
      <c r="H389" s="4"/>
      <c r="I389" s="4"/>
      <c r="J389" s="4"/>
      <c r="K389" s="4"/>
      <c r="L389" s="4"/>
      <c r="M389" s="4"/>
      <c r="N389" s="4"/>
      <c r="O389" s="4"/>
      <c r="P389" s="4"/>
      <c r="Q389" s="4"/>
      <c r="R389" s="4"/>
      <c r="S389" s="4"/>
      <c r="T389" s="4"/>
      <c r="U389" s="4"/>
      <c r="V389" s="4"/>
      <c r="W389" s="4"/>
      <c r="X389" s="4"/>
      <c r="Y389" s="4"/>
      <c r="Z389" s="4"/>
    </row>
    <row r="390" spans="1:26" ht="15.75" x14ac:dyDescent="0.25">
      <c r="A390" s="4"/>
      <c r="B390" s="4"/>
      <c r="C390" s="4"/>
      <c r="D390" s="651"/>
      <c r="E390" s="4"/>
      <c r="F390" s="4"/>
      <c r="G390" s="4"/>
      <c r="H390" s="4"/>
      <c r="I390" s="4"/>
      <c r="J390" s="4"/>
      <c r="K390" s="4"/>
      <c r="L390" s="4"/>
      <c r="M390" s="4"/>
      <c r="N390" s="4"/>
      <c r="O390" s="4"/>
      <c r="P390" s="4"/>
      <c r="Q390" s="4"/>
      <c r="R390" s="4"/>
      <c r="S390" s="4"/>
      <c r="T390" s="4"/>
      <c r="U390" s="4"/>
      <c r="V390" s="4"/>
      <c r="W390" s="4"/>
      <c r="X390" s="4"/>
      <c r="Y390" s="4"/>
      <c r="Z390" s="4"/>
    </row>
    <row r="391" spans="1:26" ht="15.75" x14ac:dyDescent="0.25">
      <c r="A391" s="4"/>
      <c r="B391" s="4"/>
      <c r="C391" s="4"/>
      <c r="D391" s="651"/>
      <c r="E391" s="4"/>
      <c r="F391" s="4"/>
      <c r="G391" s="4"/>
      <c r="H391" s="4"/>
      <c r="I391" s="4"/>
      <c r="J391" s="4"/>
      <c r="K391" s="4"/>
      <c r="L391" s="4"/>
      <c r="M391" s="4"/>
      <c r="N391" s="4"/>
      <c r="O391" s="4"/>
      <c r="P391" s="4"/>
      <c r="Q391" s="4"/>
      <c r="R391" s="4"/>
      <c r="S391" s="4"/>
      <c r="T391" s="4"/>
      <c r="U391" s="4"/>
      <c r="V391" s="4"/>
      <c r="W391" s="4"/>
      <c r="X391" s="4"/>
      <c r="Y391" s="4"/>
      <c r="Z391" s="4"/>
    </row>
    <row r="392" spans="1:26" ht="15.75" x14ac:dyDescent="0.25">
      <c r="A392" s="4"/>
      <c r="B392" s="4"/>
      <c r="C392" s="4"/>
      <c r="D392" s="651"/>
      <c r="E392" s="4"/>
      <c r="F392" s="4"/>
      <c r="G392" s="4"/>
      <c r="H392" s="4"/>
      <c r="I392" s="4"/>
      <c r="J392" s="4"/>
      <c r="K392" s="4"/>
      <c r="L392" s="4"/>
      <c r="M392" s="4"/>
      <c r="N392" s="4"/>
      <c r="O392" s="4"/>
      <c r="P392" s="4"/>
      <c r="Q392" s="4"/>
      <c r="R392" s="4"/>
      <c r="S392" s="4"/>
      <c r="T392" s="4"/>
      <c r="U392" s="4"/>
      <c r="V392" s="4"/>
      <c r="W392" s="4"/>
      <c r="X392" s="4"/>
      <c r="Y392" s="4"/>
      <c r="Z392" s="4"/>
    </row>
    <row r="393" spans="1:26" ht="15.75" x14ac:dyDescent="0.25">
      <c r="A393" s="4"/>
      <c r="B393" s="4"/>
      <c r="C393" s="4"/>
      <c r="D393" s="651"/>
      <c r="E393" s="4"/>
      <c r="F393" s="4"/>
      <c r="G393" s="4"/>
      <c r="H393" s="4"/>
      <c r="I393" s="4"/>
      <c r="J393" s="4"/>
      <c r="K393" s="4"/>
      <c r="L393" s="4"/>
      <c r="M393" s="4"/>
      <c r="N393" s="4"/>
      <c r="O393" s="4"/>
      <c r="P393" s="4"/>
      <c r="Q393" s="4"/>
      <c r="R393" s="4"/>
      <c r="S393" s="4"/>
      <c r="T393" s="4"/>
      <c r="U393" s="4"/>
      <c r="V393" s="4"/>
      <c r="W393" s="4"/>
      <c r="X393" s="4"/>
      <c r="Y393" s="4"/>
      <c r="Z393" s="4"/>
    </row>
    <row r="394" spans="1:26" ht="15.75" x14ac:dyDescent="0.25">
      <c r="A394" s="4"/>
      <c r="B394" s="4"/>
      <c r="C394" s="4"/>
      <c r="D394" s="651"/>
      <c r="E394" s="4"/>
      <c r="F394" s="4"/>
      <c r="G394" s="4"/>
      <c r="H394" s="4"/>
      <c r="I394" s="4"/>
      <c r="J394" s="4"/>
      <c r="K394" s="4"/>
      <c r="L394" s="4"/>
      <c r="M394" s="4"/>
      <c r="N394" s="4"/>
      <c r="O394" s="4"/>
      <c r="P394" s="4"/>
      <c r="Q394" s="4"/>
      <c r="R394" s="4"/>
      <c r="S394" s="4"/>
      <c r="T394" s="4"/>
      <c r="U394" s="4"/>
      <c r="V394" s="4"/>
      <c r="W394" s="4"/>
      <c r="X394" s="4"/>
      <c r="Y394" s="4"/>
      <c r="Z394" s="4"/>
    </row>
    <row r="395" spans="1:26" ht="15.75" x14ac:dyDescent="0.25">
      <c r="A395" s="4"/>
      <c r="B395" s="4"/>
      <c r="C395" s="4"/>
      <c r="D395" s="651"/>
      <c r="E395" s="4"/>
      <c r="F395" s="4"/>
      <c r="G395" s="4"/>
      <c r="H395" s="4"/>
      <c r="I395" s="4"/>
      <c r="J395" s="4"/>
      <c r="K395" s="4"/>
      <c r="L395" s="4"/>
      <c r="M395" s="4"/>
      <c r="N395" s="4"/>
      <c r="O395" s="4"/>
      <c r="P395" s="4"/>
      <c r="Q395" s="4"/>
      <c r="R395" s="4"/>
      <c r="S395" s="4"/>
      <c r="T395" s="4"/>
      <c r="U395" s="4"/>
      <c r="V395" s="4"/>
      <c r="W395" s="4"/>
      <c r="X395" s="4"/>
      <c r="Y395" s="4"/>
      <c r="Z395" s="4"/>
    </row>
    <row r="396" spans="1:26" ht="15.75" x14ac:dyDescent="0.25">
      <c r="A396" s="4"/>
      <c r="B396" s="4"/>
      <c r="C396" s="4"/>
      <c r="D396" s="651"/>
      <c r="E396" s="4"/>
      <c r="F396" s="4"/>
      <c r="G396" s="4"/>
      <c r="H396" s="4"/>
      <c r="I396" s="4"/>
      <c r="J396" s="4"/>
      <c r="K396" s="4"/>
      <c r="L396" s="4"/>
      <c r="M396" s="4"/>
      <c r="N396" s="4"/>
      <c r="O396" s="4"/>
      <c r="P396" s="4"/>
      <c r="Q396" s="4"/>
      <c r="R396" s="4"/>
      <c r="S396" s="4"/>
      <c r="T396" s="4"/>
      <c r="U396" s="4"/>
      <c r="V396" s="4"/>
      <c r="W396" s="4"/>
      <c r="X396" s="4"/>
      <c r="Y396" s="4"/>
      <c r="Z396" s="4"/>
    </row>
    <row r="397" spans="1:26" ht="15.75" x14ac:dyDescent="0.25">
      <c r="A397" s="4"/>
      <c r="B397" s="4"/>
      <c r="C397" s="4"/>
      <c r="D397" s="651"/>
      <c r="E397" s="4"/>
      <c r="F397" s="4"/>
      <c r="G397" s="4"/>
      <c r="H397" s="4"/>
      <c r="I397" s="4"/>
      <c r="J397" s="4"/>
      <c r="K397" s="4"/>
      <c r="L397" s="4"/>
      <c r="M397" s="4"/>
      <c r="N397" s="4"/>
      <c r="O397" s="4"/>
      <c r="P397" s="4"/>
      <c r="Q397" s="4"/>
      <c r="R397" s="4"/>
      <c r="S397" s="4"/>
      <c r="T397" s="4"/>
      <c r="U397" s="4"/>
      <c r="V397" s="4"/>
      <c r="W397" s="4"/>
      <c r="X397" s="4"/>
      <c r="Y397" s="4"/>
      <c r="Z397" s="4"/>
    </row>
    <row r="398" spans="1:26" ht="15.75" x14ac:dyDescent="0.25">
      <c r="A398" s="4"/>
      <c r="B398" s="4"/>
      <c r="C398" s="4"/>
      <c r="D398" s="651"/>
      <c r="E398" s="4"/>
      <c r="F398" s="4"/>
      <c r="G398" s="4"/>
      <c r="H398" s="4"/>
      <c r="I398" s="4"/>
      <c r="J398" s="4"/>
      <c r="K398" s="4"/>
      <c r="L398" s="4"/>
      <c r="M398" s="4"/>
      <c r="N398" s="4"/>
      <c r="O398" s="4"/>
      <c r="P398" s="4"/>
      <c r="Q398" s="4"/>
      <c r="R398" s="4"/>
      <c r="S398" s="4"/>
      <c r="T398" s="4"/>
      <c r="U398" s="4"/>
      <c r="V398" s="4"/>
      <c r="W398" s="4"/>
      <c r="X398" s="4"/>
      <c r="Y398" s="4"/>
      <c r="Z398" s="4"/>
    </row>
    <row r="399" spans="1:26" ht="15.75" x14ac:dyDescent="0.25">
      <c r="A399" s="4"/>
      <c r="B399" s="4"/>
      <c r="C399" s="4"/>
      <c r="D399" s="651"/>
      <c r="E399" s="4"/>
      <c r="F399" s="4"/>
      <c r="G399" s="4"/>
      <c r="H399" s="4"/>
      <c r="I399" s="4"/>
      <c r="J399" s="4"/>
      <c r="K399" s="4"/>
      <c r="L399" s="4"/>
      <c r="M399" s="4"/>
      <c r="N399" s="4"/>
      <c r="O399" s="4"/>
      <c r="P399" s="4"/>
      <c r="Q399" s="4"/>
      <c r="R399" s="4"/>
      <c r="S399" s="4"/>
      <c r="T399" s="4"/>
      <c r="U399" s="4"/>
      <c r="V399" s="4"/>
      <c r="W399" s="4"/>
      <c r="X399" s="4"/>
      <c r="Y399" s="4"/>
      <c r="Z399" s="4"/>
    </row>
    <row r="400" spans="1:26" ht="15.75" x14ac:dyDescent="0.25">
      <c r="A400" s="4"/>
      <c r="B400" s="4"/>
      <c r="C400" s="4"/>
      <c r="D400" s="651"/>
      <c r="E400" s="4"/>
      <c r="F400" s="4"/>
      <c r="G400" s="4"/>
      <c r="H400" s="4"/>
      <c r="I400" s="4"/>
      <c r="J400" s="4"/>
      <c r="K400" s="4"/>
      <c r="L400" s="4"/>
      <c r="M400" s="4"/>
      <c r="N400" s="4"/>
      <c r="O400" s="4"/>
      <c r="P400" s="4"/>
      <c r="Q400" s="4"/>
      <c r="R400" s="4"/>
      <c r="S400" s="4"/>
      <c r="T400" s="4"/>
      <c r="U400" s="4"/>
      <c r="V400" s="4"/>
      <c r="W400" s="4"/>
      <c r="X400" s="4"/>
      <c r="Y400" s="4"/>
      <c r="Z400" s="4"/>
    </row>
    <row r="401" spans="1:26" ht="15.75" x14ac:dyDescent="0.25">
      <c r="A401" s="4"/>
      <c r="B401" s="4"/>
      <c r="C401" s="4"/>
      <c r="D401" s="651"/>
      <c r="E401" s="4"/>
      <c r="F401" s="4"/>
      <c r="G401" s="4"/>
      <c r="H401" s="4"/>
      <c r="I401" s="4"/>
      <c r="J401" s="4"/>
      <c r="K401" s="4"/>
      <c r="L401" s="4"/>
      <c r="M401" s="4"/>
      <c r="N401" s="4"/>
      <c r="O401" s="4"/>
      <c r="P401" s="4"/>
      <c r="Q401" s="4"/>
      <c r="R401" s="4"/>
      <c r="S401" s="4"/>
      <c r="T401" s="4"/>
      <c r="U401" s="4"/>
      <c r="V401" s="4"/>
      <c r="W401" s="4"/>
      <c r="X401" s="4"/>
      <c r="Y401" s="4"/>
      <c r="Z401" s="4"/>
    </row>
    <row r="402" spans="1:26" ht="15.75" x14ac:dyDescent="0.25">
      <c r="A402" s="4"/>
      <c r="B402" s="4"/>
      <c r="C402" s="4"/>
      <c r="D402" s="651"/>
      <c r="E402" s="4"/>
      <c r="F402" s="4"/>
      <c r="G402" s="4"/>
      <c r="H402" s="4"/>
      <c r="I402" s="4"/>
      <c r="J402" s="4"/>
      <c r="K402" s="4"/>
      <c r="L402" s="4"/>
      <c r="M402" s="4"/>
      <c r="N402" s="4"/>
      <c r="O402" s="4"/>
      <c r="P402" s="4"/>
      <c r="Q402" s="4"/>
      <c r="R402" s="4"/>
      <c r="S402" s="4"/>
      <c r="T402" s="4"/>
      <c r="U402" s="4"/>
      <c r="V402" s="4"/>
      <c r="W402" s="4"/>
      <c r="X402" s="4"/>
      <c r="Y402" s="4"/>
      <c r="Z402" s="4"/>
    </row>
    <row r="403" spans="1:26" ht="15.75" x14ac:dyDescent="0.25">
      <c r="A403" s="4"/>
      <c r="B403" s="4"/>
      <c r="C403" s="4"/>
      <c r="D403" s="651"/>
      <c r="E403" s="4"/>
      <c r="F403" s="4"/>
      <c r="G403" s="4"/>
      <c r="H403" s="4"/>
      <c r="I403" s="4"/>
      <c r="J403" s="4"/>
      <c r="K403" s="4"/>
      <c r="L403" s="4"/>
      <c r="M403" s="4"/>
      <c r="N403" s="4"/>
      <c r="O403" s="4"/>
      <c r="P403" s="4"/>
      <c r="Q403" s="4"/>
      <c r="R403" s="4"/>
      <c r="S403" s="4"/>
      <c r="T403" s="4"/>
      <c r="U403" s="4"/>
      <c r="V403" s="4"/>
      <c r="W403" s="4"/>
      <c r="X403" s="4"/>
      <c r="Y403" s="4"/>
      <c r="Z403" s="4"/>
    </row>
    <row r="404" spans="1:26" ht="15.75" x14ac:dyDescent="0.25">
      <c r="A404" s="4"/>
      <c r="B404" s="4"/>
      <c r="C404" s="4"/>
      <c r="D404" s="651"/>
      <c r="E404" s="4"/>
      <c r="F404" s="4"/>
      <c r="G404" s="4"/>
      <c r="H404" s="4"/>
      <c r="I404" s="4"/>
      <c r="J404" s="4"/>
      <c r="K404" s="4"/>
      <c r="L404" s="4"/>
      <c r="M404" s="4"/>
      <c r="N404" s="4"/>
      <c r="O404" s="4"/>
      <c r="P404" s="4"/>
      <c r="Q404" s="4"/>
      <c r="R404" s="4"/>
      <c r="S404" s="4"/>
      <c r="T404" s="4"/>
      <c r="U404" s="4"/>
      <c r="V404" s="4"/>
      <c r="W404" s="4"/>
      <c r="X404" s="4"/>
      <c r="Y404" s="4"/>
      <c r="Z404" s="4"/>
    </row>
    <row r="405" spans="1:26" ht="15.75" x14ac:dyDescent="0.25">
      <c r="A405" s="4"/>
      <c r="B405" s="4"/>
      <c r="C405" s="4"/>
      <c r="D405" s="651"/>
      <c r="E405" s="4"/>
      <c r="F405" s="4"/>
      <c r="G405" s="4"/>
      <c r="H405" s="4"/>
      <c r="I405" s="4"/>
      <c r="J405" s="4"/>
      <c r="K405" s="4"/>
      <c r="L405" s="4"/>
      <c r="M405" s="4"/>
      <c r="N405" s="4"/>
      <c r="O405" s="4"/>
      <c r="P405" s="4"/>
      <c r="Q405" s="4"/>
      <c r="R405" s="4"/>
      <c r="S405" s="4"/>
      <c r="T405" s="4"/>
      <c r="U405" s="4"/>
      <c r="V405" s="4"/>
      <c r="W405" s="4"/>
      <c r="X405" s="4"/>
      <c r="Y405" s="4"/>
      <c r="Z405" s="4"/>
    </row>
    <row r="406" spans="1:26" ht="15.75" x14ac:dyDescent="0.25">
      <c r="A406" s="4"/>
      <c r="B406" s="4"/>
      <c r="C406" s="4"/>
      <c r="D406" s="651"/>
      <c r="E406" s="4"/>
      <c r="F406" s="4"/>
      <c r="G406" s="4"/>
      <c r="H406" s="4"/>
      <c r="I406" s="4"/>
      <c r="J406" s="4"/>
      <c r="K406" s="4"/>
      <c r="L406" s="4"/>
      <c r="M406" s="4"/>
      <c r="N406" s="4"/>
      <c r="O406" s="4"/>
      <c r="P406" s="4"/>
      <c r="Q406" s="4"/>
      <c r="R406" s="4"/>
      <c r="S406" s="4"/>
      <c r="T406" s="4"/>
      <c r="U406" s="4"/>
      <c r="V406" s="4"/>
      <c r="W406" s="4"/>
      <c r="X406" s="4"/>
      <c r="Y406" s="4"/>
      <c r="Z406" s="4"/>
    </row>
    <row r="407" spans="1:26" ht="15.75" x14ac:dyDescent="0.25">
      <c r="A407" s="4"/>
      <c r="B407" s="4"/>
      <c r="C407" s="4"/>
      <c r="D407" s="651"/>
      <c r="E407" s="4"/>
      <c r="F407" s="4"/>
      <c r="G407" s="4"/>
      <c r="H407" s="4"/>
      <c r="I407" s="4"/>
      <c r="J407" s="4"/>
      <c r="K407" s="4"/>
      <c r="L407" s="4"/>
      <c r="M407" s="4"/>
      <c r="N407" s="4"/>
      <c r="O407" s="4"/>
      <c r="P407" s="4"/>
      <c r="Q407" s="4"/>
      <c r="R407" s="4"/>
      <c r="S407" s="4"/>
      <c r="T407" s="4"/>
      <c r="U407" s="4"/>
      <c r="V407" s="4"/>
      <c r="W407" s="4"/>
      <c r="X407" s="4"/>
      <c r="Y407" s="4"/>
      <c r="Z407" s="4"/>
    </row>
    <row r="408" spans="1:26" ht="15.75" x14ac:dyDescent="0.25">
      <c r="A408" s="4"/>
      <c r="B408" s="4"/>
      <c r="C408" s="4"/>
      <c r="D408" s="651"/>
      <c r="E408" s="4"/>
      <c r="F408" s="4"/>
      <c r="G408" s="4"/>
      <c r="H408" s="4"/>
      <c r="I408" s="4"/>
      <c r="J408" s="4"/>
      <c r="K408" s="4"/>
      <c r="L408" s="4"/>
      <c r="M408" s="4"/>
      <c r="N408" s="4"/>
      <c r="O408" s="4"/>
      <c r="P408" s="4"/>
      <c r="Q408" s="4"/>
      <c r="R408" s="4"/>
      <c r="S408" s="4"/>
      <c r="T408" s="4"/>
      <c r="U408" s="4"/>
      <c r="V408" s="4"/>
      <c r="W408" s="4"/>
      <c r="X408" s="4"/>
      <c r="Y408" s="4"/>
      <c r="Z408" s="4"/>
    </row>
    <row r="409" spans="1:26" ht="15.75" x14ac:dyDescent="0.25">
      <c r="A409" s="4"/>
      <c r="B409" s="4"/>
      <c r="C409" s="4"/>
      <c r="D409" s="651"/>
      <c r="E409" s="4"/>
      <c r="F409" s="4"/>
      <c r="G409" s="4"/>
      <c r="H409" s="4"/>
      <c r="I409" s="4"/>
      <c r="J409" s="4"/>
      <c r="K409" s="4"/>
      <c r="L409" s="4"/>
      <c r="M409" s="4"/>
      <c r="N409" s="4"/>
      <c r="O409" s="4"/>
      <c r="P409" s="4"/>
      <c r="Q409" s="4"/>
      <c r="R409" s="4"/>
      <c r="S409" s="4"/>
      <c r="T409" s="4"/>
      <c r="U409" s="4"/>
      <c r="V409" s="4"/>
      <c r="W409" s="4"/>
      <c r="X409" s="4"/>
      <c r="Y409" s="4"/>
      <c r="Z409" s="4"/>
    </row>
    <row r="410" spans="1:26" ht="15.75" x14ac:dyDescent="0.25">
      <c r="A410" s="4"/>
      <c r="B410" s="4"/>
      <c r="C410" s="4"/>
      <c r="D410" s="651"/>
      <c r="E410" s="4"/>
      <c r="F410" s="4"/>
      <c r="G410" s="4"/>
      <c r="H410" s="4"/>
      <c r="I410" s="4"/>
      <c r="J410" s="4"/>
      <c r="K410" s="4"/>
      <c r="L410" s="4"/>
      <c r="M410" s="4"/>
      <c r="N410" s="4"/>
      <c r="O410" s="4"/>
      <c r="P410" s="4"/>
      <c r="Q410" s="4"/>
      <c r="R410" s="4"/>
      <c r="S410" s="4"/>
      <c r="T410" s="4"/>
      <c r="U410" s="4"/>
      <c r="V410" s="4"/>
      <c r="W410" s="4"/>
      <c r="X410" s="4"/>
      <c r="Y410" s="4"/>
      <c r="Z410" s="4"/>
    </row>
    <row r="411" spans="1:26" ht="15.75" x14ac:dyDescent="0.25">
      <c r="A411" s="4"/>
      <c r="B411" s="4"/>
      <c r="C411" s="4"/>
      <c r="D411" s="651"/>
      <c r="E411" s="4"/>
      <c r="F411" s="4"/>
      <c r="G411" s="4"/>
      <c r="H411" s="4"/>
      <c r="I411" s="4"/>
      <c r="J411" s="4"/>
      <c r="K411" s="4"/>
      <c r="L411" s="4"/>
      <c r="M411" s="4"/>
      <c r="N411" s="4"/>
      <c r="O411" s="4"/>
      <c r="P411" s="4"/>
      <c r="Q411" s="4"/>
      <c r="R411" s="4"/>
      <c r="S411" s="4"/>
      <c r="T411" s="4"/>
      <c r="U411" s="4"/>
      <c r="V411" s="4"/>
      <c r="W411" s="4"/>
      <c r="X411" s="4"/>
      <c r="Y411" s="4"/>
      <c r="Z411" s="4"/>
    </row>
    <row r="412" spans="1:26" ht="15.75" x14ac:dyDescent="0.25">
      <c r="A412" s="4"/>
      <c r="B412" s="4"/>
      <c r="C412" s="4"/>
      <c r="D412" s="651"/>
      <c r="E412" s="4"/>
      <c r="F412" s="4"/>
      <c r="G412" s="4"/>
      <c r="H412" s="4"/>
      <c r="I412" s="4"/>
      <c r="J412" s="4"/>
      <c r="K412" s="4"/>
      <c r="L412" s="4"/>
      <c r="M412" s="4"/>
      <c r="N412" s="4"/>
      <c r="O412" s="4"/>
      <c r="P412" s="4"/>
      <c r="Q412" s="4"/>
      <c r="R412" s="4"/>
      <c r="S412" s="4"/>
      <c r="T412" s="4"/>
      <c r="U412" s="4"/>
      <c r="V412" s="4"/>
      <c r="W412" s="4"/>
      <c r="X412" s="4"/>
      <c r="Y412" s="4"/>
      <c r="Z412" s="4"/>
    </row>
    <row r="413" spans="1:26" ht="15.75" x14ac:dyDescent="0.25">
      <c r="A413" s="4"/>
      <c r="B413" s="4"/>
      <c r="C413" s="4"/>
      <c r="D413" s="651"/>
      <c r="E413" s="4"/>
      <c r="F413" s="4"/>
      <c r="G413" s="4"/>
      <c r="H413" s="4"/>
      <c r="I413" s="4"/>
      <c r="J413" s="4"/>
      <c r="K413" s="4"/>
      <c r="L413" s="4"/>
      <c r="M413" s="4"/>
      <c r="N413" s="4"/>
      <c r="O413" s="4"/>
      <c r="P413" s="4"/>
      <c r="Q413" s="4"/>
      <c r="R413" s="4"/>
      <c r="S413" s="4"/>
      <c r="T413" s="4"/>
      <c r="U413" s="4"/>
      <c r="V413" s="4"/>
      <c r="W413" s="4"/>
      <c r="X413" s="4"/>
      <c r="Y413" s="4"/>
      <c r="Z413" s="4"/>
    </row>
    <row r="414" spans="1:26" ht="15.75" x14ac:dyDescent="0.25">
      <c r="A414" s="4"/>
      <c r="B414" s="4"/>
      <c r="C414" s="4"/>
      <c r="D414" s="651"/>
      <c r="E414" s="4"/>
      <c r="F414" s="4"/>
      <c r="G414" s="4"/>
      <c r="H414" s="4"/>
      <c r="I414" s="4"/>
      <c r="J414" s="4"/>
      <c r="K414" s="4"/>
      <c r="L414" s="4"/>
      <c r="M414" s="4"/>
      <c r="N414" s="4"/>
      <c r="O414" s="4"/>
      <c r="P414" s="4"/>
      <c r="Q414" s="4"/>
      <c r="R414" s="4"/>
      <c r="S414" s="4"/>
      <c r="T414" s="4"/>
      <c r="U414" s="4"/>
      <c r="V414" s="4"/>
      <c r="W414" s="4"/>
      <c r="X414" s="4"/>
      <c r="Y414" s="4"/>
      <c r="Z414" s="4"/>
    </row>
    <row r="415" spans="1:26" ht="15.75" x14ac:dyDescent="0.25">
      <c r="A415" s="4"/>
      <c r="B415" s="4"/>
      <c r="C415" s="4"/>
      <c r="D415" s="651"/>
      <c r="E415" s="4"/>
      <c r="F415" s="4"/>
      <c r="G415" s="4"/>
      <c r="H415" s="4"/>
      <c r="I415" s="4"/>
      <c r="J415" s="4"/>
      <c r="K415" s="4"/>
      <c r="L415" s="4"/>
      <c r="M415" s="4"/>
      <c r="N415" s="4"/>
      <c r="O415" s="4"/>
      <c r="P415" s="4"/>
      <c r="Q415" s="4"/>
      <c r="R415" s="4"/>
      <c r="S415" s="4"/>
      <c r="T415" s="4"/>
      <c r="U415" s="4"/>
      <c r="V415" s="4"/>
      <c r="W415" s="4"/>
      <c r="X415" s="4"/>
      <c r="Y415" s="4"/>
      <c r="Z415" s="4"/>
    </row>
    <row r="416" spans="1:26" ht="15.75" x14ac:dyDescent="0.25">
      <c r="A416" s="4"/>
      <c r="B416" s="4"/>
      <c r="C416" s="4"/>
      <c r="D416" s="651"/>
      <c r="E416" s="4"/>
      <c r="F416" s="4"/>
      <c r="G416" s="4"/>
      <c r="H416" s="4"/>
      <c r="I416" s="4"/>
      <c r="J416" s="4"/>
      <c r="K416" s="4"/>
      <c r="L416" s="4"/>
      <c r="M416" s="4"/>
      <c r="N416" s="4"/>
      <c r="O416" s="4"/>
      <c r="P416" s="4"/>
      <c r="Q416" s="4"/>
      <c r="R416" s="4"/>
      <c r="S416" s="4"/>
      <c r="T416" s="4"/>
      <c r="U416" s="4"/>
      <c r="V416" s="4"/>
      <c r="W416" s="4"/>
      <c r="X416" s="4"/>
      <c r="Y416" s="4"/>
      <c r="Z416" s="4"/>
    </row>
    <row r="417" spans="1:26" ht="15.75" x14ac:dyDescent="0.25">
      <c r="A417" s="4"/>
      <c r="B417" s="4"/>
      <c r="C417" s="4"/>
      <c r="D417" s="651"/>
      <c r="E417" s="4"/>
      <c r="F417" s="4"/>
      <c r="G417" s="4"/>
      <c r="H417" s="4"/>
      <c r="I417" s="4"/>
      <c r="J417" s="4"/>
      <c r="K417" s="4"/>
      <c r="L417" s="4"/>
      <c r="M417" s="4"/>
      <c r="N417" s="4"/>
      <c r="O417" s="4"/>
      <c r="P417" s="4"/>
      <c r="Q417" s="4"/>
      <c r="R417" s="4"/>
      <c r="S417" s="4"/>
      <c r="T417" s="4"/>
      <c r="U417" s="4"/>
      <c r="V417" s="4"/>
      <c r="W417" s="4"/>
      <c r="X417" s="4"/>
      <c r="Y417" s="4"/>
      <c r="Z417" s="4"/>
    </row>
    <row r="418" spans="1:26" ht="15.75" x14ac:dyDescent="0.25">
      <c r="A418" s="4"/>
      <c r="B418" s="4"/>
      <c r="C418" s="4"/>
      <c r="D418" s="651"/>
      <c r="E418" s="4"/>
      <c r="F418" s="4"/>
      <c r="G418" s="4"/>
      <c r="H418" s="4"/>
      <c r="I418" s="4"/>
      <c r="J418" s="4"/>
      <c r="K418" s="4"/>
      <c r="L418" s="4"/>
      <c r="M418" s="4"/>
      <c r="N418" s="4"/>
      <c r="O418" s="4"/>
      <c r="P418" s="4"/>
      <c r="Q418" s="4"/>
      <c r="R418" s="4"/>
      <c r="S418" s="4"/>
      <c r="T418" s="4"/>
      <c r="U418" s="4"/>
      <c r="V418" s="4"/>
      <c r="W418" s="4"/>
      <c r="X418" s="4"/>
      <c r="Y418" s="4"/>
      <c r="Z418" s="4"/>
    </row>
    <row r="419" spans="1:26" ht="15.75" x14ac:dyDescent="0.25">
      <c r="A419" s="4"/>
      <c r="B419" s="4"/>
      <c r="C419" s="4"/>
      <c r="D419" s="651"/>
      <c r="E419" s="4"/>
      <c r="F419" s="4"/>
      <c r="G419" s="4"/>
      <c r="H419" s="4"/>
      <c r="I419" s="4"/>
      <c r="J419" s="4"/>
      <c r="K419" s="4"/>
      <c r="L419" s="4"/>
      <c r="M419" s="4"/>
      <c r="N419" s="4"/>
      <c r="O419" s="4"/>
      <c r="P419" s="4"/>
      <c r="Q419" s="4"/>
      <c r="R419" s="4"/>
      <c r="S419" s="4"/>
      <c r="T419" s="4"/>
      <c r="U419" s="4"/>
      <c r="V419" s="4"/>
      <c r="W419" s="4"/>
      <c r="X419" s="4"/>
      <c r="Y419" s="4"/>
      <c r="Z419" s="4"/>
    </row>
    <row r="420" spans="1:26" ht="15.75" x14ac:dyDescent="0.25">
      <c r="A420" s="4"/>
      <c r="B420" s="4"/>
      <c r="C420" s="4"/>
      <c r="D420" s="651"/>
      <c r="E420" s="4"/>
      <c r="F420" s="4"/>
      <c r="G420" s="4"/>
      <c r="H420" s="4"/>
      <c r="I420" s="4"/>
      <c r="J420" s="4"/>
      <c r="K420" s="4"/>
      <c r="L420" s="4"/>
      <c r="M420" s="4"/>
      <c r="N420" s="4"/>
      <c r="O420" s="4"/>
      <c r="P420" s="4"/>
      <c r="Q420" s="4"/>
      <c r="R420" s="4"/>
      <c r="S420" s="4"/>
      <c r="T420" s="4"/>
      <c r="U420" s="4"/>
      <c r="V420" s="4"/>
      <c r="W420" s="4"/>
      <c r="X420" s="4"/>
      <c r="Y420" s="4"/>
      <c r="Z420" s="4"/>
    </row>
    <row r="421" spans="1:26" ht="15.75" x14ac:dyDescent="0.25">
      <c r="A421" s="4"/>
      <c r="B421" s="4"/>
      <c r="C421" s="4"/>
      <c r="D421" s="651"/>
      <c r="E421" s="4"/>
      <c r="F421" s="4"/>
      <c r="G421" s="4"/>
      <c r="H421" s="4"/>
      <c r="I421" s="4"/>
      <c r="J421" s="4"/>
      <c r="K421" s="4"/>
      <c r="L421" s="4"/>
      <c r="M421" s="4"/>
      <c r="N421" s="4"/>
      <c r="O421" s="4"/>
      <c r="P421" s="4"/>
      <c r="Q421" s="4"/>
      <c r="R421" s="4"/>
      <c r="S421" s="4"/>
      <c r="T421" s="4"/>
      <c r="U421" s="4"/>
      <c r="V421" s="4"/>
      <c r="W421" s="4"/>
      <c r="X421" s="4"/>
      <c r="Y421" s="4"/>
      <c r="Z421" s="4"/>
    </row>
    <row r="422" spans="1:26" ht="15.75" x14ac:dyDescent="0.25">
      <c r="A422" s="4"/>
      <c r="B422" s="4"/>
      <c r="C422" s="4"/>
      <c r="D422" s="651"/>
      <c r="E422" s="4"/>
      <c r="F422" s="4"/>
      <c r="G422" s="4"/>
      <c r="H422" s="4"/>
      <c r="I422" s="4"/>
      <c r="J422" s="4"/>
      <c r="K422" s="4"/>
      <c r="L422" s="4"/>
      <c r="M422" s="4"/>
      <c r="N422" s="4"/>
      <c r="O422" s="4"/>
      <c r="P422" s="4"/>
      <c r="Q422" s="4"/>
      <c r="R422" s="4"/>
      <c r="S422" s="4"/>
      <c r="T422" s="4"/>
      <c r="U422" s="4"/>
      <c r="V422" s="4"/>
      <c r="W422" s="4"/>
      <c r="X422" s="4"/>
      <c r="Y422" s="4"/>
      <c r="Z422" s="4"/>
    </row>
    <row r="423" spans="1:26" ht="15.75" x14ac:dyDescent="0.25">
      <c r="A423" s="4"/>
      <c r="B423" s="4"/>
      <c r="C423" s="4"/>
      <c r="D423" s="651"/>
      <c r="E423" s="4"/>
      <c r="F423" s="4"/>
      <c r="G423" s="4"/>
      <c r="H423" s="4"/>
      <c r="I423" s="4"/>
      <c r="J423" s="4"/>
      <c r="K423" s="4"/>
      <c r="L423" s="4"/>
      <c r="M423" s="4"/>
      <c r="N423" s="4"/>
      <c r="O423" s="4"/>
      <c r="P423" s="4"/>
      <c r="Q423" s="4"/>
      <c r="R423" s="4"/>
      <c r="S423" s="4"/>
      <c r="T423" s="4"/>
      <c r="U423" s="4"/>
      <c r="V423" s="4"/>
      <c r="W423" s="4"/>
      <c r="X423" s="4"/>
      <c r="Y423" s="4"/>
      <c r="Z423" s="4"/>
    </row>
    <row r="424" spans="1:26" ht="15.75" x14ac:dyDescent="0.25">
      <c r="A424" s="4"/>
      <c r="B424" s="4"/>
      <c r="C424" s="4"/>
      <c r="D424" s="651"/>
      <c r="E424" s="4"/>
      <c r="F424" s="4"/>
      <c r="G424" s="4"/>
      <c r="H424" s="4"/>
      <c r="I424" s="4"/>
      <c r="J424" s="4"/>
      <c r="K424" s="4"/>
      <c r="L424" s="4"/>
      <c r="M424" s="4"/>
      <c r="N424" s="4"/>
      <c r="O424" s="4"/>
      <c r="P424" s="4"/>
      <c r="Q424" s="4"/>
      <c r="R424" s="4"/>
      <c r="S424" s="4"/>
      <c r="T424" s="4"/>
      <c r="U424" s="4"/>
      <c r="V424" s="4"/>
      <c r="W424" s="4"/>
      <c r="X424" s="4"/>
      <c r="Y424" s="4"/>
      <c r="Z424" s="4"/>
    </row>
    <row r="425" spans="1:26" ht="15.75" x14ac:dyDescent="0.25">
      <c r="A425" s="4"/>
      <c r="B425" s="4"/>
      <c r="C425" s="4"/>
      <c r="D425" s="651"/>
      <c r="E425" s="4"/>
      <c r="F425" s="4"/>
      <c r="G425" s="4"/>
      <c r="H425" s="4"/>
      <c r="I425" s="4"/>
      <c r="J425" s="4"/>
      <c r="K425" s="4"/>
      <c r="L425" s="4"/>
      <c r="M425" s="4"/>
      <c r="N425" s="4"/>
      <c r="O425" s="4"/>
      <c r="P425" s="4"/>
      <c r="Q425" s="4"/>
      <c r="R425" s="4"/>
      <c r="S425" s="4"/>
      <c r="T425" s="4"/>
      <c r="U425" s="4"/>
      <c r="V425" s="4"/>
      <c r="W425" s="4"/>
      <c r="X425" s="4"/>
      <c r="Y425" s="4"/>
      <c r="Z425" s="4"/>
    </row>
    <row r="426" spans="1:26" ht="15.75" x14ac:dyDescent="0.25">
      <c r="A426" s="4"/>
      <c r="B426" s="4"/>
      <c r="C426" s="4"/>
      <c r="D426" s="651"/>
      <c r="E426" s="4"/>
      <c r="F426" s="4"/>
      <c r="G426" s="4"/>
      <c r="H426" s="4"/>
      <c r="I426" s="4"/>
      <c r="J426" s="4"/>
      <c r="K426" s="4"/>
      <c r="L426" s="4"/>
      <c r="M426" s="4"/>
      <c r="N426" s="4"/>
      <c r="O426" s="4"/>
      <c r="P426" s="4"/>
      <c r="Q426" s="4"/>
      <c r="R426" s="4"/>
      <c r="S426" s="4"/>
      <c r="T426" s="4"/>
      <c r="U426" s="4"/>
      <c r="V426" s="4"/>
      <c r="W426" s="4"/>
      <c r="X426" s="4"/>
      <c r="Y426" s="4"/>
      <c r="Z426" s="4"/>
    </row>
    <row r="427" spans="1:26" ht="15.75" x14ac:dyDescent="0.25">
      <c r="A427" s="4"/>
      <c r="B427" s="4"/>
      <c r="C427" s="4"/>
      <c r="D427" s="651"/>
      <c r="E427" s="4"/>
      <c r="F427" s="4"/>
      <c r="G427" s="4"/>
      <c r="H427" s="4"/>
      <c r="I427" s="4"/>
      <c r="J427" s="4"/>
      <c r="K427" s="4"/>
      <c r="L427" s="4"/>
      <c r="M427" s="4"/>
      <c r="N427" s="4"/>
      <c r="O427" s="4"/>
      <c r="P427" s="4"/>
      <c r="Q427" s="4"/>
      <c r="R427" s="4"/>
      <c r="S427" s="4"/>
      <c r="T427" s="4"/>
      <c r="U427" s="4"/>
      <c r="V427" s="4"/>
      <c r="W427" s="4"/>
      <c r="X427" s="4"/>
      <c r="Y427" s="4"/>
      <c r="Z427" s="4"/>
    </row>
    <row r="428" spans="1:26" ht="15.75" x14ac:dyDescent="0.25">
      <c r="A428" s="4"/>
      <c r="B428" s="4"/>
      <c r="C428" s="4"/>
      <c r="D428" s="651"/>
      <c r="E428" s="4"/>
      <c r="F428" s="4"/>
      <c r="G428" s="4"/>
      <c r="H428" s="4"/>
      <c r="I428" s="4"/>
      <c r="J428" s="4"/>
      <c r="K428" s="4"/>
      <c r="L428" s="4"/>
      <c r="M428" s="4"/>
      <c r="N428" s="4"/>
      <c r="O428" s="4"/>
      <c r="P428" s="4"/>
      <c r="Q428" s="4"/>
      <c r="R428" s="4"/>
      <c r="S428" s="4"/>
      <c r="T428" s="4"/>
      <c r="U428" s="4"/>
      <c r="V428" s="4"/>
      <c r="W428" s="4"/>
      <c r="X428" s="4"/>
      <c r="Y428" s="4"/>
      <c r="Z428" s="4"/>
    </row>
    <row r="429" spans="1:26" ht="15.75" x14ac:dyDescent="0.25">
      <c r="A429" s="4"/>
      <c r="B429" s="4"/>
      <c r="C429" s="4"/>
      <c r="D429" s="651"/>
      <c r="E429" s="4"/>
      <c r="F429" s="4"/>
      <c r="G429" s="4"/>
      <c r="H429" s="4"/>
      <c r="I429" s="4"/>
      <c r="J429" s="4"/>
      <c r="K429" s="4"/>
      <c r="L429" s="4"/>
      <c r="M429" s="4"/>
      <c r="N429" s="4"/>
      <c r="O429" s="4"/>
      <c r="P429" s="4"/>
      <c r="Q429" s="4"/>
      <c r="R429" s="4"/>
      <c r="S429" s="4"/>
      <c r="T429" s="4"/>
      <c r="U429" s="4"/>
      <c r="V429" s="4"/>
      <c r="W429" s="4"/>
      <c r="X429" s="4"/>
      <c r="Y429" s="4"/>
      <c r="Z429" s="4"/>
    </row>
    <row r="430" spans="1:26" ht="15.75" x14ac:dyDescent="0.25">
      <c r="A430" s="4"/>
      <c r="B430" s="4"/>
      <c r="C430" s="4"/>
      <c r="D430" s="651"/>
      <c r="E430" s="4"/>
      <c r="F430" s="4"/>
      <c r="G430" s="4"/>
      <c r="H430" s="4"/>
      <c r="I430" s="4"/>
      <c r="J430" s="4"/>
      <c r="K430" s="4"/>
      <c r="L430" s="4"/>
      <c r="M430" s="4"/>
      <c r="N430" s="4"/>
      <c r="O430" s="4"/>
      <c r="P430" s="4"/>
      <c r="Q430" s="4"/>
      <c r="R430" s="4"/>
      <c r="S430" s="4"/>
      <c r="T430" s="4"/>
      <c r="U430" s="4"/>
      <c r="V430" s="4"/>
      <c r="W430" s="4"/>
      <c r="X430" s="4"/>
      <c r="Y430" s="4"/>
      <c r="Z430" s="4"/>
    </row>
    <row r="431" spans="1:26" ht="15.75" x14ac:dyDescent="0.25">
      <c r="A431" s="4"/>
      <c r="B431" s="4"/>
      <c r="C431" s="4"/>
      <c r="D431" s="651"/>
      <c r="E431" s="4"/>
      <c r="F431" s="4"/>
      <c r="G431" s="4"/>
      <c r="H431" s="4"/>
      <c r="I431" s="4"/>
      <c r="J431" s="4"/>
      <c r="K431" s="4"/>
      <c r="L431" s="4"/>
      <c r="M431" s="4"/>
      <c r="N431" s="4"/>
      <c r="O431" s="4"/>
      <c r="P431" s="4"/>
      <c r="Q431" s="4"/>
      <c r="R431" s="4"/>
      <c r="S431" s="4"/>
      <c r="T431" s="4"/>
      <c r="U431" s="4"/>
      <c r="V431" s="4"/>
      <c r="W431" s="4"/>
      <c r="X431" s="4"/>
      <c r="Y431" s="4"/>
      <c r="Z431" s="4"/>
    </row>
    <row r="432" spans="1:26" ht="15.75" x14ac:dyDescent="0.25">
      <c r="A432" s="4"/>
      <c r="B432" s="4"/>
      <c r="C432" s="4"/>
      <c r="D432" s="651"/>
      <c r="E432" s="4"/>
      <c r="F432" s="4"/>
      <c r="G432" s="4"/>
      <c r="H432" s="4"/>
      <c r="I432" s="4"/>
      <c r="J432" s="4"/>
      <c r="K432" s="4"/>
      <c r="L432" s="4"/>
      <c r="M432" s="4"/>
      <c r="N432" s="4"/>
      <c r="O432" s="4"/>
      <c r="P432" s="4"/>
      <c r="Q432" s="4"/>
      <c r="R432" s="4"/>
      <c r="S432" s="4"/>
      <c r="T432" s="4"/>
      <c r="U432" s="4"/>
      <c r="V432" s="4"/>
      <c r="W432" s="4"/>
      <c r="X432" s="4"/>
      <c r="Y432" s="4"/>
      <c r="Z432" s="4"/>
    </row>
    <row r="433" spans="1:26" ht="15.75" x14ac:dyDescent="0.25">
      <c r="A433" s="4"/>
      <c r="B433" s="4"/>
      <c r="C433" s="4"/>
      <c r="D433" s="651"/>
      <c r="E433" s="4"/>
      <c r="F433" s="4"/>
      <c r="G433" s="4"/>
      <c r="H433" s="4"/>
      <c r="I433" s="4"/>
      <c r="J433" s="4"/>
      <c r="K433" s="4"/>
      <c r="L433" s="4"/>
      <c r="M433" s="4"/>
      <c r="N433" s="4"/>
      <c r="O433" s="4"/>
      <c r="P433" s="4"/>
      <c r="Q433" s="4"/>
      <c r="R433" s="4"/>
      <c r="S433" s="4"/>
      <c r="T433" s="4"/>
      <c r="U433" s="4"/>
      <c r="V433" s="4"/>
      <c r="W433" s="4"/>
      <c r="X433" s="4"/>
      <c r="Y433" s="4"/>
      <c r="Z433" s="4"/>
    </row>
    <row r="434" spans="1:26" ht="15.75" x14ac:dyDescent="0.25">
      <c r="A434" s="4"/>
      <c r="B434" s="4"/>
      <c r="C434" s="4"/>
      <c r="D434" s="651"/>
      <c r="E434" s="4"/>
      <c r="F434" s="4"/>
      <c r="G434" s="4"/>
      <c r="H434" s="4"/>
      <c r="I434" s="4"/>
      <c r="J434" s="4"/>
      <c r="K434" s="4"/>
      <c r="L434" s="4"/>
      <c r="M434" s="4"/>
      <c r="N434" s="4"/>
      <c r="O434" s="4"/>
      <c r="P434" s="4"/>
      <c r="Q434" s="4"/>
      <c r="R434" s="4"/>
      <c r="S434" s="4"/>
      <c r="T434" s="4"/>
      <c r="U434" s="4"/>
      <c r="V434" s="4"/>
      <c r="W434" s="4"/>
      <c r="X434" s="4"/>
      <c r="Y434" s="4"/>
      <c r="Z434" s="4"/>
    </row>
    <row r="435" spans="1:26" ht="15.75" x14ac:dyDescent="0.25">
      <c r="A435" s="4"/>
      <c r="B435" s="4"/>
      <c r="C435" s="4"/>
      <c r="D435" s="651"/>
      <c r="E435" s="4"/>
      <c r="F435" s="4"/>
      <c r="G435" s="4"/>
      <c r="H435" s="4"/>
      <c r="I435" s="4"/>
      <c r="J435" s="4"/>
      <c r="K435" s="4"/>
      <c r="L435" s="4"/>
      <c r="M435" s="4"/>
      <c r="N435" s="4"/>
      <c r="O435" s="4"/>
      <c r="P435" s="4"/>
      <c r="Q435" s="4"/>
      <c r="R435" s="4"/>
      <c r="S435" s="4"/>
      <c r="T435" s="4"/>
      <c r="U435" s="4"/>
      <c r="V435" s="4"/>
      <c r="W435" s="4"/>
      <c r="X435" s="4"/>
      <c r="Y435" s="4"/>
      <c r="Z435" s="4"/>
    </row>
    <row r="436" spans="1:26" ht="15.75" x14ac:dyDescent="0.25">
      <c r="A436" s="4"/>
      <c r="B436" s="4"/>
      <c r="C436" s="4"/>
      <c r="D436" s="651"/>
      <c r="E436" s="4"/>
      <c r="F436" s="4"/>
      <c r="G436" s="4"/>
      <c r="H436" s="4"/>
      <c r="I436" s="4"/>
      <c r="J436" s="4"/>
      <c r="K436" s="4"/>
      <c r="L436" s="4"/>
      <c r="M436" s="4"/>
      <c r="N436" s="4"/>
      <c r="O436" s="4"/>
      <c r="P436" s="4"/>
      <c r="Q436" s="4"/>
      <c r="R436" s="4"/>
      <c r="S436" s="4"/>
      <c r="T436" s="4"/>
      <c r="U436" s="4"/>
      <c r="V436" s="4"/>
      <c r="W436" s="4"/>
      <c r="X436" s="4"/>
      <c r="Y436" s="4"/>
      <c r="Z436" s="4"/>
    </row>
    <row r="437" spans="1:26" ht="15.75" x14ac:dyDescent="0.25">
      <c r="A437" s="4"/>
      <c r="B437" s="4"/>
      <c r="C437" s="4"/>
      <c r="D437" s="651"/>
      <c r="E437" s="4"/>
      <c r="F437" s="4"/>
      <c r="G437" s="4"/>
      <c r="H437" s="4"/>
      <c r="I437" s="4"/>
      <c r="J437" s="4"/>
      <c r="K437" s="4"/>
      <c r="L437" s="4"/>
      <c r="M437" s="4"/>
      <c r="N437" s="4"/>
      <c r="O437" s="4"/>
      <c r="P437" s="4"/>
      <c r="Q437" s="4"/>
      <c r="R437" s="4"/>
      <c r="S437" s="4"/>
      <c r="T437" s="4"/>
      <c r="U437" s="4"/>
      <c r="V437" s="4"/>
      <c r="W437" s="4"/>
      <c r="X437" s="4"/>
      <c r="Y437" s="4"/>
      <c r="Z437" s="4"/>
    </row>
    <row r="438" spans="1:26" ht="15.75" x14ac:dyDescent="0.25">
      <c r="A438" s="4"/>
      <c r="B438" s="4"/>
      <c r="C438" s="4"/>
      <c r="D438" s="651"/>
      <c r="E438" s="4"/>
      <c r="F438" s="4"/>
      <c r="G438" s="4"/>
      <c r="H438" s="4"/>
      <c r="I438" s="4"/>
      <c r="J438" s="4"/>
      <c r="K438" s="4"/>
      <c r="L438" s="4"/>
      <c r="M438" s="4"/>
      <c r="N438" s="4"/>
      <c r="O438" s="4"/>
      <c r="P438" s="4"/>
      <c r="Q438" s="4"/>
      <c r="R438" s="4"/>
      <c r="S438" s="4"/>
      <c r="T438" s="4"/>
      <c r="U438" s="4"/>
      <c r="V438" s="4"/>
      <c r="W438" s="4"/>
      <c r="X438" s="4"/>
      <c r="Y438" s="4"/>
      <c r="Z438" s="4"/>
    </row>
    <row r="439" spans="1:26" ht="15.75" x14ac:dyDescent="0.25">
      <c r="A439" s="4"/>
      <c r="B439" s="4"/>
      <c r="C439" s="4"/>
      <c r="D439" s="651"/>
      <c r="E439" s="4"/>
      <c r="F439" s="4"/>
      <c r="G439" s="4"/>
      <c r="H439" s="4"/>
      <c r="I439" s="4"/>
      <c r="J439" s="4"/>
      <c r="K439" s="4"/>
      <c r="L439" s="4"/>
      <c r="M439" s="4"/>
      <c r="N439" s="4"/>
      <c r="O439" s="4"/>
      <c r="P439" s="4"/>
      <c r="Q439" s="4"/>
      <c r="R439" s="4"/>
      <c r="S439" s="4"/>
      <c r="T439" s="4"/>
      <c r="U439" s="4"/>
      <c r="V439" s="4"/>
      <c r="W439" s="4"/>
      <c r="X439" s="4"/>
      <c r="Y439" s="4"/>
      <c r="Z439" s="4"/>
    </row>
    <row r="440" spans="1:26" ht="15.75" x14ac:dyDescent="0.25">
      <c r="A440" s="4"/>
      <c r="B440" s="4"/>
      <c r="C440" s="4"/>
      <c r="D440" s="651"/>
      <c r="E440" s="4"/>
      <c r="F440" s="4"/>
      <c r="G440" s="4"/>
      <c r="H440" s="4"/>
      <c r="I440" s="4"/>
      <c r="J440" s="4"/>
      <c r="K440" s="4"/>
      <c r="L440" s="4"/>
      <c r="M440" s="4"/>
      <c r="N440" s="4"/>
      <c r="O440" s="4"/>
      <c r="P440" s="4"/>
      <c r="Q440" s="4"/>
      <c r="R440" s="4"/>
      <c r="S440" s="4"/>
      <c r="T440" s="4"/>
      <c r="U440" s="4"/>
      <c r="V440" s="4"/>
      <c r="W440" s="4"/>
      <c r="X440" s="4"/>
      <c r="Y440" s="4"/>
      <c r="Z440" s="4"/>
    </row>
    <row r="441" spans="1:26" ht="15.75" x14ac:dyDescent="0.25">
      <c r="A441" s="4"/>
      <c r="B441" s="4"/>
      <c r="C441" s="4"/>
      <c r="D441" s="651"/>
      <c r="E441" s="4"/>
      <c r="F441" s="4"/>
      <c r="G441" s="4"/>
      <c r="H441" s="4"/>
      <c r="I441" s="4"/>
      <c r="J441" s="4"/>
      <c r="K441" s="4"/>
      <c r="L441" s="4"/>
      <c r="M441" s="4"/>
      <c r="N441" s="4"/>
      <c r="O441" s="4"/>
      <c r="P441" s="4"/>
      <c r="Q441" s="4"/>
      <c r="R441" s="4"/>
      <c r="S441" s="4"/>
      <c r="T441" s="4"/>
      <c r="U441" s="4"/>
      <c r="V441" s="4"/>
      <c r="W441" s="4"/>
      <c r="X441" s="4"/>
      <c r="Y441" s="4"/>
      <c r="Z441" s="4"/>
    </row>
    <row r="442" spans="1:26" ht="15.75" x14ac:dyDescent="0.25">
      <c r="A442" s="4"/>
      <c r="B442" s="4"/>
      <c r="C442" s="4"/>
      <c r="D442" s="651"/>
      <c r="E442" s="4"/>
      <c r="F442" s="4"/>
      <c r="G442" s="4"/>
      <c r="H442" s="4"/>
      <c r="I442" s="4"/>
      <c r="J442" s="4"/>
      <c r="K442" s="4"/>
      <c r="L442" s="4"/>
      <c r="M442" s="4"/>
      <c r="N442" s="4"/>
      <c r="O442" s="4"/>
      <c r="P442" s="4"/>
      <c r="Q442" s="4"/>
      <c r="R442" s="4"/>
      <c r="S442" s="4"/>
      <c r="T442" s="4"/>
      <c r="U442" s="4"/>
      <c r="V442" s="4"/>
      <c r="W442" s="4"/>
      <c r="X442" s="4"/>
      <c r="Y442" s="4"/>
      <c r="Z442" s="4"/>
    </row>
    <row r="443" spans="1:26" ht="15.75" x14ac:dyDescent="0.25">
      <c r="A443" s="4"/>
      <c r="B443" s="4"/>
      <c r="C443" s="4"/>
      <c r="D443" s="651"/>
      <c r="E443" s="4"/>
      <c r="F443" s="4"/>
      <c r="G443" s="4"/>
      <c r="H443" s="4"/>
      <c r="I443" s="4"/>
      <c r="J443" s="4"/>
      <c r="K443" s="4"/>
      <c r="L443" s="4"/>
      <c r="M443" s="4"/>
      <c r="N443" s="4"/>
      <c r="O443" s="4"/>
      <c r="P443" s="4"/>
      <c r="Q443" s="4"/>
      <c r="R443" s="4"/>
      <c r="S443" s="4"/>
      <c r="T443" s="4"/>
      <c r="U443" s="4"/>
      <c r="V443" s="4"/>
      <c r="W443" s="4"/>
      <c r="X443" s="4"/>
      <c r="Y443" s="4"/>
      <c r="Z443" s="4"/>
    </row>
    <row r="444" spans="1:26" ht="15.75" x14ac:dyDescent="0.25">
      <c r="A444" s="4"/>
      <c r="B444" s="4"/>
      <c r="C444" s="4"/>
      <c r="D444" s="651"/>
      <c r="E444" s="4"/>
      <c r="F444" s="4"/>
      <c r="G444" s="4"/>
      <c r="H444" s="4"/>
      <c r="I444" s="4"/>
      <c r="J444" s="4"/>
      <c r="K444" s="4"/>
      <c r="L444" s="4"/>
      <c r="M444" s="4"/>
      <c r="N444" s="4"/>
      <c r="O444" s="4"/>
      <c r="P444" s="4"/>
      <c r="Q444" s="4"/>
      <c r="R444" s="4"/>
      <c r="S444" s="4"/>
      <c r="T444" s="4"/>
      <c r="U444" s="4"/>
      <c r="V444" s="4"/>
      <c r="W444" s="4"/>
      <c r="X444" s="4"/>
      <c r="Y444" s="4"/>
      <c r="Z444" s="4"/>
    </row>
    <row r="445" spans="1:26" ht="15.75" x14ac:dyDescent="0.25">
      <c r="A445" s="4"/>
      <c r="B445" s="4"/>
      <c r="C445" s="4"/>
      <c r="D445" s="651"/>
      <c r="E445" s="4"/>
      <c r="F445" s="4"/>
      <c r="G445" s="4"/>
      <c r="H445" s="4"/>
      <c r="I445" s="4"/>
      <c r="J445" s="4"/>
      <c r="K445" s="4"/>
      <c r="L445" s="4"/>
      <c r="M445" s="4"/>
      <c r="N445" s="4"/>
      <c r="O445" s="4"/>
      <c r="P445" s="4"/>
      <c r="Q445" s="4"/>
      <c r="R445" s="4"/>
      <c r="S445" s="4"/>
      <c r="T445" s="4"/>
      <c r="U445" s="4"/>
      <c r="V445" s="4"/>
      <c r="W445" s="4"/>
      <c r="X445" s="4"/>
      <c r="Y445" s="4"/>
      <c r="Z445" s="4"/>
    </row>
    <row r="446" spans="1:26" ht="15.75" x14ac:dyDescent="0.25">
      <c r="A446" s="4"/>
      <c r="B446" s="4"/>
      <c r="C446" s="4"/>
      <c r="D446" s="651"/>
      <c r="E446" s="4"/>
      <c r="F446" s="4"/>
      <c r="G446" s="4"/>
      <c r="H446" s="4"/>
      <c r="I446" s="4"/>
      <c r="J446" s="4"/>
      <c r="K446" s="4"/>
      <c r="L446" s="4"/>
      <c r="M446" s="4"/>
      <c r="N446" s="4"/>
      <c r="O446" s="4"/>
      <c r="P446" s="4"/>
      <c r="Q446" s="4"/>
      <c r="R446" s="4"/>
      <c r="S446" s="4"/>
      <c r="T446" s="4"/>
      <c r="U446" s="4"/>
      <c r="V446" s="4"/>
      <c r="W446" s="4"/>
      <c r="X446" s="4"/>
      <c r="Y446" s="4"/>
      <c r="Z446" s="4"/>
    </row>
    <row r="447" spans="1:26" ht="15.75" x14ac:dyDescent="0.25">
      <c r="A447" s="4"/>
      <c r="B447" s="4"/>
      <c r="C447" s="4"/>
      <c r="D447" s="651"/>
      <c r="E447" s="4"/>
      <c r="F447" s="4"/>
      <c r="G447" s="4"/>
      <c r="H447" s="4"/>
      <c r="I447" s="4"/>
      <c r="J447" s="4"/>
      <c r="K447" s="4"/>
      <c r="L447" s="4"/>
      <c r="M447" s="4"/>
      <c r="N447" s="4"/>
      <c r="O447" s="4"/>
      <c r="P447" s="4"/>
      <c r="Q447" s="4"/>
      <c r="R447" s="4"/>
      <c r="S447" s="4"/>
      <c r="T447" s="4"/>
      <c r="U447" s="4"/>
      <c r="V447" s="4"/>
      <c r="W447" s="4"/>
      <c r="X447" s="4"/>
      <c r="Y447" s="4"/>
      <c r="Z447" s="4"/>
    </row>
    <row r="448" spans="1:26" ht="15.75" x14ac:dyDescent="0.25">
      <c r="A448" s="4"/>
      <c r="B448" s="4"/>
      <c r="C448" s="4"/>
      <c r="D448" s="651"/>
      <c r="E448" s="4"/>
      <c r="F448" s="4"/>
      <c r="G448" s="4"/>
      <c r="H448" s="4"/>
      <c r="I448" s="4"/>
      <c r="J448" s="4"/>
      <c r="K448" s="4"/>
      <c r="L448" s="4"/>
      <c r="M448" s="4"/>
      <c r="N448" s="4"/>
      <c r="O448" s="4"/>
      <c r="P448" s="4"/>
      <c r="Q448" s="4"/>
      <c r="R448" s="4"/>
      <c r="S448" s="4"/>
      <c r="T448" s="4"/>
      <c r="U448" s="4"/>
      <c r="V448" s="4"/>
      <c r="W448" s="4"/>
      <c r="X448" s="4"/>
      <c r="Y448" s="4"/>
      <c r="Z448" s="4"/>
    </row>
    <row r="449" spans="1:26" ht="15.75" x14ac:dyDescent="0.25">
      <c r="A449" s="4"/>
      <c r="B449" s="4"/>
      <c r="C449" s="4"/>
      <c r="D449" s="651"/>
      <c r="E449" s="4"/>
      <c r="F449" s="4"/>
      <c r="G449" s="4"/>
      <c r="H449" s="4"/>
      <c r="I449" s="4"/>
      <c r="J449" s="4"/>
      <c r="K449" s="4"/>
      <c r="L449" s="4"/>
      <c r="M449" s="4"/>
      <c r="N449" s="4"/>
      <c r="O449" s="4"/>
      <c r="P449" s="4"/>
      <c r="Q449" s="4"/>
      <c r="R449" s="4"/>
      <c r="S449" s="4"/>
      <c r="T449" s="4"/>
      <c r="U449" s="4"/>
      <c r="V449" s="4"/>
      <c r="W449" s="4"/>
      <c r="X449" s="4"/>
      <c r="Y449" s="4"/>
      <c r="Z449" s="4"/>
    </row>
    <row r="450" spans="1:26" ht="15.75" x14ac:dyDescent="0.25">
      <c r="A450" s="4"/>
      <c r="B450" s="4"/>
      <c r="C450" s="4"/>
      <c r="D450" s="651"/>
      <c r="E450" s="4"/>
      <c r="F450" s="4"/>
      <c r="G450" s="4"/>
      <c r="H450" s="4"/>
      <c r="I450" s="4"/>
      <c r="J450" s="4"/>
      <c r="K450" s="4"/>
      <c r="L450" s="4"/>
      <c r="M450" s="4"/>
      <c r="N450" s="4"/>
      <c r="O450" s="4"/>
      <c r="P450" s="4"/>
      <c r="Q450" s="4"/>
      <c r="R450" s="4"/>
      <c r="S450" s="4"/>
      <c r="T450" s="4"/>
      <c r="U450" s="4"/>
      <c r="V450" s="4"/>
      <c r="W450" s="4"/>
      <c r="X450" s="4"/>
      <c r="Y450" s="4"/>
      <c r="Z450" s="4"/>
    </row>
    <row r="451" spans="1:26" ht="15.75" x14ac:dyDescent="0.25">
      <c r="A451" s="4"/>
      <c r="B451" s="4"/>
      <c r="C451" s="4"/>
      <c r="D451" s="651"/>
      <c r="E451" s="4"/>
      <c r="F451" s="4"/>
      <c r="G451" s="4"/>
      <c r="H451" s="4"/>
      <c r="I451" s="4"/>
      <c r="J451" s="4"/>
      <c r="K451" s="4"/>
      <c r="L451" s="4"/>
      <c r="M451" s="4"/>
      <c r="N451" s="4"/>
      <c r="O451" s="4"/>
      <c r="P451" s="4"/>
      <c r="Q451" s="4"/>
      <c r="R451" s="4"/>
      <c r="S451" s="4"/>
      <c r="T451" s="4"/>
      <c r="U451" s="4"/>
      <c r="V451" s="4"/>
      <c r="W451" s="4"/>
      <c r="X451" s="4"/>
      <c r="Y451" s="4"/>
      <c r="Z451" s="4"/>
    </row>
    <row r="452" spans="1:26" ht="15.75" x14ac:dyDescent="0.25">
      <c r="A452" s="4"/>
      <c r="B452" s="4"/>
      <c r="C452" s="4"/>
      <c r="D452" s="651"/>
      <c r="E452" s="4"/>
      <c r="F452" s="4"/>
      <c r="G452" s="4"/>
      <c r="H452" s="4"/>
      <c r="I452" s="4"/>
      <c r="J452" s="4"/>
      <c r="K452" s="4"/>
      <c r="L452" s="4"/>
      <c r="M452" s="4"/>
      <c r="N452" s="4"/>
      <c r="O452" s="4"/>
      <c r="P452" s="4"/>
      <c r="Q452" s="4"/>
      <c r="R452" s="4"/>
      <c r="S452" s="4"/>
      <c r="T452" s="4"/>
      <c r="U452" s="4"/>
      <c r="V452" s="4"/>
      <c r="W452" s="4"/>
      <c r="X452" s="4"/>
      <c r="Y452" s="4"/>
      <c r="Z452" s="4"/>
    </row>
    <row r="453" spans="1:26" ht="15.75" x14ac:dyDescent="0.25">
      <c r="A453" s="4"/>
      <c r="B453" s="4"/>
      <c r="C453" s="4"/>
      <c r="D453" s="651"/>
      <c r="E453" s="4"/>
      <c r="F453" s="4"/>
      <c r="G453" s="4"/>
      <c r="H453" s="4"/>
      <c r="I453" s="4"/>
      <c r="J453" s="4"/>
      <c r="K453" s="4"/>
      <c r="L453" s="4"/>
      <c r="M453" s="4"/>
      <c r="N453" s="4"/>
      <c r="O453" s="4"/>
      <c r="P453" s="4"/>
      <c r="Q453" s="4"/>
      <c r="R453" s="4"/>
      <c r="S453" s="4"/>
      <c r="T453" s="4"/>
      <c r="U453" s="4"/>
      <c r="V453" s="4"/>
      <c r="W453" s="4"/>
      <c r="X453" s="4"/>
      <c r="Y453" s="4"/>
      <c r="Z453" s="4"/>
    </row>
    <row r="454" spans="1:26" ht="15.75" x14ac:dyDescent="0.25">
      <c r="A454" s="4"/>
      <c r="B454" s="4"/>
      <c r="C454" s="4"/>
      <c r="D454" s="651"/>
      <c r="E454" s="4"/>
      <c r="F454" s="4"/>
      <c r="G454" s="4"/>
      <c r="H454" s="4"/>
      <c r="I454" s="4"/>
      <c r="J454" s="4"/>
      <c r="K454" s="4"/>
      <c r="L454" s="4"/>
      <c r="M454" s="4"/>
      <c r="N454" s="4"/>
      <c r="O454" s="4"/>
      <c r="P454" s="4"/>
      <c r="Q454" s="4"/>
      <c r="R454" s="4"/>
      <c r="S454" s="4"/>
      <c r="T454" s="4"/>
      <c r="U454" s="4"/>
      <c r="V454" s="4"/>
      <c r="W454" s="4"/>
      <c r="X454" s="4"/>
      <c r="Y454" s="4"/>
      <c r="Z454" s="4"/>
    </row>
    <row r="455" spans="1:26" ht="15.75" x14ac:dyDescent="0.25">
      <c r="A455" s="4"/>
      <c r="B455" s="4"/>
      <c r="C455" s="4"/>
      <c r="D455" s="651"/>
      <c r="E455" s="4"/>
      <c r="F455" s="4"/>
      <c r="G455" s="4"/>
      <c r="H455" s="4"/>
      <c r="I455" s="4"/>
      <c r="J455" s="4"/>
      <c r="K455" s="4"/>
      <c r="L455" s="4"/>
      <c r="M455" s="4"/>
      <c r="N455" s="4"/>
      <c r="O455" s="4"/>
      <c r="P455" s="4"/>
      <c r="Q455" s="4"/>
      <c r="R455" s="4"/>
      <c r="S455" s="4"/>
      <c r="T455" s="4"/>
      <c r="U455" s="4"/>
      <c r="V455" s="4"/>
      <c r="W455" s="4"/>
      <c r="X455" s="4"/>
      <c r="Y455" s="4"/>
      <c r="Z455" s="4"/>
    </row>
    <row r="456" spans="1:26" ht="15.75" x14ac:dyDescent="0.25">
      <c r="A456" s="4"/>
      <c r="B456" s="4"/>
      <c r="C456" s="4"/>
      <c r="D456" s="651"/>
      <c r="E456" s="4"/>
      <c r="F456" s="4"/>
      <c r="G456" s="4"/>
      <c r="H456" s="4"/>
      <c r="I456" s="4"/>
      <c r="J456" s="4"/>
      <c r="K456" s="4"/>
      <c r="L456" s="4"/>
      <c r="M456" s="4"/>
      <c r="N456" s="4"/>
      <c r="O456" s="4"/>
      <c r="P456" s="4"/>
      <c r="Q456" s="4"/>
      <c r="R456" s="4"/>
      <c r="S456" s="4"/>
      <c r="T456" s="4"/>
      <c r="U456" s="4"/>
      <c r="V456" s="4"/>
      <c r="W456" s="4"/>
      <c r="X456" s="4"/>
      <c r="Y456" s="4"/>
      <c r="Z456" s="4"/>
    </row>
    <row r="457" spans="1:26" ht="15.75" x14ac:dyDescent="0.25">
      <c r="A457" s="4"/>
      <c r="B457" s="4"/>
      <c r="C457" s="4"/>
      <c r="D457" s="651"/>
      <c r="E457" s="4"/>
      <c r="F457" s="4"/>
      <c r="G457" s="4"/>
      <c r="H457" s="4"/>
      <c r="I457" s="4"/>
      <c r="J457" s="4"/>
      <c r="K457" s="4"/>
      <c r="L457" s="4"/>
      <c r="M457" s="4"/>
      <c r="N457" s="4"/>
      <c r="O457" s="4"/>
      <c r="P457" s="4"/>
      <c r="Q457" s="4"/>
      <c r="R457" s="4"/>
      <c r="S457" s="4"/>
      <c r="T457" s="4"/>
      <c r="U457" s="4"/>
      <c r="V457" s="4"/>
      <c r="W457" s="4"/>
      <c r="X457" s="4"/>
      <c r="Y457" s="4"/>
      <c r="Z457" s="4"/>
    </row>
    <row r="458" spans="1:26" ht="15.75" x14ac:dyDescent="0.25">
      <c r="A458" s="4"/>
      <c r="B458" s="4"/>
      <c r="C458" s="4"/>
      <c r="D458" s="651"/>
      <c r="E458" s="4"/>
      <c r="F458" s="4"/>
      <c r="G458" s="4"/>
      <c r="H458" s="4"/>
      <c r="I458" s="4"/>
      <c r="J458" s="4"/>
      <c r="K458" s="4"/>
      <c r="L458" s="4"/>
      <c r="M458" s="4"/>
      <c r="N458" s="4"/>
      <c r="O458" s="4"/>
      <c r="P458" s="4"/>
      <c r="Q458" s="4"/>
      <c r="R458" s="4"/>
      <c r="S458" s="4"/>
      <c r="T458" s="4"/>
      <c r="U458" s="4"/>
      <c r="V458" s="4"/>
      <c r="W458" s="4"/>
      <c r="X458" s="4"/>
      <c r="Y458" s="4"/>
      <c r="Z458" s="4"/>
    </row>
    <row r="459" spans="1:26" ht="15.75" x14ac:dyDescent="0.25">
      <c r="A459" s="4"/>
      <c r="B459" s="4"/>
      <c r="C459" s="4"/>
      <c r="D459" s="651"/>
      <c r="E459" s="4"/>
      <c r="F459" s="4"/>
      <c r="G459" s="4"/>
      <c r="H459" s="4"/>
      <c r="I459" s="4"/>
      <c r="J459" s="4"/>
      <c r="K459" s="4"/>
      <c r="L459" s="4"/>
      <c r="M459" s="4"/>
      <c r="N459" s="4"/>
      <c r="O459" s="4"/>
      <c r="P459" s="4"/>
      <c r="Q459" s="4"/>
      <c r="R459" s="4"/>
      <c r="S459" s="4"/>
      <c r="T459" s="4"/>
      <c r="U459" s="4"/>
      <c r="V459" s="4"/>
      <c r="W459" s="4"/>
      <c r="X459" s="4"/>
      <c r="Y459" s="4"/>
      <c r="Z459" s="4"/>
    </row>
    <row r="460" spans="1:26" ht="15.75" x14ac:dyDescent="0.25">
      <c r="A460" s="4"/>
      <c r="B460" s="4"/>
      <c r="C460" s="4"/>
      <c r="D460" s="651"/>
      <c r="E460" s="4"/>
      <c r="F460" s="4"/>
      <c r="G460" s="4"/>
      <c r="H460" s="4"/>
      <c r="I460" s="4"/>
      <c r="J460" s="4"/>
      <c r="K460" s="4"/>
      <c r="L460" s="4"/>
      <c r="M460" s="4"/>
      <c r="N460" s="4"/>
      <c r="O460" s="4"/>
      <c r="P460" s="4"/>
      <c r="Q460" s="4"/>
      <c r="R460" s="4"/>
      <c r="S460" s="4"/>
      <c r="T460" s="4"/>
      <c r="U460" s="4"/>
      <c r="V460" s="4"/>
      <c r="W460" s="4"/>
      <c r="X460" s="4"/>
      <c r="Y460" s="4"/>
      <c r="Z460" s="4"/>
    </row>
    <row r="461" spans="1:26" ht="15.75" x14ac:dyDescent="0.25">
      <c r="A461" s="4"/>
      <c r="B461" s="4"/>
      <c r="C461" s="4"/>
      <c r="D461" s="651"/>
      <c r="E461" s="4"/>
      <c r="F461" s="4"/>
      <c r="G461" s="4"/>
      <c r="H461" s="4"/>
      <c r="I461" s="4"/>
      <c r="J461" s="4"/>
      <c r="K461" s="4"/>
      <c r="L461" s="4"/>
      <c r="M461" s="4"/>
      <c r="N461" s="4"/>
      <c r="O461" s="4"/>
      <c r="P461" s="4"/>
      <c r="Q461" s="4"/>
      <c r="R461" s="4"/>
      <c r="S461" s="4"/>
      <c r="T461" s="4"/>
      <c r="U461" s="4"/>
      <c r="V461" s="4"/>
      <c r="W461" s="4"/>
      <c r="X461" s="4"/>
      <c r="Y461" s="4"/>
      <c r="Z461" s="4"/>
    </row>
    <row r="462" spans="1:26" ht="15.75" x14ac:dyDescent="0.25">
      <c r="A462" s="4"/>
      <c r="B462" s="4"/>
      <c r="C462" s="4"/>
      <c r="D462" s="651"/>
      <c r="E462" s="4"/>
      <c r="F462" s="4"/>
      <c r="G462" s="4"/>
      <c r="H462" s="4"/>
      <c r="I462" s="4"/>
      <c r="J462" s="4"/>
      <c r="K462" s="4"/>
      <c r="L462" s="4"/>
      <c r="M462" s="4"/>
      <c r="N462" s="4"/>
      <c r="O462" s="4"/>
      <c r="P462" s="4"/>
      <c r="Q462" s="4"/>
      <c r="R462" s="4"/>
      <c r="S462" s="4"/>
      <c r="T462" s="4"/>
      <c r="U462" s="4"/>
      <c r="V462" s="4"/>
      <c r="W462" s="4"/>
      <c r="X462" s="4"/>
      <c r="Y462" s="4"/>
      <c r="Z462" s="4"/>
    </row>
    <row r="463" spans="1:26" ht="15.75" x14ac:dyDescent="0.25">
      <c r="A463" s="4"/>
      <c r="B463" s="4"/>
      <c r="C463" s="4"/>
      <c r="D463" s="651"/>
      <c r="E463" s="4"/>
      <c r="F463" s="4"/>
      <c r="G463" s="4"/>
      <c r="H463" s="4"/>
      <c r="I463" s="4"/>
      <c r="J463" s="4"/>
      <c r="K463" s="4"/>
      <c r="L463" s="4"/>
      <c r="M463" s="4"/>
      <c r="N463" s="4"/>
      <c r="O463" s="4"/>
      <c r="P463" s="4"/>
      <c r="Q463" s="4"/>
      <c r="R463" s="4"/>
      <c r="S463" s="4"/>
      <c r="T463" s="4"/>
      <c r="U463" s="4"/>
      <c r="V463" s="4"/>
      <c r="W463" s="4"/>
      <c r="X463" s="4"/>
      <c r="Y463" s="4"/>
      <c r="Z463" s="4"/>
    </row>
    <row r="464" spans="1:26" ht="15.75" x14ac:dyDescent="0.25">
      <c r="A464" s="4"/>
      <c r="B464" s="4"/>
      <c r="C464" s="4"/>
      <c r="D464" s="651"/>
      <c r="E464" s="4"/>
      <c r="F464" s="4"/>
      <c r="G464" s="4"/>
      <c r="H464" s="4"/>
      <c r="I464" s="4"/>
      <c r="J464" s="4"/>
      <c r="K464" s="4"/>
      <c r="L464" s="4"/>
      <c r="M464" s="4"/>
      <c r="N464" s="4"/>
      <c r="O464" s="4"/>
      <c r="P464" s="4"/>
      <c r="Q464" s="4"/>
      <c r="R464" s="4"/>
      <c r="S464" s="4"/>
      <c r="T464" s="4"/>
      <c r="U464" s="4"/>
      <c r="V464" s="4"/>
      <c r="W464" s="4"/>
      <c r="X464" s="4"/>
      <c r="Y464" s="4"/>
      <c r="Z464" s="4"/>
    </row>
    <row r="465" spans="1:26" ht="15.75" x14ac:dyDescent="0.25">
      <c r="A465" s="4"/>
      <c r="B465" s="4"/>
      <c r="C465" s="4"/>
      <c r="D465" s="651"/>
      <c r="E465" s="4"/>
      <c r="F465" s="4"/>
      <c r="G465" s="4"/>
      <c r="H465" s="4"/>
      <c r="I465" s="4"/>
      <c r="J465" s="4"/>
      <c r="K465" s="4"/>
      <c r="L465" s="4"/>
      <c r="M465" s="4"/>
      <c r="N465" s="4"/>
      <c r="O465" s="4"/>
      <c r="P465" s="4"/>
      <c r="Q465" s="4"/>
      <c r="R465" s="4"/>
      <c r="S465" s="4"/>
      <c r="T465" s="4"/>
      <c r="U465" s="4"/>
      <c r="V465" s="4"/>
      <c r="W465" s="4"/>
      <c r="X465" s="4"/>
      <c r="Y465" s="4"/>
      <c r="Z465" s="4"/>
    </row>
    <row r="466" spans="1:26" ht="15.75" x14ac:dyDescent="0.25">
      <c r="A466" s="4"/>
      <c r="B466" s="4"/>
      <c r="C466" s="4"/>
      <c r="D466" s="651"/>
      <c r="E466" s="4"/>
      <c r="F466" s="4"/>
      <c r="G466" s="4"/>
      <c r="H466" s="4"/>
      <c r="I466" s="4"/>
      <c r="J466" s="4"/>
      <c r="K466" s="4"/>
      <c r="L466" s="4"/>
      <c r="M466" s="4"/>
      <c r="N466" s="4"/>
      <c r="O466" s="4"/>
      <c r="P466" s="4"/>
      <c r="Q466" s="4"/>
      <c r="R466" s="4"/>
      <c r="S466" s="4"/>
      <c r="T466" s="4"/>
      <c r="U466" s="4"/>
      <c r="V466" s="4"/>
      <c r="W466" s="4"/>
      <c r="X466" s="4"/>
      <c r="Y466" s="4"/>
      <c r="Z466" s="4"/>
    </row>
    <row r="467" spans="1:26" ht="15.75" x14ac:dyDescent="0.25">
      <c r="A467" s="4"/>
      <c r="B467" s="4"/>
      <c r="C467" s="4"/>
      <c r="D467" s="651"/>
      <c r="E467" s="4"/>
      <c r="F467" s="4"/>
      <c r="G467" s="4"/>
      <c r="H467" s="4"/>
      <c r="I467" s="4"/>
      <c r="J467" s="4"/>
      <c r="K467" s="4"/>
      <c r="L467" s="4"/>
      <c r="M467" s="4"/>
      <c r="N467" s="4"/>
      <c r="O467" s="4"/>
      <c r="P467" s="4"/>
      <c r="Q467" s="4"/>
      <c r="R467" s="4"/>
      <c r="S467" s="4"/>
      <c r="T467" s="4"/>
      <c r="U467" s="4"/>
      <c r="V467" s="4"/>
      <c r="W467" s="4"/>
      <c r="X467" s="4"/>
      <c r="Y467" s="4"/>
      <c r="Z467" s="4"/>
    </row>
    <row r="468" spans="1:26" ht="15.75" x14ac:dyDescent="0.25">
      <c r="A468" s="4"/>
      <c r="B468" s="4"/>
      <c r="C468" s="4"/>
      <c r="D468" s="651"/>
      <c r="E468" s="4"/>
      <c r="F468" s="4"/>
      <c r="G468" s="4"/>
      <c r="H468" s="4"/>
      <c r="I468" s="4"/>
      <c r="J468" s="4"/>
      <c r="K468" s="4"/>
      <c r="L468" s="4"/>
      <c r="M468" s="4"/>
      <c r="N468" s="4"/>
      <c r="O468" s="4"/>
      <c r="P468" s="4"/>
      <c r="Q468" s="4"/>
      <c r="R468" s="4"/>
      <c r="S468" s="4"/>
      <c r="T468" s="4"/>
      <c r="U468" s="4"/>
      <c r="V468" s="4"/>
      <c r="W468" s="4"/>
      <c r="X468" s="4"/>
      <c r="Y468" s="4"/>
      <c r="Z468" s="4"/>
    </row>
    <row r="469" spans="1:26" ht="15.75" x14ac:dyDescent="0.25">
      <c r="A469" s="4"/>
      <c r="B469" s="4"/>
      <c r="C469" s="4"/>
      <c r="D469" s="651"/>
      <c r="E469" s="4"/>
      <c r="F469" s="4"/>
      <c r="G469" s="4"/>
      <c r="H469" s="4"/>
      <c r="I469" s="4"/>
      <c r="J469" s="4"/>
      <c r="K469" s="4"/>
      <c r="L469" s="4"/>
      <c r="M469" s="4"/>
      <c r="N469" s="4"/>
      <c r="O469" s="4"/>
      <c r="P469" s="4"/>
      <c r="Q469" s="4"/>
      <c r="R469" s="4"/>
      <c r="S469" s="4"/>
      <c r="T469" s="4"/>
      <c r="U469" s="4"/>
      <c r="V469" s="4"/>
      <c r="W469" s="4"/>
      <c r="X469" s="4"/>
      <c r="Y469" s="4"/>
      <c r="Z469" s="4"/>
    </row>
    <row r="470" spans="1:26" ht="15.75" x14ac:dyDescent="0.25">
      <c r="A470" s="4"/>
      <c r="B470" s="4"/>
      <c r="C470" s="4"/>
      <c r="D470" s="651"/>
      <c r="E470" s="4"/>
      <c r="F470" s="4"/>
      <c r="G470" s="4"/>
      <c r="H470" s="4"/>
      <c r="I470" s="4"/>
      <c r="J470" s="4"/>
      <c r="K470" s="4"/>
      <c r="L470" s="4"/>
      <c r="M470" s="4"/>
      <c r="N470" s="4"/>
      <c r="O470" s="4"/>
      <c r="P470" s="4"/>
      <c r="Q470" s="4"/>
      <c r="R470" s="4"/>
      <c r="S470" s="4"/>
      <c r="T470" s="4"/>
      <c r="U470" s="4"/>
      <c r="V470" s="4"/>
      <c r="W470" s="4"/>
      <c r="X470" s="4"/>
      <c r="Y470" s="4"/>
      <c r="Z470" s="4"/>
    </row>
    <row r="471" spans="1:26" ht="15.75" x14ac:dyDescent="0.25">
      <c r="A471" s="4"/>
      <c r="B471" s="4"/>
      <c r="C471" s="4"/>
      <c r="D471" s="651"/>
      <c r="E471" s="4"/>
      <c r="F471" s="4"/>
      <c r="G471" s="4"/>
      <c r="H471" s="4"/>
      <c r="I471" s="4"/>
      <c r="J471" s="4"/>
      <c r="K471" s="4"/>
      <c r="L471" s="4"/>
      <c r="M471" s="4"/>
      <c r="N471" s="4"/>
      <c r="O471" s="4"/>
      <c r="P471" s="4"/>
      <c r="Q471" s="4"/>
      <c r="R471" s="4"/>
      <c r="S471" s="4"/>
      <c r="T471" s="4"/>
      <c r="U471" s="4"/>
      <c r="V471" s="4"/>
      <c r="W471" s="4"/>
      <c r="X471" s="4"/>
      <c r="Y471" s="4"/>
      <c r="Z471" s="4"/>
    </row>
    <row r="472" spans="1:26" ht="15.75" x14ac:dyDescent="0.25">
      <c r="A472" s="4"/>
      <c r="B472" s="4"/>
      <c r="C472" s="4"/>
      <c r="D472" s="651"/>
      <c r="E472" s="4"/>
      <c r="F472" s="4"/>
      <c r="G472" s="4"/>
      <c r="H472" s="4"/>
      <c r="I472" s="4"/>
      <c r="J472" s="4"/>
      <c r="K472" s="4"/>
      <c r="L472" s="4"/>
      <c r="M472" s="4"/>
      <c r="N472" s="4"/>
      <c r="O472" s="4"/>
      <c r="P472" s="4"/>
      <c r="Q472" s="4"/>
      <c r="R472" s="4"/>
      <c r="S472" s="4"/>
      <c r="T472" s="4"/>
      <c r="U472" s="4"/>
      <c r="V472" s="4"/>
      <c r="W472" s="4"/>
      <c r="X472" s="4"/>
      <c r="Y472" s="4"/>
      <c r="Z472" s="4"/>
    </row>
    <row r="473" spans="1:26" ht="15.75" x14ac:dyDescent="0.25">
      <c r="A473" s="4"/>
      <c r="B473" s="4"/>
      <c r="C473" s="4"/>
      <c r="D473" s="651"/>
      <c r="E473" s="4"/>
      <c r="F473" s="4"/>
      <c r="G473" s="4"/>
      <c r="H473" s="4"/>
      <c r="I473" s="4"/>
      <c r="J473" s="4"/>
      <c r="K473" s="4"/>
      <c r="L473" s="4"/>
      <c r="M473" s="4"/>
      <c r="N473" s="4"/>
      <c r="O473" s="4"/>
      <c r="P473" s="4"/>
      <c r="Q473" s="4"/>
      <c r="R473" s="4"/>
      <c r="S473" s="4"/>
      <c r="T473" s="4"/>
      <c r="U473" s="4"/>
      <c r="V473" s="4"/>
      <c r="W473" s="4"/>
      <c r="X473" s="4"/>
      <c r="Y473" s="4"/>
      <c r="Z473" s="4"/>
    </row>
    <row r="474" spans="1:26" ht="15.75" x14ac:dyDescent="0.25">
      <c r="A474" s="4"/>
      <c r="B474" s="4"/>
      <c r="C474" s="4"/>
      <c r="D474" s="651"/>
      <c r="E474" s="4"/>
      <c r="F474" s="4"/>
      <c r="G474" s="4"/>
      <c r="H474" s="4"/>
      <c r="I474" s="4"/>
      <c r="J474" s="4"/>
      <c r="K474" s="4"/>
      <c r="L474" s="4"/>
      <c r="M474" s="4"/>
      <c r="N474" s="4"/>
      <c r="O474" s="4"/>
      <c r="P474" s="4"/>
      <c r="Q474" s="4"/>
      <c r="R474" s="4"/>
      <c r="S474" s="4"/>
      <c r="T474" s="4"/>
      <c r="U474" s="4"/>
      <c r="V474" s="4"/>
      <c r="W474" s="4"/>
      <c r="X474" s="4"/>
      <c r="Y474" s="4"/>
      <c r="Z474" s="4"/>
    </row>
    <row r="475" spans="1:26" ht="15.75" x14ac:dyDescent="0.25">
      <c r="A475" s="4"/>
      <c r="B475" s="4"/>
      <c r="C475" s="4"/>
      <c r="D475" s="651"/>
      <c r="E475" s="4"/>
      <c r="F475" s="4"/>
      <c r="G475" s="4"/>
      <c r="H475" s="4"/>
      <c r="I475" s="4"/>
      <c r="J475" s="4"/>
      <c r="K475" s="4"/>
      <c r="L475" s="4"/>
      <c r="M475" s="4"/>
      <c r="N475" s="4"/>
      <c r="O475" s="4"/>
      <c r="P475" s="4"/>
      <c r="Q475" s="4"/>
      <c r="R475" s="4"/>
      <c r="S475" s="4"/>
      <c r="T475" s="4"/>
      <c r="U475" s="4"/>
      <c r="V475" s="4"/>
      <c r="W475" s="4"/>
      <c r="X475" s="4"/>
      <c r="Y475" s="4"/>
      <c r="Z475" s="4"/>
    </row>
    <row r="476" spans="1:26" ht="15.75" x14ac:dyDescent="0.25">
      <c r="A476" s="4"/>
      <c r="B476" s="4"/>
      <c r="C476" s="4"/>
      <c r="D476" s="651"/>
      <c r="E476" s="4"/>
      <c r="F476" s="4"/>
      <c r="G476" s="4"/>
      <c r="H476" s="4"/>
      <c r="I476" s="4"/>
      <c r="J476" s="4"/>
      <c r="K476" s="4"/>
      <c r="L476" s="4"/>
      <c r="M476" s="4"/>
      <c r="N476" s="4"/>
      <c r="O476" s="4"/>
      <c r="P476" s="4"/>
      <c r="Q476" s="4"/>
      <c r="R476" s="4"/>
      <c r="S476" s="4"/>
      <c r="T476" s="4"/>
      <c r="U476" s="4"/>
      <c r="V476" s="4"/>
      <c r="W476" s="4"/>
      <c r="X476" s="4"/>
      <c r="Y476" s="4"/>
      <c r="Z476" s="4"/>
    </row>
    <row r="477" spans="1:26" ht="15.75" x14ac:dyDescent="0.25">
      <c r="A477" s="4"/>
      <c r="B477" s="4"/>
      <c r="C477" s="4"/>
      <c r="D477" s="651"/>
      <c r="E477" s="4"/>
      <c r="F477" s="4"/>
      <c r="G477" s="4"/>
      <c r="H477" s="4"/>
      <c r="I477" s="4"/>
      <c r="J477" s="4"/>
      <c r="K477" s="4"/>
      <c r="L477" s="4"/>
      <c r="M477" s="4"/>
      <c r="N477" s="4"/>
      <c r="O477" s="4"/>
      <c r="P477" s="4"/>
      <c r="Q477" s="4"/>
      <c r="R477" s="4"/>
      <c r="S477" s="4"/>
      <c r="T477" s="4"/>
      <c r="U477" s="4"/>
      <c r="V477" s="4"/>
      <c r="W477" s="4"/>
      <c r="X477" s="4"/>
      <c r="Y477" s="4"/>
      <c r="Z477" s="4"/>
    </row>
    <row r="478" spans="1:26" ht="15.75" x14ac:dyDescent="0.25">
      <c r="A478" s="4"/>
      <c r="B478" s="4"/>
      <c r="C478" s="4"/>
      <c r="D478" s="651"/>
      <c r="E478" s="4"/>
      <c r="F478" s="4"/>
      <c r="G478" s="4"/>
      <c r="H478" s="4"/>
      <c r="I478" s="4"/>
      <c r="J478" s="4"/>
      <c r="K478" s="4"/>
      <c r="L478" s="4"/>
      <c r="M478" s="4"/>
      <c r="N478" s="4"/>
      <c r="O478" s="4"/>
      <c r="P478" s="4"/>
      <c r="Q478" s="4"/>
      <c r="R478" s="4"/>
      <c r="S478" s="4"/>
      <c r="T478" s="4"/>
      <c r="U478" s="4"/>
      <c r="V478" s="4"/>
      <c r="W478" s="4"/>
      <c r="X478" s="4"/>
      <c r="Y478" s="4"/>
      <c r="Z478" s="4"/>
    </row>
    <row r="479" spans="1:26" ht="15.75" x14ac:dyDescent="0.25">
      <c r="A479" s="4"/>
      <c r="B479" s="4"/>
      <c r="C479" s="4"/>
      <c r="D479" s="651"/>
      <c r="E479" s="4"/>
      <c r="F479" s="4"/>
      <c r="G479" s="4"/>
      <c r="H479" s="4"/>
      <c r="I479" s="4"/>
      <c r="J479" s="4"/>
      <c r="K479" s="4"/>
      <c r="L479" s="4"/>
      <c r="M479" s="4"/>
      <c r="N479" s="4"/>
      <c r="O479" s="4"/>
      <c r="P479" s="4"/>
      <c r="Q479" s="4"/>
      <c r="R479" s="4"/>
      <c r="S479" s="4"/>
      <c r="T479" s="4"/>
      <c r="U479" s="4"/>
      <c r="V479" s="4"/>
      <c r="W479" s="4"/>
      <c r="X479" s="4"/>
      <c r="Y479" s="4"/>
      <c r="Z479" s="4"/>
    </row>
    <row r="480" spans="1:26" ht="15.75" x14ac:dyDescent="0.25">
      <c r="A480" s="4"/>
      <c r="B480" s="4"/>
      <c r="C480" s="4"/>
      <c r="D480" s="651"/>
      <c r="E480" s="4"/>
      <c r="F480" s="4"/>
      <c r="G480" s="4"/>
      <c r="H480" s="4"/>
      <c r="I480" s="4"/>
      <c r="J480" s="4"/>
      <c r="K480" s="4"/>
      <c r="L480" s="4"/>
      <c r="M480" s="4"/>
      <c r="N480" s="4"/>
      <c r="O480" s="4"/>
      <c r="P480" s="4"/>
      <c r="Q480" s="4"/>
      <c r="R480" s="4"/>
      <c r="S480" s="4"/>
      <c r="T480" s="4"/>
      <c r="U480" s="4"/>
      <c r="V480" s="4"/>
      <c r="W480" s="4"/>
      <c r="X480" s="4"/>
      <c r="Y480" s="4"/>
      <c r="Z480" s="4"/>
    </row>
    <row r="481" spans="1:26" ht="15.75" x14ac:dyDescent="0.25">
      <c r="A481" s="4"/>
      <c r="B481" s="4"/>
      <c r="C481" s="4"/>
      <c r="D481" s="651"/>
      <c r="E481" s="4"/>
      <c r="F481" s="4"/>
      <c r="G481" s="4"/>
      <c r="H481" s="4"/>
      <c r="I481" s="4"/>
      <c r="J481" s="4"/>
      <c r="K481" s="4"/>
      <c r="L481" s="4"/>
      <c r="M481" s="4"/>
      <c r="N481" s="4"/>
      <c r="O481" s="4"/>
      <c r="P481" s="4"/>
      <c r="Q481" s="4"/>
      <c r="R481" s="4"/>
      <c r="S481" s="4"/>
      <c r="T481" s="4"/>
      <c r="U481" s="4"/>
      <c r="V481" s="4"/>
      <c r="W481" s="4"/>
      <c r="X481" s="4"/>
      <c r="Y481" s="4"/>
      <c r="Z481" s="4"/>
    </row>
    <row r="482" spans="1:26" ht="15.75" x14ac:dyDescent="0.25">
      <c r="A482" s="4"/>
      <c r="B482" s="4"/>
      <c r="C482" s="4"/>
      <c r="D482" s="651"/>
      <c r="E482" s="4"/>
      <c r="F482" s="4"/>
      <c r="G482" s="4"/>
      <c r="H482" s="4"/>
      <c r="I482" s="4"/>
      <c r="J482" s="4"/>
      <c r="K482" s="4"/>
      <c r="L482" s="4"/>
      <c r="M482" s="4"/>
      <c r="N482" s="4"/>
      <c r="O482" s="4"/>
      <c r="P482" s="4"/>
      <c r="Q482" s="4"/>
      <c r="R482" s="4"/>
      <c r="S482" s="4"/>
      <c r="T482" s="4"/>
      <c r="U482" s="4"/>
      <c r="V482" s="4"/>
      <c r="W482" s="4"/>
      <c r="X482" s="4"/>
      <c r="Y482" s="4"/>
      <c r="Z482" s="4"/>
    </row>
    <row r="483" spans="1:26" ht="15.75" x14ac:dyDescent="0.25">
      <c r="A483" s="4"/>
      <c r="B483" s="4"/>
      <c r="C483" s="4"/>
      <c r="D483" s="651"/>
      <c r="E483" s="4"/>
      <c r="F483" s="4"/>
      <c r="G483" s="4"/>
      <c r="H483" s="4"/>
      <c r="I483" s="4"/>
      <c r="J483" s="4"/>
      <c r="K483" s="4"/>
      <c r="L483" s="4"/>
      <c r="M483" s="4"/>
      <c r="N483" s="4"/>
      <c r="O483" s="4"/>
      <c r="P483" s="4"/>
      <c r="Q483" s="4"/>
      <c r="R483" s="4"/>
      <c r="S483" s="4"/>
      <c r="T483" s="4"/>
      <c r="U483" s="4"/>
      <c r="V483" s="4"/>
      <c r="W483" s="4"/>
      <c r="X483" s="4"/>
      <c r="Y483" s="4"/>
      <c r="Z483" s="4"/>
    </row>
    <row r="484" spans="1:26" ht="15.75" x14ac:dyDescent="0.25">
      <c r="A484" s="4"/>
      <c r="B484" s="4"/>
      <c r="C484" s="4"/>
      <c r="D484" s="651"/>
      <c r="E484" s="4"/>
      <c r="F484" s="4"/>
      <c r="G484" s="4"/>
      <c r="H484" s="4"/>
      <c r="I484" s="4"/>
      <c r="J484" s="4"/>
      <c r="K484" s="4"/>
      <c r="L484" s="4"/>
      <c r="M484" s="4"/>
      <c r="N484" s="4"/>
      <c r="O484" s="4"/>
      <c r="P484" s="4"/>
      <c r="Q484" s="4"/>
      <c r="R484" s="4"/>
      <c r="S484" s="4"/>
      <c r="T484" s="4"/>
      <c r="U484" s="4"/>
      <c r="V484" s="4"/>
      <c r="W484" s="4"/>
      <c r="X484" s="4"/>
      <c r="Y484" s="4"/>
      <c r="Z484" s="4"/>
    </row>
    <row r="485" spans="1:26" ht="15.75" x14ac:dyDescent="0.25">
      <c r="A485" s="4"/>
      <c r="B485" s="4"/>
      <c r="C485" s="4"/>
      <c r="D485" s="651"/>
      <c r="E485" s="4"/>
      <c r="F485" s="4"/>
      <c r="G485" s="4"/>
      <c r="H485" s="4"/>
      <c r="I485" s="4"/>
      <c r="J485" s="4"/>
      <c r="K485" s="4"/>
      <c r="L485" s="4"/>
      <c r="M485" s="4"/>
      <c r="N485" s="4"/>
      <c r="O485" s="4"/>
      <c r="P485" s="4"/>
      <c r="Q485" s="4"/>
      <c r="R485" s="4"/>
      <c r="S485" s="4"/>
      <c r="T485" s="4"/>
      <c r="U485" s="4"/>
      <c r="V485" s="4"/>
      <c r="W485" s="4"/>
      <c r="X485" s="4"/>
      <c r="Y485" s="4"/>
      <c r="Z485" s="4"/>
    </row>
    <row r="486" spans="1:26" ht="15.75" x14ac:dyDescent="0.25">
      <c r="A486" s="4"/>
      <c r="B486" s="4"/>
      <c r="C486" s="4"/>
      <c r="D486" s="651"/>
      <c r="E486" s="4"/>
      <c r="F486" s="4"/>
      <c r="G486" s="4"/>
      <c r="H486" s="4"/>
      <c r="I486" s="4"/>
      <c r="J486" s="4"/>
      <c r="K486" s="4"/>
      <c r="L486" s="4"/>
      <c r="M486" s="4"/>
      <c r="N486" s="4"/>
      <c r="O486" s="4"/>
      <c r="P486" s="4"/>
      <c r="Q486" s="4"/>
      <c r="R486" s="4"/>
      <c r="S486" s="4"/>
      <c r="T486" s="4"/>
      <c r="U486" s="4"/>
      <c r="V486" s="4"/>
      <c r="W486" s="4"/>
      <c r="X486" s="4"/>
      <c r="Y486" s="4"/>
      <c r="Z486" s="4"/>
    </row>
    <row r="487" spans="1:26" ht="15.75" x14ac:dyDescent="0.25">
      <c r="A487" s="4"/>
      <c r="B487" s="4"/>
      <c r="C487" s="4"/>
      <c r="D487" s="651"/>
      <c r="E487" s="4"/>
      <c r="F487" s="4"/>
      <c r="G487" s="4"/>
      <c r="H487" s="4"/>
      <c r="I487" s="4"/>
      <c r="J487" s="4"/>
      <c r="K487" s="4"/>
      <c r="L487" s="4"/>
      <c r="M487" s="4"/>
      <c r="N487" s="4"/>
      <c r="O487" s="4"/>
      <c r="P487" s="4"/>
      <c r="Q487" s="4"/>
      <c r="R487" s="4"/>
      <c r="S487" s="4"/>
      <c r="T487" s="4"/>
      <c r="U487" s="4"/>
      <c r="V487" s="4"/>
      <c r="W487" s="4"/>
      <c r="X487" s="4"/>
      <c r="Y487" s="4"/>
      <c r="Z487" s="4"/>
    </row>
    <row r="488" spans="1:26" ht="15.75" x14ac:dyDescent="0.25">
      <c r="A488" s="4"/>
      <c r="B488" s="4"/>
      <c r="C488" s="4"/>
      <c r="D488" s="651"/>
      <c r="E488" s="4"/>
      <c r="F488" s="4"/>
      <c r="G488" s="4"/>
      <c r="H488" s="4"/>
      <c r="I488" s="4"/>
      <c r="J488" s="4"/>
      <c r="K488" s="4"/>
      <c r="L488" s="4"/>
      <c r="M488" s="4"/>
      <c r="N488" s="4"/>
      <c r="O488" s="4"/>
      <c r="P488" s="4"/>
      <c r="Q488" s="4"/>
      <c r="R488" s="4"/>
      <c r="S488" s="4"/>
      <c r="T488" s="4"/>
      <c r="U488" s="4"/>
      <c r="V488" s="4"/>
      <c r="W488" s="4"/>
      <c r="X488" s="4"/>
      <c r="Y488" s="4"/>
      <c r="Z488" s="4"/>
    </row>
    <row r="489" spans="1:26" ht="15.75" x14ac:dyDescent="0.25">
      <c r="A489" s="4"/>
      <c r="B489" s="4"/>
      <c r="C489" s="4"/>
      <c r="D489" s="651"/>
      <c r="E489" s="4"/>
      <c r="F489" s="4"/>
      <c r="G489" s="4"/>
      <c r="H489" s="4"/>
      <c r="I489" s="4"/>
      <c r="J489" s="4"/>
      <c r="K489" s="4"/>
      <c r="L489" s="4"/>
      <c r="M489" s="4"/>
      <c r="N489" s="4"/>
      <c r="O489" s="4"/>
      <c r="P489" s="4"/>
      <c r="Q489" s="4"/>
      <c r="R489" s="4"/>
      <c r="S489" s="4"/>
      <c r="T489" s="4"/>
      <c r="U489" s="4"/>
      <c r="V489" s="4"/>
      <c r="W489" s="4"/>
      <c r="X489" s="4"/>
      <c r="Y489" s="4"/>
      <c r="Z489" s="4"/>
    </row>
    <row r="490" spans="1:26" ht="15.75" x14ac:dyDescent="0.25">
      <c r="A490" s="4"/>
      <c r="B490" s="4"/>
      <c r="C490" s="4"/>
      <c r="D490" s="651"/>
      <c r="E490" s="4"/>
      <c r="F490" s="4"/>
      <c r="G490" s="4"/>
      <c r="H490" s="4"/>
      <c r="I490" s="4"/>
      <c r="J490" s="4"/>
      <c r="K490" s="4"/>
      <c r="L490" s="4"/>
      <c r="M490" s="4"/>
      <c r="N490" s="4"/>
      <c r="O490" s="4"/>
      <c r="P490" s="4"/>
      <c r="Q490" s="4"/>
      <c r="R490" s="4"/>
      <c r="S490" s="4"/>
      <c r="T490" s="4"/>
      <c r="U490" s="4"/>
      <c r="V490" s="4"/>
      <c r="W490" s="4"/>
      <c r="X490" s="4"/>
      <c r="Y490" s="4"/>
      <c r="Z490" s="4"/>
    </row>
    <row r="491" spans="1:26" ht="15.75" x14ac:dyDescent="0.25">
      <c r="A491" s="4"/>
      <c r="B491" s="4"/>
      <c r="C491" s="4"/>
      <c r="D491" s="651"/>
      <c r="E491" s="4"/>
      <c r="F491" s="4"/>
      <c r="G491" s="4"/>
      <c r="H491" s="4"/>
      <c r="I491" s="4"/>
      <c r="J491" s="4"/>
      <c r="K491" s="4"/>
      <c r="L491" s="4"/>
      <c r="M491" s="4"/>
      <c r="N491" s="4"/>
      <c r="O491" s="4"/>
      <c r="P491" s="4"/>
      <c r="Q491" s="4"/>
      <c r="R491" s="4"/>
      <c r="S491" s="4"/>
      <c r="T491" s="4"/>
      <c r="U491" s="4"/>
      <c r="V491" s="4"/>
      <c r="W491" s="4"/>
      <c r="X491" s="4"/>
      <c r="Y491" s="4"/>
      <c r="Z491" s="4"/>
    </row>
    <row r="492" spans="1:26" ht="15.75" x14ac:dyDescent="0.25">
      <c r="A492" s="4"/>
      <c r="B492" s="4"/>
      <c r="C492" s="4"/>
      <c r="D492" s="651"/>
      <c r="E492" s="4"/>
      <c r="F492" s="4"/>
      <c r="G492" s="4"/>
      <c r="H492" s="4"/>
      <c r="I492" s="4"/>
      <c r="J492" s="4"/>
      <c r="K492" s="4"/>
      <c r="L492" s="4"/>
      <c r="M492" s="4"/>
      <c r="N492" s="4"/>
      <c r="O492" s="4"/>
      <c r="P492" s="4"/>
      <c r="Q492" s="4"/>
      <c r="R492" s="4"/>
      <c r="S492" s="4"/>
      <c r="T492" s="4"/>
      <c r="U492" s="4"/>
      <c r="V492" s="4"/>
      <c r="W492" s="4"/>
      <c r="X492" s="4"/>
      <c r="Y492" s="4"/>
      <c r="Z492" s="4"/>
    </row>
    <row r="493" spans="1:26" ht="15.75" x14ac:dyDescent="0.25">
      <c r="A493" s="4"/>
      <c r="B493" s="4"/>
      <c r="C493" s="4"/>
      <c r="D493" s="651"/>
      <c r="E493" s="4"/>
      <c r="F493" s="4"/>
      <c r="G493" s="4"/>
      <c r="H493" s="4"/>
      <c r="I493" s="4"/>
      <c r="J493" s="4"/>
      <c r="K493" s="4"/>
      <c r="L493" s="4"/>
      <c r="M493" s="4"/>
      <c r="N493" s="4"/>
      <c r="O493" s="4"/>
      <c r="P493" s="4"/>
      <c r="Q493" s="4"/>
      <c r="R493" s="4"/>
      <c r="S493" s="4"/>
      <c r="T493" s="4"/>
      <c r="U493" s="4"/>
      <c r="V493" s="4"/>
      <c r="W493" s="4"/>
      <c r="X493" s="4"/>
      <c r="Y493" s="4"/>
      <c r="Z493" s="4"/>
    </row>
    <row r="494" spans="1:26" ht="15.75" x14ac:dyDescent="0.25">
      <c r="A494" s="4"/>
      <c r="B494" s="4"/>
      <c r="C494" s="4"/>
      <c r="D494" s="651"/>
      <c r="E494" s="4"/>
      <c r="F494" s="4"/>
      <c r="G494" s="4"/>
      <c r="H494" s="4"/>
      <c r="I494" s="4"/>
      <c r="J494" s="4"/>
      <c r="K494" s="4"/>
      <c r="L494" s="4"/>
      <c r="M494" s="4"/>
      <c r="N494" s="4"/>
      <c r="O494" s="4"/>
      <c r="P494" s="4"/>
      <c r="Q494" s="4"/>
      <c r="R494" s="4"/>
      <c r="S494" s="4"/>
      <c r="T494" s="4"/>
      <c r="U494" s="4"/>
      <c r="V494" s="4"/>
      <c r="W494" s="4"/>
      <c r="X494" s="4"/>
      <c r="Y494" s="4"/>
      <c r="Z494" s="4"/>
    </row>
    <row r="495" spans="1:26" ht="15.75" x14ac:dyDescent="0.25">
      <c r="A495" s="4"/>
      <c r="B495" s="4"/>
      <c r="C495" s="4"/>
      <c r="D495" s="651"/>
      <c r="E495" s="4"/>
      <c r="F495" s="4"/>
      <c r="G495" s="4"/>
      <c r="H495" s="4"/>
      <c r="I495" s="4"/>
      <c r="J495" s="4"/>
      <c r="K495" s="4"/>
      <c r="L495" s="4"/>
      <c r="M495" s="4"/>
      <c r="N495" s="4"/>
      <c r="O495" s="4"/>
      <c r="P495" s="4"/>
      <c r="Q495" s="4"/>
      <c r="R495" s="4"/>
      <c r="S495" s="4"/>
      <c r="T495" s="4"/>
      <c r="U495" s="4"/>
      <c r="V495" s="4"/>
      <c r="W495" s="4"/>
      <c r="X495" s="4"/>
      <c r="Y495" s="4"/>
      <c r="Z495" s="4"/>
    </row>
    <row r="496" spans="1:26" ht="15.75" x14ac:dyDescent="0.25">
      <c r="A496" s="4"/>
      <c r="B496" s="4"/>
      <c r="C496" s="4"/>
      <c r="D496" s="651"/>
      <c r="E496" s="4"/>
      <c r="F496" s="4"/>
      <c r="G496" s="4"/>
      <c r="H496" s="4"/>
      <c r="I496" s="4"/>
      <c r="J496" s="4"/>
      <c r="K496" s="4"/>
      <c r="L496" s="4"/>
      <c r="M496" s="4"/>
      <c r="N496" s="4"/>
      <c r="O496" s="4"/>
      <c r="P496" s="4"/>
      <c r="Q496" s="4"/>
      <c r="R496" s="4"/>
      <c r="S496" s="4"/>
      <c r="T496" s="4"/>
      <c r="U496" s="4"/>
      <c r="V496" s="4"/>
      <c r="W496" s="4"/>
      <c r="X496" s="4"/>
      <c r="Y496" s="4"/>
      <c r="Z496" s="4"/>
    </row>
    <row r="497" spans="1:26" ht="15.75" x14ac:dyDescent="0.25">
      <c r="A497" s="4"/>
      <c r="B497" s="4"/>
      <c r="C497" s="4"/>
      <c r="D497" s="651"/>
      <c r="E497" s="4"/>
      <c r="F497" s="4"/>
      <c r="G497" s="4"/>
      <c r="H497" s="4"/>
      <c r="I497" s="4"/>
      <c r="J497" s="4"/>
      <c r="K497" s="4"/>
      <c r="L497" s="4"/>
      <c r="M497" s="4"/>
      <c r="N497" s="4"/>
      <c r="O497" s="4"/>
      <c r="P497" s="4"/>
      <c r="Q497" s="4"/>
      <c r="R497" s="4"/>
      <c r="S497" s="4"/>
      <c r="T497" s="4"/>
      <c r="U497" s="4"/>
      <c r="V497" s="4"/>
      <c r="W497" s="4"/>
      <c r="X497" s="4"/>
      <c r="Y497" s="4"/>
      <c r="Z497" s="4"/>
    </row>
    <row r="498" spans="1:26" ht="15.75" x14ac:dyDescent="0.25">
      <c r="A498" s="4"/>
      <c r="B498" s="4"/>
      <c r="C498" s="4"/>
      <c r="D498" s="651"/>
      <c r="E498" s="4"/>
      <c r="F498" s="4"/>
      <c r="G498" s="4"/>
      <c r="H498" s="4"/>
      <c r="I498" s="4"/>
      <c r="J498" s="4"/>
      <c r="K498" s="4"/>
      <c r="L498" s="4"/>
      <c r="M498" s="4"/>
      <c r="N498" s="4"/>
      <c r="O498" s="4"/>
      <c r="P498" s="4"/>
      <c r="Q498" s="4"/>
      <c r="R498" s="4"/>
      <c r="S498" s="4"/>
      <c r="T498" s="4"/>
      <c r="U498" s="4"/>
      <c r="V498" s="4"/>
      <c r="W498" s="4"/>
      <c r="X498" s="4"/>
      <c r="Y498" s="4"/>
      <c r="Z498" s="4"/>
    </row>
    <row r="499" spans="1:26" ht="15.75" x14ac:dyDescent="0.25">
      <c r="A499" s="4"/>
      <c r="B499" s="4"/>
      <c r="C499" s="4"/>
      <c r="D499" s="651"/>
      <c r="E499" s="4"/>
      <c r="F499" s="4"/>
      <c r="G499" s="4"/>
      <c r="H499" s="4"/>
      <c r="I499" s="4"/>
      <c r="J499" s="4"/>
      <c r="K499" s="4"/>
      <c r="L499" s="4"/>
      <c r="M499" s="4"/>
      <c r="N499" s="4"/>
      <c r="O499" s="4"/>
      <c r="P499" s="4"/>
      <c r="Q499" s="4"/>
      <c r="R499" s="4"/>
      <c r="S499" s="4"/>
      <c r="T499" s="4"/>
      <c r="U499" s="4"/>
      <c r="V499" s="4"/>
      <c r="W499" s="4"/>
      <c r="X499" s="4"/>
      <c r="Y499" s="4"/>
      <c r="Z499" s="4"/>
    </row>
    <row r="500" spans="1:26" ht="15.75" x14ac:dyDescent="0.25">
      <c r="A500" s="4"/>
      <c r="B500" s="4"/>
      <c r="C500" s="4"/>
      <c r="D500" s="651"/>
      <c r="E500" s="4"/>
      <c r="F500" s="4"/>
      <c r="G500" s="4"/>
      <c r="H500" s="4"/>
      <c r="I500" s="4"/>
      <c r="J500" s="4"/>
      <c r="K500" s="4"/>
      <c r="L500" s="4"/>
      <c r="M500" s="4"/>
      <c r="N500" s="4"/>
      <c r="O500" s="4"/>
      <c r="P500" s="4"/>
      <c r="Q500" s="4"/>
      <c r="R500" s="4"/>
      <c r="S500" s="4"/>
      <c r="T500" s="4"/>
      <c r="U500" s="4"/>
      <c r="V500" s="4"/>
      <c r="W500" s="4"/>
      <c r="X500" s="4"/>
      <c r="Y500" s="4"/>
      <c r="Z500" s="4"/>
    </row>
    <row r="501" spans="1:26" ht="15.75" x14ac:dyDescent="0.25">
      <c r="A501" s="4"/>
      <c r="B501" s="4"/>
      <c r="C501" s="4"/>
      <c r="D501" s="651"/>
      <c r="E501" s="4"/>
      <c r="F501" s="4"/>
      <c r="G501" s="4"/>
      <c r="H501" s="4"/>
      <c r="I501" s="4"/>
      <c r="J501" s="4"/>
      <c r="K501" s="4"/>
      <c r="L501" s="4"/>
      <c r="M501" s="4"/>
      <c r="N501" s="4"/>
      <c r="O501" s="4"/>
      <c r="P501" s="4"/>
      <c r="Q501" s="4"/>
      <c r="R501" s="4"/>
      <c r="S501" s="4"/>
      <c r="T501" s="4"/>
      <c r="U501" s="4"/>
      <c r="V501" s="4"/>
      <c r="W501" s="4"/>
      <c r="X501" s="4"/>
      <c r="Y501" s="4"/>
      <c r="Z501" s="4"/>
    </row>
    <row r="502" spans="1:26" ht="15.75" x14ac:dyDescent="0.25">
      <c r="A502" s="4"/>
      <c r="B502" s="4"/>
      <c r="C502" s="4"/>
      <c r="D502" s="651"/>
      <c r="E502" s="4"/>
      <c r="F502" s="4"/>
      <c r="G502" s="4"/>
      <c r="H502" s="4"/>
      <c r="I502" s="4"/>
      <c r="J502" s="4"/>
      <c r="K502" s="4"/>
      <c r="L502" s="4"/>
      <c r="M502" s="4"/>
      <c r="N502" s="4"/>
      <c r="O502" s="4"/>
      <c r="P502" s="4"/>
      <c r="Q502" s="4"/>
      <c r="R502" s="4"/>
      <c r="S502" s="4"/>
      <c r="T502" s="4"/>
      <c r="U502" s="4"/>
      <c r="V502" s="4"/>
      <c r="W502" s="4"/>
      <c r="X502" s="4"/>
      <c r="Y502" s="4"/>
      <c r="Z502" s="4"/>
    </row>
    <row r="503" spans="1:26" ht="15.75" x14ac:dyDescent="0.25">
      <c r="A503" s="4"/>
      <c r="B503" s="4"/>
      <c r="C503" s="4"/>
      <c r="D503" s="651"/>
      <c r="E503" s="4"/>
      <c r="F503" s="4"/>
      <c r="G503" s="4"/>
      <c r="H503" s="4"/>
      <c r="I503" s="4"/>
      <c r="J503" s="4"/>
      <c r="K503" s="4"/>
      <c r="L503" s="4"/>
      <c r="M503" s="4"/>
      <c r="N503" s="4"/>
      <c r="O503" s="4"/>
      <c r="P503" s="4"/>
      <c r="Q503" s="4"/>
      <c r="R503" s="4"/>
      <c r="S503" s="4"/>
      <c r="T503" s="4"/>
      <c r="U503" s="4"/>
      <c r="V503" s="4"/>
      <c r="W503" s="4"/>
      <c r="X503" s="4"/>
      <c r="Y503" s="4"/>
      <c r="Z503" s="4"/>
    </row>
    <row r="504" spans="1:26" ht="15.75" x14ac:dyDescent="0.25">
      <c r="A504" s="4"/>
      <c r="B504" s="4"/>
      <c r="C504" s="4"/>
      <c r="D504" s="651"/>
      <c r="E504" s="4"/>
      <c r="F504" s="4"/>
      <c r="G504" s="4"/>
      <c r="H504" s="4"/>
      <c r="I504" s="4"/>
      <c r="J504" s="4"/>
      <c r="K504" s="4"/>
      <c r="L504" s="4"/>
      <c r="M504" s="4"/>
      <c r="N504" s="4"/>
      <c r="O504" s="4"/>
      <c r="P504" s="4"/>
      <c r="Q504" s="4"/>
      <c r="R504" s="4"/>
      <c r="S504" s="4"/>
      <c r="T504" s="4"/>
      <c r="U504" s="4"/>
      <c r="V504" s="4"/>
      <c r="W504" s="4"/>
      <c r="X504" s="4"/>
      <c r="Y504" s="4"/>
      <c r="Z504" s="4"/>
    </row>
    <row r="505" spans="1:26" ht="15.75" x14ac:dyDescent="0.25">
      <c r="A505" s="4"/>
      <c r="B505" s="4"/>
      <c r="C505" s="4"/>
      <c r="D505" s="651"/>
      <c r="E505" s="4"/>
      <c r="F505" s="4"/>
      <c r="G505" s="4"/>
      <c r="H505" s="4"/>
      <c r="I505" s="4"/>
      <c r="J505" s="4"/>
      <c r="K505" s="4"/>
      <c r="L505" s="4"/>
      <c r="M505" s="4"/>
      <c r="N505" s="4"/>
      <c r="O505" s="4"/>
      <c r="P505" s="4"/>
      <c r="Q505" s="4"/>
      <c r="R505" s="4"/>
      <c r="S505" s="4"/>
      <c r="T505" s="4"/>
      <c r="U505" s="4"/>
      <c r="V505" s="4"/>
      <c r="W505" s="4"/>
      <c r="X505" s="4"/>
      <c r="Y505" s="4"/>
      <c r="Z505" s="4"/>
    </row>
    <row r="506" spans="1:26" ht="15.75" x14ac:dyDescent="0.25">
      <c r="A506" s="4"/>
      <c r="B506" s="4"/>
      <c r="C506" s="4"/>
      <c r="D506" s="651"/>
      <c r="E506" s="4"/>
      <c r="F506" s="4"/>
      <c r="G506" s="4"/>
      <c r="H506" s="4"/>
      <c r="I506" s="4"/>
      <c r="J506" s="4"/>
      <c r="K506" s="4"/>
      <c r="L506" s="4"/>
      <c r="M506" s="4"/>
      <c r="N506" s="4"/>
      <c r="O506" s="4"/>
      <c r="P506" s="4"/>
      <c r="Q506" s="4"/>
      <c r="R506" s="4"/>
      <c r="S506" s="4"/>
      <c r="T506" s="4"/>
      <c r="U506" s="4"/>
      <c r="V506" s="4"/>
      <c r="W506" s="4"/>
      <c r="X506" s="4"/>
      <c r="Y506" s="4"/>
      <c r="Z506" s="4"/>
    </row>
    <row r="507" spans="1:26" ht="15.75" x14ac:dyDescent="0.25">
      <c r="A507" s="4"/>
      <c r="B507" s="4"/>
      <c r="C507" s="4"/>
      <c r="D507" s="651"/>
      <c r="E507" s="4"/>
      <c r="F507" s="4"/>
      <c r="G507" s="4"/>
      <c r="H507" s="4"/>
      <c r="I507" s="4"/>
      <c r="J507" s="4"/>
      <c r="K507" s="4"/>
      <c r="L507" s="4"/>
      <c r="M507" s="4"/>
      <c r="N507" s="4"/>
      <c r="O507" s="4"/>
      <c r="P507" s="4"/>
      <c r="Q507" s="4"/>
      <c r="R507" s="4"/>
      <c r="S507" s="4"/>
      <c r="T507" s="4"/>
      <c r="U507" s="4"/>
      <c r="V507" s="4"/>
      <c r="W507" s="4"/>
      <c r="X507" s="4"/>
      <c r="Y507" s="4"/>
      <c r="Z507" s="4"/>
    </row>
    <row r="508" spans="1:26" ht="15.75" x14ac:dyDescent="0.25">
      <c r="A508" s="4"/>
      <c r="B508" s="4"/>
      <c r="C508" s="4"/>
      <c r="D508" s="651"/>
      <c r="E508" s="4"/>
      <c r="F508" s="4"/>
      <c r="G508" s="4"/>
      <c r="H508" s="4"/>
      <c r="I508" s="4"/>
      <c r="J508" s="4"/>
      <c r="K508" s="4"/>
      <c r="L508" s="4"/>
      <c r="M508" s="4"/>
      <c r="N508" s="4"/>
      <c r="O508" s="4"/>
      <c r="P508" s="4"/>
      <c r="Q508" s="4"/>
      <c r="R508" s="4"/>
      <c r="S508" s="4"/>
      <c r="T508" s="4"/>
      <c r="U508" s="4"/>
      <c r="V508" s="4"/>
      <c r="W508" s="4"/>
      <c r="X508" s="4"/>
      <c r="Y508" s="4"/>
      <c r="Z508" s="4"/>
    </row>
    <row r="509" spans="1:26" ht="15.75" x14ac:dyDescent="0.25">
      <c r="A509" s="4"/>
      <c r="B509" s="4"/>
      <c r="C509" s="4"/>
      <c r="D509" s="651"/>
      <c r="E509" s="4"/>
      <c r="F509" s="4"/>
      <c r="G509" s="4"/>
      <c r="H509" s="4"/>
      <c r="I509" s="4"/>
      <c r="J509" s="4"/>
      <c r="K509" s="4"/>
      <c r="L509" s="4"/>
      <c r="M509" s="4"/>
      <c r="N509" s="4"/>
      <c r="O509" s="4"/>
      <c r="P509" s="4"/>
      <c r="Q509" s="4"/>
      <c r="R509" s="4"/>
      <c r="S509" s="4"/>
      <c r="T509" s="4"/>
      <c r="U509" s="4"/>
      <c r="V509" s="4"/>
      <c r="W509" s="4"/>
      <c r="X509" s="4"/>
      <c r="Y509" s="4"/>
      <c r="Z509" s="4"/>
    </row>
    <row r="510" spans="1:26" ht="15.75" x14ac:dyDescent="0.25">
      <c r="A510" s="4"/>
      <c r="B510" s="4"/>
      <c r="C510" s="4"/>
      <c r="D510" s="651"/>
      <c r="E510" s="4"/>
      <c r="F510" s="4"/>
      <c r="G510" s="4"/>
      <c r="H510" s="4"/>
      <c r="I510" s="4"/>
      <c r="J510" s="4"/>
      <c r="K510" s="4"/>
      <c r="L510" s="4"/>
      <c r="M510" s="4"/>
      <c r="N510" s="4"/>
      <c r="O510" s="4"/>
      <c r="P510" s="4"/>
      <c r="Q510" s="4"/>
      <c r="R510" s="4"/>
      <c r="S510" s="4"/>
      <c r="T510" s="4"/>
      <c r="U510" s="4"/>
      <c r="V510" s="4"/>
      <c r="W510" s="4"/>
      <c r="X510" s="4"/>
      <c r="Y510" s="4"/>
      <c r="Z510" s="4"/>
    </row>
    <row r="511" spans="1:26" ht="15.75" x14ac:dyDescent="0.25">
      <c r="A511" s="4"/>
      <c r="B511" s="4"/>
      <c r="C511" s="4"/>
      <c r="D511" s="651"/>
      <c r="E511" s="4"/>
      <c r="F511" s="4"/>
      <c r="G511" s="4"/>
      <c r="H511" s="4"/>
      <c r="I511" s="4"/>
      <c r="J511" s="4"/>
      <c r="K511" s="4"/>
      <c r="L511" s="4"/>
      <c r="M511" s="4"/>
      <c r="N511" s="4"/>
      <c r="O511" s="4"/>
      <c r="P511" s="4"/>
      <c r="Q511" s="4"/>
      <c r="R511" s="4"/>
      <c r="S511" s="4"/>
      <c r="T511" s="4"/>
      <c r="U511" s="4"/>
      <c r="V511" s="4"/>
      <c r="W511" s="4"/>
      <c r="X511" s="4"/>
      <c r="Y511" s="4"/>
      <c r="Z511" s="4"/>
    </row>
    <row r="512" spans="1:26" ht="15.75" x14ac:dyDescent="0.25">
      <c r="A512" s="4"/>
      <c r="B512" s="4"/>
      <c r="C512" s="4"/>
      <c r="D512" s="651"/>
      <c r="E512" s="4"/>
      <c r="F512" s="4"/>
      <c r="G512" s="4"/>
      <c r="H512" s="4"/>
      <c r="I512" s="4"/>
      <c r="J512" s="4"/>
      <c r="K512" s="4"/>
      <c r="L512" s="4"/>
      <c r="M512" s="4"/>
      <c r="N512" s="4"/>
      <c r="O512" s="4"/>
      <c r="P512" s="4"/>
      <c r="Q512" s="4"/>
      <c r="R512" s="4"/>
      <c r="S512" s="4"/>
      <c r="T512" s="4"/>
      <c r="U512" s="4"/>
      <c r="V512" s="4"/>
      <c r="W512" s="4"/>
      <c r="X512" s="4"/>
      <c r="Y512" s="4"/>
      <c r="Z512" s="4"/>
    </row>
    <row r="513" spans="1:26" ht="15.75" x14ac:dyDescent="0.25">
      <c r="A513" s="4"/>
      <c r="B513" s="4"/>
      <c r="C513" s="4"/>
      <c r="D513" s="651"/>
      <c r="E513" s="4"/>
      <c r="F513" s="4"/>
      <c r="G513" s="4"/>
      <c r="H513" s="4"/>
      <c r="I513" s="4"/>
      <c r="J513" s="4"/>
      <c r="K513" s="4"/>
      <c r="L513" s="4"/>
      <c r="M513" s="4"/>
      <c r="N513" s="4"/>
      <c r="O513" s="4"/>
      <c r="P513" s="4"/>
      <c r="Q513" s="4"/>
      <c r="R513" s="4"/>
      <c r="S513" s="4"/>
      <c r="T513" s="4"/>
      <c r="U513" s="4"/>
      <c r="V513" s="4"/>
      <c r="W513" s="4"/>
      <c r="X513" s="4"/>
      <c r="Y513" s="4"/>
      <c r="Z513" s="4"/>
    </row>
    <row r="514" spans="1:26" ht="15.75" x14ac:dyDescent="0.25">
      <c r="A514" s="4"/>
      <c r="B514" s="4"/>
      <c r="C514" s="4"/>
      <c r="D514" s="651"/>
      <c r="E514" s="4"/>
      <c r="F514" s="4"/>
      <c r="G514" s="4"/>
      <c r="H514" s="4"/>
      <c r="I514" s="4"/>
      <c r="J514" s="4"/>
      <c r="K514" s="4"/>
      <c r="L514" s="4"/>
      <c r="M514" s="4"/>
      <c r="N514" s="4"/>
      <c r="O514" s="4"/>
      <c r="P514" s="4"/>
      <c r="Q514" s="4"/>
      <c r="R514" s="4"/>
      <c r="S514" s="4"/>
      <c r="T514" s="4"/>
      <c r="U514" s="4"/>
      <c r="V514" s="4"/>
      <c r="W514" s="4"/>
      <c r="X514" s="4"/>
      <c r="Y514" s="4"/>
      <c r="Z514" s="4"/>
    </row>
    <row r="515" spans="1:26" ht="15.75" x14ac:dyDescent="0.25">
      <c r="A515" s="4"/>
      <c r="B515" s="4"/>
      <c r="C515" s="4"/>
      <c r="D515" s="651"/>
      <c r="E515" s="4"/>
      <c r="F515" s="4"/>
      <c r="G515" s="4"/>
      <c r="H515" s="4"/>
      <c r="I515" s="4"/>
      <c r="J515" s="4"/>
      <c r="K515" s="4"/>
      <c r="L515" s="4"/>
      <c r="M515" s="4"/>
      <c r="N515" s="4"/>
      <c r="O515" s="4"/>
      <c r="P515" s="4"/>
      <c r="Q515" s="4"/>
      <c r="R515" s="4"/>
      <c r="S515" s="4"/>
      <c r="T515" s="4"/>
      <c r="U515" s="4"/>
      <c r="V515" s="4"/>
      <c r="W515" s="4"/>
      <c r="X515" s="4"/>
      <c r="Y515" s="4"/>
      <c r="Z515" s="4"/>
    </row>
    <row r="516" spans="1:26" ht="15.75" x14ac:dyDescent="0.25">
      <c r="A516" s="4"/>
      <c r="B516" s="4"/>
      <c r="C516" s="4"/>
      <c r="D516" s="651"/>
      <c r="E516" s="4"/>
      <c r="F516" s="4"/>
      <c r="G516" s="4"/>
      <c r="H516" s="4"/>
      <c r="I516" s="4"/>
      <c r="J516" s="4"/>
      <c r="K516" s="4"/>
      <c r="L516" s="4"/>
      <c r="M516" s="4"/>
      <c r="N516" s="4"/>
      <c r="O516" s="4"/>
      <c r="P516" s="4"/>
      <c r="Q516" s="4"/>
      <c r="R516" s="4"/>
      <c r="S516" s="4"/>
      <c r="T516" s="4"/>
      <c r="U516" s="4"/>
      <c r="V516" s="4"/>
      <c r="W516" s="4"/>
      <c r="X516" s="4"/>
      <c r="Y516" s="4"/>
      <c r="Z516" s="4"/>
    </row>
    <row r="517" spans="1:26" ht="15.75" x14ac:dyDescent="0.25">
      <c r="A517" s="4"/>
      <c r="B517" s="4"/>
      <c r="C517" s="4"/>
      <c r="D517" s="651"/>
      <c r="E517" s="4"/>
      <c r="F517" s="4"/>
      <c r="G517" s="4"/>
      <c r="H517" s="4"/>
      <c r="I517" s="4"/>
      <c r="J517" s="4"/>
      <c r="K517" s="4"/>
      <c r="L517" s="4"/>
      <c r="M517" s="4"/>
      <c r="N517" s="4"/>
      <c r="O517" s="4"/>
      <c r="P517" s="4"/>
      <c r="Q517" s="4"/>
      <c r="R517" s="4"/>
      <c r="S517" s="4"/>
      <c r="T517" s="4"/>
      <c r="U517" s="4"/>
      <c r="V517" s="4"/>
      <c r="W517" s="4"/>
      <c r="X517" s="4"/>
      <c r="Y517" s="4"/>
      <c r="Z517" s="4"/>
    </row>
    <row r="518" spans="1:26" ht="15.75" x14ac:dyDescent="0.25">
      <c r="A518" s="4"/>
      <c r="B518" s="4"/>
      <c r="C518" s="4"/>
      <c r="D518" s="651"/>
      <c r="E518" s="4"/>
      <c r="F518" s="4"/>
      <c r="G518" s="4"/>
      <c r="H518" s="4"/>
      <c r="I518" s="4"/>
      <c r="J518" s="4"/>
      <c r="K518" s="4"/>
      <c r="L518" s="4"/>
      <c r="M518" s="4"/>
      <c r="N518" s="4"/>
      <c r="O518" s="4"/>
      <c r="P518" s="4"/>
      <c r="Q518" s="4"/>
      <c r="R518" s="4"/>
      <c r="S518" s="4"/>
      <c r="T518" s="4"/>
      <c r="U518" s="4"/>
      <c r="V518" s="4"/>
      <c r="W518" s="4"/>
      <c r="X518" s="4"/>
      <c r="Y518" s="4"/>
      <c r="Z518" s="4"/>
    </row>
    <row r="519" spans="1:26" ht="15.75" x14ac:dyDescent="0.25">
      <c r="A519" s="4"/>
      <c r="B519" s="4"/>
      <c r="C519" s="4"/>
      <c r="D519" s="651"/>
      <c r="E519" s="4"/>
      <c r="F519" s="4"/>
      <c r="G519" s="4"/>
      <c r="H519" s="4"/>
      <c r="I519" s="4"/>
      <c r="J519" s="4"/>
      <c r="K519" s="4"/>
      <c r="L519" s="4"/>
      <c r="M519" s="4"/>
      <c r="N519" s="4"/>
      <c r="O519" s="4"/>
      <c r="P519" s="4"/>
      <c r="Q519" s="4"/>
      <c r="R519" s="4"/>
      <c r="S519" s="4"/>
      <c r="T519" s="4"/>
      <c r="U519" s="4"/>
      <c r="V519" s="4"/>
      <c r="W519" s="4"/>
      <c r="X519" s="4"/>
      <c r="Y519" s="4"/>
      <c r="Z519" s="4"/>
    </row>
    <row r="520" spans="1:26" ht="15.75" x14ac:dyDescent="0.25">
      <c r="A520" s="4"/>
      <c r="B520" s="4"/>
      <c r="C520" s="4"/>
      <c r="D520" s="651"/>
      <c r="E520" s="4"/>
      <c r="F520" s="4"/>
      <c r="G520" s="4"/>
      <c r="H520" s="4"/>
      <c r="I520" s="4"/>
      <c r="J520" s="4"/>
      <c r="K520" s="4"/>
      <c r="L520" s="4"/>
      <c r="M520" s="4"/>
      <c r="N520" s="4"/>
      <c r="O520" s="4"/>
      <c r="P520" s="4"/>
      <c r="Q520" s="4"/>
      <c r="R520" s="4"/>
      <c r="S520" s="4"/>
      <c r="T520" s="4"/>
      <c r="U520" s="4"/>
      <c r="V520" s="4"/>
      <c r="W520" s="4"/>
      <c r="X520" s="4"/>
      <c r="Y520" s="4"/>
      <c r="Z520" s="4"/>
    </row>
    <row r="521" spans="1:26" ht="15.75" x14ac:dyDescent="0.25">
      <c r="A521" s="4"/>
      <c r="B521" s="4"/>
      <c r="C521" s="4"/>
      <c r="D521" s="651"/>
      <c r="E521" s="4"/>
      <c r="F521" s="4"/>
      <c r="G521" s="4"/>
      <c r="H521" s="4"/>
      <c r="I521" s="4"/>
      <c r="J521" s="4"/>
      <c r="K521" s="4"/>
      <c r="L521" s="4"/>
      <c r="M521" s="4"/>
      <c r="N521" s="4"/>
      <c r="O521" s="4"/>
      <c r="P521" s="4"/>
      <c r="Q521" s="4"/>
      <c r="R521" s="4"/>
      <c r="S521" s="4"/>
      <c r="T521" s="4"/>
      <c r="U521" s="4"/>
      <c r="V521" s="4"/>
      <c r="W521" s="4"/>
      <c r="X521" s="4"/>
      <c r="Y521" s="4"/>
      <c r="Z521" s="4"/>
    </row>
    <row r="522" spans="1:26" ht="15.75" x14ac:dyDescent="0.25">
      <c r="A522" s="4"/>
      <c r="B522" s="4"/>
      <c r="C522" s="4"/>
      <c r="D522" s="651"/>
      <c r="E522" s="4"/>
      <c r="F522" s="4"/>
      <c r="G522" s="4"/>
      <c r="H522" s="4"/>
      <c r="I522" s="4"/>
      <c r="J522" s="4"/>
      <c r="K522" s="4"/>
      <c r="L522" s="4"/>
      <c r="M522" s="4"/>
      <c r="N522" s="4"/>
      <c r="O522" s="4"/>
      <c r="P522" s="4"/>
      <c r="Q522" s="4"/>
      <c r="R522" s="4"/>
      <c r="S522" s="4"/>
      <c r="T522" s="4"/>
      <c r="U522" s="4"/>
      <c r="V522" s="4"/>
      <c r="W522" s="4"/>
      <c r="X522" s="4"/>
      <c r="Y522" s="4"/>
      <c r="Z522" s="4"/>
    </row>
    <row r="523" spans="1:26" ht="15.75" x14ac:dyDescent="0.25">
      <c r="A523" s="4"/>
      <c r="B523" s="4"/>
      <c r="C523" s="4"/>
      <c r="D523" s="651"/>
      <c r="E523" s="4"/>
      <c r="F523" s="4"/>
      <c r="G523" s="4"/>
      <c r="H523" s="4"/>
      <c r="I523" s="4"/>
      <c r="J523" s="4"/>
      <c r="K523" s="4"/>
      <c r="L523" s="4"/>
      <c r="M523" s="4"/>
      <c r="N523" s="4"/>
      <c r="O523" s="4"/>
      <c r="P523" s="4"/>
      <c r="Q523" s="4"/>
      <c r="R523" s="4"/>
      <c r="S523" s="4"/>
      <c r="T523" s="4"/>
      <c r="U523" s="4"/>
      <c r="V523" s="4"/>
      <c r="W523" s="4"/>
      <c r="X523" s="4"/>
      <c r="Y523" s="4"/>
      <c r="Z523" s="4"/>
    </row>
    <row r="524" spans="1:26" ht="15.75" x14ac:dyDescent="0.25">
      <c r="A524" s="4"/>
      <c r="B524" s="4"/>
      <c r="C524" s="4"/>
      <c r="D524" s="651"/>
      <c r="E524" s="4"/>
      <c r="F524" s="4"/>
      <c r="G524" s="4"/>
      <c r="H524" s="4"/>
      <c r="I524" s="4"/>
      <c r="J524" s="4"/>
      <c r="K524" s="4"/>
      <c r="L524" s="4"/>
      <c r="M524" s="4"/>
      <c r="N524" s="4"/>
      <c r="O524" s="4"/>
      <c r="P524" s="4"/>
      <c r="Q524" s="4"/>
      <c r="R524" s="4"/>
      <c r="S524" s="4"/>
      <c r="T524" s="4"/>
      <c r="U524" s="4"/>
      <c r="V524" s="4"/>
      <c r="W524" s="4"/>
      <c r="X524" s="4"/>
      <c r="Y524" s="4"/>
      <c r="Z524" s="4"/>
    </row>
    <row r="525" spans="1:26" ht="15.75" x14ac:dyDescent="0.25">
      <c r="A525" s="4"/>
      <c r="B525" s="4"/>
      <c r="C525" s="4"/>
      <c r="D525" s="651"/>
      <c r="E525" s="4"/>
      <c r="F525" s="4"/>
      <c r="G525" s="4"/>
      <c r="H525" s="4"/>
      <c r="I525" s="4"/>
      <c r="J525" s="4"/>
      <c r="K525" s="4"/>
      <c r="L525" s="4"/>
      <c r="M525" s="4"/>
      <c r="N525" s="4"/>
      <c r="O525" s="4"/>
      <c r="P525" s="4"/>
      <c r="Q525" s="4"/>
      <c r="R525" s="4"/>
      <c r="S525" s="4"/>
      <c r="T525" s="4"/>
      <c r="U525" s="4"/>
      <c r="V525" s="4"/>
      <c r="W525" s="4"/>
      <c r="X525" s="4"/>
      <c r="Y525" s="4"/>
      <c r="Z525" s="4"/>
    </row>
    <row r="526" spans="1:26" ht="15.75" x14ac:dyDescent="0.25">
      <c r="A526" s="4"/>
      <c r="B526" s="4"/>
      <c r="C526" s="4"/>
      <c r="D526" s="651"/>
      <c r="E526" s="4"/>
      <c r="F526" s="4"/>
      <c r="G526" s="4"/>
      <c r="H526" s="4"/>
      <c r="I526" s="4"/>
      <c r="J526" s="4"/>
      <c r="K526" s="4"/>
      <c r="L526" s="4"/>
      <c r="M526" s="4"/>
      <c r="N526" s="4"/>
      <c r="O526" s="4"/>
      <c r="P526" s="4"/>
      <c r="Q526" s="4"/>
      <c r="R526" s="4"/>
      <c r="S526" s="4"/>
      <c r="T526" s="4"/>
      <c r="U526" s="4"/>
      <c r="V526" s="4"/>
      <c r="W526" s="4"/>
      <c r="X526" s="4"/>
      <c r="Y526" s="4"/>
      <c r="Z526" s="4"/>
    </row>
    <row r="527" spans="1:26" ht="15.75" x14ac:dyDescent="0.25">
      <c r="A527" s="4"/>
      <c r="B527" s="4"/>
      <c r="C527" s="4"/>
      <c r="D527" s="651"/>
      <c r="E527" s="4"/>
      <c r="F527" s="4"/>
      <c r="G527" s="4"/>
      <c r="H527" s="4"/>
      <c r="I527" s="4"/>
      <c r="J527" s="4"/>
      <c r="K527" s="4"/>
      <c r="L527" s="4"/>
      <c r="M527" s="4"/>
      <c r="N527" s="4"/>
      <c r="O527" s="4"/>
      <c r="P527" s="4"/>
      <c r="Q527" s="4"/>
      <c r="R527" s="4"/>
      <c r="S527" s="4"/>
      <c r="T527" s="4"/>
      <c r="U527" s="4"/>
      <c r="V527" s="4"/>
      <c r="W527" s="4"/>
      <c r="X527" s="4"/>
      <c r="Y527" s="4"/>
      <c r="Z527" s="4"/>
    </row>
    <row r="528" spans="1:26" ht="15.75" x14ac:dyDescent="0.25">
      <c r="A528" s="4"/>
      <c r="B528" s="4"/>
      <c r="C528" s="4"/>
      <c r="D528" s="651"/>
      <c r="E528" s="4"/>
      <c r="F528" s="4"/>
      <c r="G528" s="4"/>
      <c r="H528" s="4"/>
      <c r="I528" s="4"/>
      <c r="J528" s="4"/>
      <c r="K528" s="4"/>
      <c r="L528" s="4"/>
      <c r="M528" s="4"/>
      <c r="N528" s="4"/>
      <c r="O528" s="4"/>
      <c r="P528" s="4"/>
      <c r="Q528" s="4"/>
      <c r="R528" s="4"/>
      <c r="S528" s="4"/>
      <c r="T528" s="4"/>
      <c r="U528" s="4"/>
      <c r="V528" s="4"/>
      <c r="W528" s="4"/>
      <c r="X528" s="4"/>
      <c r="Y528" s="4"/>
      <c r="Z528" s="4"/>
    </row>
    <row r="529" spans="1:26" ht="15.75" x14ac:dyDescent="0.25">
      <c r="A529" s="4"/>
      <c r="B529" s="4"/>
      <c r="C529" s="4"/>
      <c r="D529" s="651"/>
      <c r="E529" s="4"/>
      <c r="F529" s="4"/>
      <c r="G529" s="4"/>
      <c r="H529" s="4"/>
      <c r="I529" s="4"/>
      <c r="J529" s="4"/>
      <c r="K529" s="4"/>
      <c r="L529" s="4"/>
      <c r="M529" s="4"/>
      <c r="N529" s="4"/>
      <c r="O529" s="4"/>
      <c r="P529" s="4"/>
      <c r="Q529" s="4"/>
      <c r="R529" s="4"/>
      <c r="S529" s="4"/>
      <c r="T529" s="4"/>
      <c r="U529" s="4"/>
      <c r="V529" s="4"/>
      <c r="W529" s="4"/>
      <c r="X529" s="4"/>
      <c r="Y529" s="4"/>
      <c r="Z529" s="4"/>
    </row>
    <row r="530" spans="1:26" ht="15.75" x14ac:dyDescent="0.25">
      <c r="A530" s="4"/>
      <c r="B530" s="4"/>
      <c r="C530" s="4"/>
      <c r="D530" s="651"/>
      <c r="E530" s="4"/>
      <c r="F530" s="4"/>
      <c r="G530" s="4"/>
      <c r="H530" s="4"/>
      <c r="I530" s="4"/>
      <c r="J530" s="4"/>
      <c r="K530" s="4"/>
      <c r="L530" s="4"/>
      <c r="M530" s="4"/>
      <c r="N530" s="4"/>
      <c r="O530" s="4"/>
      <c r="P530" s="4"/>
      <c r="Q530" s="4"/>
      <c r="R530" s="4"/>
      <c r="S530" s="4"/>
      <c r="T530" s="4"/>
      <c r="U530" s="4"/>
      <c r="V530" s="4"/>
      <c r="W530" s="4"/>
      <c r="X530" s="4"/>
      <c r="Y530" s="4"/>
      <c r="Z530" s="4"/>
    </row>
    <row r="531" spans="1:26" ht="15.75" x14ac:dyDescent="0.25">
      <c r="A531" s="4"/>
      <c r="B531" s="4"/>
      <c r="C531" s="4"/>
      <c r="D531" s="651"/>
      <c r="E531" s="4"/>
      <c r="F531" s="4"/>
      <c r="G531" s="4"/>
      <c r="H531" s="4"/>
      <c r="I531" s="4"/>
      <c r="J531" s="4"/>
      <c r="K531" s="4"/>
      <c r="L531" s="4"/>
      <c r="M531" s="4"/>
      <c r="N531" s="4"/>
      <c r="O531" s="4"/>
      <c r="P531" s="4"/>
      <c r="Q531" s="4"/>
      <c r="R531" s="4"/>
      <c r="S531" s="4"/>
      <c r="T531" s="4"/>
      <c r="U531" s="4"/>
      <c r="V531" s="4"/>
      <c r="W531" s="4"/>
      <c r="X531" s="4"/>
      <c r="Y531" s="4"/>
      <c r="Z531" s="4"/>
    </row>
    <row r="532" spans="1:26" ht="15.75" x14ac:dyDescent="0.25">
      <c r="A532" s="4"/>
      <c r="B532" s="4"/>
      <c r="C532" s="4"/>
      <c r="D532" s="651"/>
      <c r="E532" s="4"/>
      <c r="F532" s="4"/>
      <c r="G532" s="4"/>
      <c r="H532" s="4"/>
      <c r="I532" s="4"/>
      <c r="J532" s="4"/>
      <c r="K532" s="4"/>
      <c r="L532" s="4"/>
      <c r="M532" s="4"/>
      <c r="N532" s="4"/>
      <c r="O532" s="4"/>
      <c r="P532" s="4"/>
      <c r="Q532" s="4"/>
      <c r="R532" s="4"/>
      <c r="S532" s="4"/>
      <c r="T532" s="4"/>
      <c r="U532" s="4"/>
      <c r="V532" s="4"/>
      <c r="W532" s="4"/>
      <c r="X532" s="4"/>
      <c r="Y532" s="4"/>
      <c r="Z532" s="4"/>
    </row>
    <row r="533" spans="1:26" ht="15.75" x14ac:dyDescent="0.25">
      <c r="A533" s="4"/>
      <c r="B533" s="4"/>
      <c r="C533" s="4"/>
      <c r="D533" s="651"/>
      <c r="E533" s="4"/>
      <c r="F533" s="4"/>
      <c r="G533" s="4"/>
      <c r="H533" s="4"/>
      <c r="I533" s="4"/>
      <c r="J533" s="4"/>
      <c r="K533" s="4"/>
      <c r="L533" s="4"/>
      <c r="M533" s="4"/>
      <c r="N533" s="4"/>
      <c r="O533" s="4"/>
      <c r="P533" s="4"/>
      <c r="Q533" s="4"/>
      <c r="R533" s="4"/>
      <c r="S533" s="4"/>
      <c r="T533" s="4"/>
      <c r="U533" s="4"/>
      <c r="V533" s="4"/>
      <c r="W533" s="4"/>
      <c r="X533" s="4"/>
      <c r="Y533" s="4"/>
      <c r="Z533" s="4"/>
    </row>
    <row r="534" spans="1:26" ht="15.75" x14ac:dyDescent="0.25">
      <c r="A534" s="4"/>
      <c r="B534" s="4"/>
      <c r="C534" s="4"/>
      <c r="D534" s="651"/>
      <c r="E534" s="4"/>
      <c r="F534" s="4"/>
      <c r="G534" s="4"/>
      <c r="H534" s="4"/>
      <c r="I534" s="4"/>
      <c r="J534" s="4"/>
      <c r="K534" s="4"/>
      <c r="L534" s="4"/>
      <c r="M534" s="4"/>
      <c r="N534" s="4"/>
      <c r="O534" s="4"/>
      <c r="P534" s="4"/>
      <c r="Q534" s="4"/>
      <c r="R534" s="4"/>
      <c r="S534" s="4"/>
      <c r="T534" s="4"/>
      <c r="U534" s="4"/>
      <c r="V534" s="4"/>
      <c r="W534" s="4"/>
      <c r="X534" s="4"/>
      <c r="Y534" s="4"/>
      <c r="Z534" s="4"/>
    </row>
    <row r="535" spans="1:26" ht="15.75" x14ac:dyDescent="0.25">
      <c r="A535" s="4"/>
      <c r="B535" s="4"/>
      <c r="C535" s="4"/>
      <c r="D535" s="651"/>
      <c r="E535" s="4"/>
      <c r="F535" s="4"/>
      <c r="G535" s="4"/>
      <c r="H535" s="4"/>
      <c r="I535" s="4"/>
      <c r="J535" s="4"/>
      <c r="K535" s="4"/>
      <c r="L535" s="4"/>
      <c r="M535" s="4"/>
      <c r="N535" s="4"/>
      <c r="O535" s="4"/>
      <c r="P535" s="4"/>
      <c r="Q535" s="4"/>
      <c r="R535" s="4"/>
      <c r="S535" s="4"/>
      <c r="T535" s="4"/>
      <c r="U535" s="4"/>
      <c r="V535" s="4"/>
      <c r="W535" s="4"/>
      <c r="X535" s="4"/>
      <c r="Y535" s="4"/>
      <c r="Z535" s="4"/>
    </row>
    <row r="536" spans="1:26" ht="15.75" x14ac:dyDescent="0.25">
      <c r="A536" s="4"/>
      <c r="B536" s="4"/>
      <c r="C536" s="4"/>
      <c r="D536" s="651"/>
      <c r="E536" s="4"/>
      <c r="F536" s="4"/>
      <c r="G536" s="4"/>
      <c r="H536" s="4"/>
      <c r="I536" s="4"/>
      <c r="J536" s="4"/>
      <c r="K536" s="4"/>
      <c r="L536" s="4"/>
      <c r="M536" s="4"/>
      <c r="N536" s="4"/>
      <c r="O536" s="4"/>
      <c r="P536" s="4"/>
      <c r="Q536" s="4"/>
      <c r="R536" s="4"/>
      <c r="S536" s="4"/>
      <c r="T536" s="4"/>
      <c r="U536" s="4"/>
      <c r="V536" s="4"/>
      <c r="W536" s="4"/>
      <c r="X536" s="4"/>
      <c r="Y536" s="4"/>
      <c r="Z536" s="4"/>
    </row>
    <row r="537" spans="1:26" ht="15.75" x14ac:dyDescent="0.25">
      <c r="A537" s="4"/>
      <c r="B537" s="4"/>
      <c r="C537" s="4"/>
      <c r="D537" s="651"/>
      <c r="E537" s="4"/>
      <c r="F537" s="4"/>
      <c r="G537" s="4"/>
      <c r="H537" s="4"/>
      <c r="I537" s="4"/>
      <c r="J537" s="4"/>
      <c r="K537" s="4"/>
      <c r="L537" s="4"/>
      <c r="M537" s="4"/>
      <c r="N537" s="4"/>
      <c r="O537" s="4"/>
      <c r="P537" s="4"/>
      <c r="Q537" s="4"/>
      <c r="R537" s="4"/>
      <c r="S537" s="4"/>
      <c r="T537" s="4"/>
      <c r="U537" s="4"/>
      <c r="V537" s="4"/>
      <c r="W537" s="4"/>
      <c r="X537" s="4"/>
      <c r="Y537" s="4"/>
      <c r="Z537" s="4"/>
    </row>
    <row r="538" spans="1:26" ht="15.75" x14ac:dyDescent="0.25">
      <c r="A538" s="4"/>
      <c r="B538" s="4"/>
      <c r="C538" s="4"/>
      <c r="D538" s="651"/>
      <c r="E538" s="4"/>
      <c r="F538" s="4"/>
      <c r="G538" s="4"/>
      <c r="H538" s="4"/>
      <c r="I538" s="4"/>
      <c r="J538" s="4"/>
      <c r="K538" s="4"/>
      <c r="L538" s="4"/>
      <c r="M538" s="4"/>
      <c r="N538" s="4"/>
      <c r="O538" s="4"/>
      <c r="P538" s="4"/>
      <c r="Q538" s="4"/>
      <c r="R538" s="4"/>
      <c r="S538" s="4"/>
      <c r="T538" s="4"/>
      <c r="U538" s="4"/>
      <c r="V538" s="4"/>
      <c r="W538" s="4"/>
      <c r="X538" s="4"/>
      <c r="Y538" s="4"/>
      <c r="Z538" s="4"/>
    </row>
    <row r="539" spans="1:26" ht="15.75" x14ac:dyDescent="0.25">
      <c r="A539" s="4"/>
      <c r="B539" s="4"/>
      <c r="C539" s="4"/>
      <c r="D539" s="651"/>
      <c r="E539" s="4"/>
      <c r="F539" s="4"/>
      <c r="G539" s="4"/>
      <c r="H539" s="4"/>
      <c r="I539" s="4"/>
      <c r="J539" s="4"/>
      <c r="K539" s="4"/>
      <c r="L539" s="4"/>
      <c r="M539" s="4"/>
      <c r="N539" s="4"/>
      <c r="O539" s="4"/>
      <c r="P539" s="4"/>
      <c r="Q539" s="4"/>
      <c r="R539" s="4"/>
      <c r="S539" s="4"/>
      <c r="T539" s="4"/>
      <c r="U539" s="4"/>
      <c r="V539" s="4"/>
      <c r="W539" s="4"/>
      <c r="X539" s="4"/>
      <c r="Y539" s="4"/>
      <c r="Z539" s="4"/>
    </row>
    <row r="540" spans="1:26" ht="15.75" x14ac:dyDescent="0.25">
      <c r="A540" s="4"/>
      <c r="B540" s="4"/>
      <c r="C540" s="4"/>
      <c r="D540" s="651"/>
      <c r="E540" s="4"/>
      <c r="F540" s="4"/>
      <c r="G540" s="4"/>
      <c r="H540" s="4"/>
      <c r="I540" s="4"/>
      <c r="J540" s="4"/>
      <c r="K540" s="4"/>
      <c r="L540" s="4"/>
      <c r="M540" s="4"/>
      <c r="N540" s="4"/>
      <c r="O540" s="4"/>
      <c r="P540" s="4"/>
      <c r="Q540" s="4"/>
      <c r="R540" s="4"/>
      <c r="S540" s="4"/>
      <c r="T540" s="4"/>
      <c r="U540" s="4"/>
      <c r="V540" s="4"/>
      <c r="W540" s="4"/>
      <c r="X540" s="4"/>
      <c r="Y540" s="4"/>
      <c r="Z540" s="4"/>
    </row>
    <row r="541" spans="1:26" ht="15.75" x14ac:dyDescent="0.25">
      <c r="A541" s="4"/>
      <c r="B541" s="4"/>
      <c r="C541" s="4"/>
      <c r="D541" s="651"/>
      <c r="E541" s="4"/>
      <c r="F541" s="4"/>
      <c r="G541" s="4"/>
      <c r="H541" s="4"/>
      <c r="I541" s="4"/>
      <c r="J541" s="4"/>
      <c r="K541" s="4"/>
      <c r="L541" s="4"/>
      <c r="M541" s="4"/>
      <c r="N541" s="4"/>
      <c r="O541" s="4"/>
      <c r="P541" s="4"/>
      <c r="Q541" s="4"/>
      <c r="R541" s="4"/>
      <c r="S541" s="4"/>
      <c r="T541" s="4"/>
      <c r="U541" s="4"/>
      <c r="V541" s="4"/>
      <c r="W541" s="4"/>
      <c r="X541" s="4"/>
      <c r="Y541" s="4"/>
      <c r="Z541" s="4"/>
    </row>
    <row r="542" spans="1:26" ht="15.75" x14ac:dyDescent="0.25">
      <c r="A542" s="4"/>
      <c r="B542" s="4"/>
      <c r="C542" s="4"/>
      <c r="D542" s="651"/>
      <c r="E542" s="4"/>
      <c r="F542" s="4"/>
      <c r="G542" s="4"/>
      <c r="H542" s="4"/>
      <c r="I542" s="4"/>
      <c r="J542" s="4"/>
      <c r="K542" s="4"/>
      <c r="L542" s="4"/>
      <c r="M542" s="4"/>
      <c r="N542" s="4"/>
      <c r="O542" s="4"/>
      <c r="P542" s="4"/>
      <c r="Q542" s="4"/>
      <c r="R542" s="4"/>
      <c r="S542" s="4"/>
      <c r="T542" s="4"/>
      <c r="U542" s="4"/>
      <c r="V542" s="4"/>
      <c r="W542" s="4"/>
      <c r="X542" s="4"/>
      <c r="Y542" s="4"/>
      <c r="Z542" s="4"/>
    </row>
    <row r="543" spans="1:26" ht="15.75" x14ac:dyDescent="0.25">
      <c r="A543" s="4"/>
      <c r="B543" s="4"/>
      <c r="C543" s="4"/>
      <c r="D543" s="651"/>
      <c r="E543" s="4"/>
      <c r="F543" s="4"/>
      <c r="G543" s="4"/>
      <c r="H543" s="4"/>
      <c r="I543" s="4"/>
      <c r="J543" s="4"/>
      <c r="K543" s="4"/>
      <c r="L543" s="4"/>
      <c r="M543" s="4"/>
      <c r="N543" s="4"/>
      <c r="O543" s="4"/>
      <c r="P543" s="4"/>
      <c r="Q543" s="4"/>
      <c r="R543" s="4"/>
      <c r="S543" s="4"/>
      <c r="T543" s="4"/>
      <c r="U543" s="4"/>
      <c r="V543" s="4"/>
      <c r="W543" s="4"/>
      <c r="X543" s="4"/>
      <c r="Y543" s="4"/>
      <c r="Z543" s="4"/>
    </row>
    <row r="544" spans="1:26" ht="15.75" x14ac:dyDescent="0.25">
      <c r="A544" s="4"/>
      <c r="B544" s="4"/>
      <c r="C544" s="4"/>
      <c r="D544" s="651"/>
      <c r="E544" s="4"/>
      <c r="F544" s="4"/>
      <c r="G544" s="4"/>
      <c r="H544" s="4"/>
      <c r="I544" s="4"/>
      <c r="J544" s="4"/>
      <c r="K544" s="4"/>
      <c r="L544" s="4"/>
      <c r="M544" s="4"/>
      <c r="N544" s="4"/>
      <c r="O544" s="4"/>
      <c r="P544" s="4"/>
      <c r="Q544" s="4"/>
      <c r="R544" s="4"/>
      <c r="S544" s="4"/>
      <c r="T544" s="4"/>
      <c r="U544" s="4"/>
      <c r="V544" s="4"/>
      <c r="W544" s="4"/>
      <c r="X544" s="4"/>
      <c r="Y544" s="4"/>
      <c r="Z544" s="4"/>
    </row>
    <row r="545" spans="1:26" ht="15.75" x14ac:dyDescent="0.25">
      <c r="A545" s="4"/>
      <c r="B545" s="4"/>
      <c r="C545" s="4"/>
      <c r="D545" s="651"/>
      <c r="E545" s="4"/>
      <c r="F545" s="4"/>
      <c r="G545" s="4"/>
      <c r="H545" s="4"/>
      <c r="I545" s="4"/>
      <c r="J545" s="4"/>
      <c r="K545" s="4"/>
      <c r="L545" s="4"/>
      <c r="M545" s="4"/>
      <c r="N545" s="4"/>
      <c r="O545" s="4"/>
      <c r="P545" s="4"/>
      <c r="Q545" s="4"/>
      <c r="R545" s="4"/>
      <c r="S545" s="4"/>
      <c r="T545" s="4"/>
      <c r="U545" s="4"/>
      <c r="V545" s="4"/>
      <c r="W545" s="4"/>
      <c r="X545" s="4"/>
      <c r="Y545" s="4"/>
      <c r="Z545" s="4"/>
    </row>
    <row r="546" spans="1:26" ht="15.75" x14ac:dyDescent="0.25">
      <c r="A546" s="4"/>
      <c r="B546" s="4"/>
      <c r="C546" s="4"/>
      <c r="D546" s="651"/>
      <c r="E546" s="4"/>
      <c r="F546" s="4"/>
      <c r="G546" s="4"/>
      <c r="H546" s="4"/>
      <c r="I546" s="4"/>
      <c r="J546" s="4"/>
      <c r="K546" s="4"/>
      <c r="L546" s="4"/>
      <c r="M546" s="4"/>
      <c r="N546" s="4"/>
      <c r="O546" s="4"/>
      <c r="P546" s="4"/>
      <c r="Q546" s="4"/>
      <c r="R546" s="4"/>
      <c r="S546" s="4"/>
      <c r="T546" s="4"/>
      <c r="U546" s="4"/>
      <c r="V546" s="4"/>
      <c r="W546" s="4"/>
      <c r="X546" s="4"/>
      <c r="Y546" s="4"/>
      <c r="Z546" s="4"/>
    </row>
    <row r="547" spans="1:26" ht="15.75" x14ac:dyDescent="0.25">
      <c r="A547" s="4"/>
      <c r="B547" s="4"/>
      <c r="C547" s="4"/>
      <c r="D547" s="651"/>
      <c r="E547" s="4"/>
      <c r="F547" s="4"/>
      <c r="G547" s="4"/>
      <c r="H547" s="4"/>
      <c r="I547" s="4"/>
      <c r="J547" s="4"/>
      <c r="K547" s="4"/>
      <c r="L547" s="4"/>
      <c r="M547" s="4"/>
      <c r="N547" s="4"/>
      <c r="O547" s="4"/>
      <c r="P547" s="4"/>
      <c r="Q547" s="4"/>
      <c r="R547" s="4"/>
      <c r="S547" s="4"/>
      <c r="T547" s="4"/>
      <c r="U547" s="4"/>
      <c r="V547" s="4"/>
      <c r="W547" s="4"/>
      <c r="X547" s="4"/>
      <c r="Y547" s="4"/>
      <c r="Z547" s="4"/>
    </row>
    <row r="548" spans="1:26" ht="15.75" x14ac:dyDescent="0.25">
      <c r="A548" s="4"/>
      <c r="B548" s="4"/>
      <c r="C548" s="4"/>
      <c r="D548" s="651"/>
      <c r="E548" s="4"/>
      <c r="F548" s="4"/>
      <c r="G548" s="4"/>
      <c r="H548" s="4"/>
      <c r="I548" s="4"/>
      <c r="J548" s="4"/>
      <c r="K548" s="4"/>
      <c r="L548" s="4"/>
      <c r="M548" s="4"/>
      <c r="N548" s="4"/>
      <c r="O548" s="4"/>
      <c r="P548" s="4"/>
      <c r="Q548" s="4"/>
      <c r="R548" s="4"/>
      <c r="S548" s="4"/>
      <c r="T548" s="4"/>
      <c r="U548" s="4"/>
      <c r="V548" s="4"/>
      <c r="W548" s="4"/>
      <c r="X548" s="4"/>
      <c r="Y548" s="4"/>
      <c r="Z548" s="4"/>
    </row>
    <row r="549" spans="1:26" ht="15.75" x14ac:dyDescent="0.25">
      <c r="A549" s="4"/>
      <c r="B549" s="4"/>
      <c r="C549" s="4"/>
      <c r="D549" s="651"/>
      <c r="E549" s="4"/>
      <c r="F549" s="4"/>
      <c r="G549" s="4"/>
      <c r="H549" s="4"/>
      <c r="I549" s="4"/>
      <c r="J549" s="4"/>
      <c r="K549" s="4"/>
      <c r="L549" s="4"/>
      <c r="M549" s="4"/>
      <c r="N549" s="4"/>
      <c r="O549" s="4"/>
      <c r="P549" s="4"/>
      <c r="Q549" s="4"/>
      <c r="R549" s="4"/>
      <c r="S549" s="4"/>
      <c r="T549" s="4"/>
      <c r="U549" s="4"/>
      <c r="V549" s="4"/>
      <c r="W549" s="4"/>
      <c r="X549" s="4"/>
      <c r="Y549" s="4"/>
      <c r="Z549" s="4"/>
    </row>
    <row r="550" spans="1:26" ht="15.75" x14ac:dyDescent="0.25">
      <c r="A550" s="4"/>
      <c r="B550" s="4"/>
      <c r="C550" s="4"/>
      <c r="D550" s="651"/>
      <c r="E550" s="4"/>
      <c r="F550" s="4"/>
      <c r="G550" s="4"/>
      <c r="H550" s="4"/>
      <c r="I550" s="4"/>
      <c r="J550" s="4"/>
      <c r="K550" s="4"/>
      <c r="L550" s="4"/>
      <c r="M550" s="4"/>
      <c r="N550" s="4"/>
      <c r="O550" s="4"/>
      <c r="P550" s="4"/>
      <c r="Q550" s="4"/>
      <c r="R550" s="4"/>
      <c r="S550" s="4"/>
      <c r="T550" s="4"/>
      <c r="U550" s="4"/>
      <c r="V550" s="4"/>
      <c r="W550" s="4"/>
      <c r="X550" s="4"/>
      <c r="Y550" s="4"/>
      <c r="Z550" s="4"/>
    </row>
    <row r="551" spans="1:26" ht="15.75" x14ac:dyDescent="0.25">
      <c r="A551" s="4"/>
      <c r="B551" s="4"/>
      <c r="C551" s="4"/>
      <c r="D551" s="651"/>
      <c r="E551" s="4"/>
      <c r="F551" s="4"/>
      <c r="G551" s="4"/>
      <c r="H551" s="4"/>
      <c r="I551" s="4"/>
      <c r="J551" s="4"/>
      <c r="K551" s="4"/>
      <c r="L551" s="4"/>
      <c r="M551" s="4"/>
      <c r="N551" s="4"/>
      <c r="O551" s="4"/>
      <c r="P551" s="4"/>
      <c r="Q551" s="4"/>
      <c r="R551" s="4"/>
      <c r="S551" s="4"/>
      <c r="T551" s="4"/>
      <c r="U551" s="4"/>
      <c r="V551" s="4"/>
      <c r="W551" s="4"/>
      <c r="X551" s="4"/>
      <c r="Y551" s="4"/>
      <c r="Z551" s="4"/>
    </row>
    <row r="552" spans="1:26" ht="15.75" x14ac:dyDescent="0.25">
      <c r="A552" s="4"/>
      <c r="B552" s="4"/>
      <c r="C552" s="4"/>
      <c r="D552" s="651"/>
      <c r="E552" s="4"/>
      <c r="F552" s="4"/>
      <c r="G552" s="4"/>
      <c r="H552" s="4"/>
      <c r="I552" s="4"/>
      <c r="J552" s="4"/>
      <c r="K552" s="4"/>
      <c r="L552" s="4"/>
      <c r="M552" s="4"/>
      <c r="N552" s="4"/>
      <c r="O552" s="4"/>
      <c r="P552" s="4"/>
      <c r="Q552" s="4"/>
      <c r="R552" s="4"/>
      <c r="S552" s="4"/>
      <c r="T552" s="4"/>
      <c r="U552" s="4"/>
      <c r="V552" s="4"/>
      <c r="W552" s="4"/>
      <c r="X552" s="4"/>
      <c r="Y552" s="4"/>
      <c r="Z552" s="4"/>
    </row>
    <row r="553" spans="1:26" ht="15.75" x14ac:dyDescent="0.25">
      <c r="A553" s="4"/>
      <c r="B553" s="4"/>
      <c r="C553" s="4"/>
      <c r="D553" s="651"/>
      <c r="E553" s="4"/>
      <c r="F553" s="4"/>
      <c r="G553" s="4"/>
      <c r="H553" s="4"/>
      <c r="I553" s="4"/>
      <c r="J553" s="4"/>
      <c r="K553" s="4"/>
      <c r="L553" s="4"/>
      <c r="M553" s="4"/>
      <c r="N553" s="4"/>
      <c r="O553" s="4"/>
      <c r="P553" s="4"/>
      <c r="Q553" s="4"/>
      <c r="R553" s="4"/>
      <c r="S553" s="4"/>
      <c r="T553" s="4"/>
      <c r="U553" s="4"/>
      <c r="V553" s="4"/>
      <c r="W553" s="4"/>
      <c r="X553" s="4"/>
      <c r="Y553" s="4"/>
      <c r="Z553" s="4"/>
    </row>
    <row r="554" spans="1:26" ht="15.75" x14ac:dyDescent="0.25">
      <c r="A554" s="4"/>
      <c r="B554" s="4"/>
      <c r="C554" s="4"/>
      <c r="D554" s="651"/>
      <c r="E554" s="4"/>
      <c r="F554" s="4"/>
      <c r="G554" s="4"/>
      <c r="H554" s="4"/>
      <c r="I554" s="4"/>
      <c r="J554" s="4"/>
      <c r="K554" s="4"/>
      <c r="L554" s="4"/>
      <c r="M554" s="4"/>
      <c r="N554" s="4"/>
      <c r="O554" s="4"/>
      <c r="P554" s="4"/>
      <c r="Q554" s="4"/>
      <c r="R554" s="4"/>
      <c r="S554" s="4"/>
      <c r="T554" s="4"/>
      <c r="U554" s="4"/>
      <c r="V554" s="4"/>
      <c r="W554" s="4"/>
      <c r="X554" s="4"/>
      <c r="Y554" s="4"/>
      <c r="Z554" s="4"/>
    </row>
    <row r="555" spans="1:26" ht="15.75" x14ac:dyDescent="0.25">
      <c r="A555" s="4"/>
      <c r="B555" s="4"/>
      <c r="C555" s="4"/>
      <c r="D555" s="651"/>
      <c r="E555" s="4"/>
      <c r="F555" s="4"/>
      <c r="G555" s="4"/>
      <c r="H555" s="4"/>
      <c r="I555" s="4"/>
      <c r="J555" s="4"/>
      <c r="K555" s="4"/>
      <c r="L555" s="4"/>
      <c r="M555" s="4"/>
      <c r="N555" s="4"/>
      <c r="O555" s="4"/>
      <c r="P555" s="4"/>
      <c r="Q555" s="4"/>
      <c r="R555" s="4"/>
      <c r="S555" s="4"/>
      <c r="T555" s="4"/>
      <c r="U555" s="4"/>
      <c r="V555" s="4"/>
      <c r="W555" s="4"/>
      <c r="X555" s="4"/>
      <c r="Y555" s="4"/>
      <c r="Z555" s="4"/>
    </row>
    <row r="556" spans="1:26" ht="15.75" x14ac:dyDescent="0.25">
      <c r="A556" s="4"/>
      <c r="B556" s="4"/>
      <c r="C556" s="4"/>
      <c r="D556" s="651"/>
      <c r="E556" s="4"/>
      <c r="F556" s="4"/>
      <c r="G556" s="4"/>
      <c r="H556" s="4"/>
      <c r="I556" s="4"/>
      <c r="J556" s="4"/>
      <c r="K556" s="4"/>
      <c r="L556" s="4"/>
      <c r="M556" s="4"/>
      <c r="N556" s="4"/>
      <c r="O556" s="4"/>
      <c r="P556" s="4"/>
      <c r="Q556" s="4"/>
      <c r="R556" s="4"/>
      <c r="S556" s="4"/>
      <c r="T556" s="4"/>
      <c r="U556" s="4"/>
      <c r="V556" s="4"/>
      <c r="W556" s="4"/>
      <c r="X556" s="4"/>
      <c r="Y556" s="4"/>
      <c r="Z556" s="4"/>
    </row>
    <row r="557" spans="1:26" ht="15.75" x14ac:dyDescent="0.25">
      <c r="A557" s="4"/>
      <c r="B557" s="4"/>
      <c r="C557" s="4"/>
      <c r="D557" s="651"/>
      <c r="E557" s="4"/>
      <c r="F557" s="4"/>
      <c r="G557" s="4"/>
      <c r="H557" s="4"/>
      <c r="I557" s="4"/>
      <c r="J557" s="4"/>
      <c r="K557" s="4"/>
      <c r="L557" s="4"/>
      <c r="M557" s="4"/>
      <c r="N557" s="4"/>
      <c r="O557" s="4"/>
      <c r="P557" s="4"/>
      <c r="Q557" s="4"/>
      <c r="R557" s="4"/>
      <c r="S557" s="4"/>
      <c r="T557" s="4"/>
      <c r="U557" s="4"/>
      <c r="V557" s="4"/>
      <c r="W557" s="4"/>
      <c r="X557" s="4"/>
      <c r="Y557" s="4"/>
      <c r="Z557" s="4"/>
    </row>
    <row r="558" spans="1:26" ht="15.75" x14ac:dyDescent="0.25">
      <c r="A558" s="4"/>
      <c r="B558" s="4"/>
      <c r="C558" s="4"/>
      <c r="D558" s="651"/>
      <c r="E558" s="4"/>
      <c r="F558" s="4"/>
      <c r="G558" s="4"/>
      <c r="H558" s="4"/>
      <c r="I558" s="4"/>
      <c r="J558" s="4"/>
      <c r="K558" s="4"/>
      <c r="L558" s="4"/>
      <c r="M558" s="4"/>
      <c r="N558" s="4"/>
      <c r="O558" s="4"/>
      <c r="P558" s="4"/>
      <c r="Q558" s="4"/>
      <c r="R558" s="4"/>
      <c r="S558" s="4"/>
      <c r="T558" s="4"/>
      <c r="U558" s="4"/>
      <c r="V558" s="4"/>
      <c r="W558" s="4"/>
      <c r="X558" s="4"/>
      <c r="Y558" s="4"/>
      <c r="Z558" s="4"/>
    </row>
    <row r="559" spans="1:26" ht="15.75" x14ac:dyDescent="0.25">
      <c r="A559" s="4"/>
      <c r="B559" s="4"/>
      <c r="C559" s="4"/>
      <c r="D559" s="651"/>
      <c r="E559" s="4"/>
      <c r="F559" s="4"/>
      <c r="G559" s="4"/>
      <c r="H559" s="4"/>
      <c r="I559" s="4"/>
      <c r="J559" s="4"/>
      <c r="K559" s="4"/>
      <c r="L559" s="4"/>
      <c r="M559" s="4"/>
      <c r="N559" s="4"/>
      <c r="O559" s="4"/>
      <c r="P559" s="4"/>
      <c r="Q559" s="4"/>
      <c r="R559" s="4"/>
      <c r="S559" s="4"/>
      <c r="T559" s="4"/>
      <c r="U559" s="4"/>
      <c r="V559" s="4"/>
      <c r="W559" s="4"/>
      <c r="X559" s="4"/>
      <c r="Y559" s="4"/>
      <c r="Z559" s="4"/>
    </row>
    <row r="560" spans="1:26" ht="15.75" x14ac:dyDescent="0.25">
      <c r="A560" s="4"/>
      <c r="B560" s="4"/>
      <c r="C560" s="4"/>
      <c r="D560" s="651"/>
      <c r="E560" s="4"/>
      <c r="F560" s="4"/>
      <c r="G560" s="4"/>
      <c r="H560" s="4"/>
      <c r="I560" s="4"/>
      <c r="J560" s="4"/>
      <c r="K560" s="4"/>
      <c r="L560" s="4"/>
      <c r="M560" s="4"/>
      <c r="N560" s="4"/>
      <c r="O560" s="4"/>
      <c r="P560" s="4"/>
      <c r="Q560" s="4"/>
      <c r="R560" s="4"/>
      <c r="S560" s="4"/>
      <c r="T560" s="4"/>
      <c r="U560" s="4"/>
      <c r="V560" s="4"/>
      <c r="W560" s="4"/>
      <c r="X560" s="4"/>
      <c r="Y560" s="4"/>
      <c r="Z560" s="4"/>
    </row>
    <row r="561" spans="1:26" ht="15.75" x14ac:dyDescent="0.25">
      <c r="A561" s="4"/>
      <c r="B561" s="4"/>
      <c r="C561" s="4"/>
      <c r="D561" s="651"/>
      <c r="E561" s="4"/>
      <c r="F561" s="4"/>
      <c r="G561" s="4"/>
      <c r="H561" s="4"/>
      <c r="I561" s="4"/>
      <c r="J561" s="4"/>
      <c r="K561" s="4"/>
      <c r="L561" s="4"/>
      <c r="M561" s="4"/>
      <c r="N561" s="4"/>
      <c r="O561" s="4"/>
      <c r="P561" s="4"/>
      <c r="Q561" s="4"/>
      <c r="R561" s="4"/>
      <c r="S561" s="4"/>
      <c r="T561" s="4"/>
      <c r="U561" s="4"/>
      <c r="V561" s="4"/>
      <c r="W561" s="4"/>
      <c r="X561" s="4"/>
      <c r="Y561" s="4"/>
      <c r="Z561" s="4"/>
    </row>
    <row r="562" spans="1:26" ht="15.75" x14ac:dyDescent="0.25">
      <c r="A562" s="4"/>
      <c r="B562" s="4"/>
      <c r="C562" s="4"/>
      <c r="D562" s="651"/>
      <c r="E562" s="4"/>
      <c r="F562" s="4"/>
      <c r="G562" s="4"/>
      <c r="H562" s="4"/>
      <c r="I562" s="4"/>
      <c r="J562" s="4"/>
      <c r="K562" s="4"/>
      <c r="L562" s="4"/>
      <c r="M562" s="4"/>
      <c r="N562" s="4"/>
      <c r="O562" s="4"/>
      <c r="P562" s="4"/>
      <c r="Q562" s="4"/>
      <c r="R562" s="4"/>
      <c r="S562" s="4"/>
      <c r="T562" s="4"/>
      <c r="U562" s="4"/>
      <c r="V562" s="4"/>
      <c r="W562" s="4"/>
      <c r="X562" s="4"/>
      <c r="Y562" s="4"/>
      <c r="Z562" s="4"/>
    </row>
    <row r="563" spans="1:26" ht="15.75" x14ac:dyDescent="0.25">
      <c r="A563" s="4"/>
      <c r="B563" s="4"/>
      <c r="C563" s="4"/>
      <c r="D563" s="651"/>
      <c r="E563" s="4"/>
      <c r="F563" s="4"/>
      <c r="G563" s="4"/>
      <c r="H563" s="4"/>
      <c r="I563" s="4"/>
      <c r="J563" s="4"/>
      <c r="K563" s="4"/>
      <c r="L563" s="4"/>
      <c r="M563" s="4"/>
      <c r="N563" s="4"/>
      <c r="O563" s="4"/>
      <c r="P563" s="4"/>
      <c r="Q563" s="4"/>
      <c r="R563" s="4"/>
      <c r="S563" s="4"/>
      <c r="T563" s="4"/>
      <c r="U563" s="4"/>
      <c r="V563" s="4"/>
      <c r="W563" s="4"/>
      <c r="X563" s="4"/>
      <c r="Y563" s="4"/>
      <c r="Z563" s="4"/>
    </row>
    <row r="564" spans="1:26" ht="15.75" x14ac:dyDescent="0.25">
      <c r="A564" s="4"/>
      <c r="B564" s="4"/>
      <c r="C564" s="4"/>
      <c r="D564" s="651"/>
      <c r="E564" s="4"/>
      <c r="F564" s="4"/>
      <c r="G564" s="4"/>
      <c r="H564" s="4"/>
      <c r="I564" s="4"/>
      <c r="J564" s="4"/>
      <c r="K564" s="4"/>
      <c r="L564" s="4"/>
      <c r="M564" s="4"/>
      <c r="N564" s="4"/>
      <c r="O564" s="4"/>
      <c r="P564" s="4"/>
      <c r="Q564" s="4"/>
      <c r="R564" s="4"/>
      <c r="S564" s="4"/>
      <c r="T564" s="4"/>
      <c r="U564" s="4"/>
      <c r="V564" s="4"/>
      <c r="W564" s="4"/>
      <c r="X564" s="4"/>
      <c r="Y564" s="4"/>
      <c r="Z564" s="4"/>
    </row>
    <row r="565" spans="1:26" ht="15.75" x14ac:dyDescent="0.25">
      <c r="A565" s="4"/>
      <c r="B565" s="4"/>
      <c r="C565" s="4"/>
      <c r="D565" s="651"/>
      <c r="E565" s="4"/>
      <c r="F565" s="4"/>
      <c r="G565" s="4"/>
      <c r="H565" s="4"/>
      <c r="I565" s="4"/>
      <c r="J565" s="4"/>
      <c r="K565" s="4"/>
      <c r="L565" s="4"/>
      <c r="M565" s="4"/>
      <c r="N565" s="4"/>
      <c r="O565" s="4"/>
      <c r="P565" s="4"/>
      <c r="Q565" s="4"/>
      <c r="R565" s="4"/>
      <c r="S565" s="4"/>
      <c r="T565" s="4"/>
      <c r="U565" s="4"/>
      <c r="V565" s="4"/>
      <c r="W565" s="4"/>
      <c r="X565" s="4"/>
      <c r="Y565" s="4"/>
      <c r="Z565" s="4"/>
    </row>
    <row r="566" spans="1:26" ht="15.75" x14ac:dyDescent="0.25">
      <c r="A566" s="4"/>
      <c r="B566" s="4"/>
      <c r="C566" s="4"/>
      <c r="D566" s="651"/>
      <c r="E566" s="4"/>
      <c r="F566" s="4"/>
      <c r="G566" s="4"/>
      <c r="H566" s="4"/>
      <c r="I566" s="4"/>
      <c r="J566" s="4"/>
      <c r="K566" s="4"/>
      <c r="L566" s="4"/>
      <c r="M566" s="4"/>
      <c r="N566" s="4"/>
      <c r="O566" s="4"/>
      <c r="P566" s="4"/>
      <c r="Q566" s="4"/>
      <c r="R566" s="4"/>
      <c r="S566" s="4"/>
      <c r="T566" s="4"/>
      <c r="U566" s="4"/>
      <c r="V566" s="4"/>
      <c r="W566" s="4"/>
      <c r="X566" s="4"/>
      <c r="Y566" s="4"/>
      <c r="Z566" s="4"/>
    </row>
    <row r="567" spans="1:26" ht="15.75" x14ac:dyDescent="0.25">
      <c r="A567" s="4"/>
      <c r="B567" s="4"/>
      <c r="C567" s="4"/>
      <c r="D567" s="651"/>
      <c r="E567" s="4"/>
      <c r="F567" s="4"/>
      <c r="G567" s="4"/>
      <c r="H567" s="4"/>
      <c r="I567" s="4"/>
      <c r="J567" s="4"/>
      <c r="K567" s="4"/>
      <c r="L567" s="4"/>
      <c r="M567" s="4"/>
      <c r="N567" s="4"/>
      <c r="O567" s="4"/>
      <c r="P567" s="4"/>
      <c r="Q567" s="4"/>
      <c r="R567" s="4"/>
      <c r="S567" s="4"/>
      <c r="T567" s="4"/>
      <c r="U567" s="4"/>
      <c r="V567" s="4"/>
      <c r="W567" s="4"/>
      <c r="X567" s="4"/>
      <c r="Y567" s="4"/>
      <c r="Z567" s="4"/>
    </row>
    <row r="568" spans="1:26" ht="15.75" x14ac:dyDescent="0.25">
      <c r="A568" s="4"/>
      <c r="B568" s="4"/>
      <c r="C568" s="4"/>
      <c r="D568" s="651"/>
      <c r="E568" s="4"/>
      <c r="F568" s="4"/>
      <c r="G568" s="4"/>
      <c r="H568" s="4"/>
      <c r="I568" s="4"/>
      <c r="J568" s="4"/>
      <c r="K568" s="4"/>
      <c r="L568" s="4"/>
      <c r="M568" s="4"/>
      <c r="N568" s="4"/>
      <c r="O568" s="4"/>
      <c r="P568" s="4"/>
      <c r="Q568" s="4"/>
      <c r="R568" s="4"/>
      <c r="S568" s="4"/>
      <c r="T568" s="4"/>
      <c r="U568" s="4"/>
      <c r="V568" s="4"/>
      <c r="W568" s="4"/>
      <c r="X568" s="4"/>
      <c r="Y568" s="4"/>
      <c r="Z568" s="4"/>
    </row>
    <row r="569" spans="1:26" ht="15.75" x14ac:dyDescent="0.25">
      <c r="A569" s="4"/>
      <c r="B569" s="4"/>
      <c r="C569" s="4"/>
      <c r="D569" s="651"/>
      <c r="E569" s="4"/>
      <c r="F569" s="4"/>
      <c r="G569" s="4"/>
      <c r="H569" s="4"/>
      <c r="I569" s="4"/>
      <c r="J569" s="4"/>
      <c r="K569" s="4"/>
      <c r="L569" s="4"/>
      <c r="M569" s="4"/>
      <c r="N569" s="4"/>
      <c r="O569" s="4"/>
      <c r="P569" s="4"/>
      <c r="Q569" s="4"/>
      <c r="R569" s="4"/>
      <c r="S569" s="4"/>
      <c r="T569" s="4"/>
      <c r="U569" s="4"/>
      <c r="V569" s="4"/>
      <c r="W569" s="4"/>
      <c r="X569" s="4"/>
      <c r="Y569" s="4"/>
      <c r="Z569" s="4"/>
    </row>
    <row r="570" spans="1:26" ht="15.75" x14ac:dyDescent="0.25">
      <c r="A570" s="4"/>
      <c r="B570" s="4"/>
      <c r="C570" s="4"/>
      <c r="D570" s="651"/>
      <c r="E570" s="4"/>
      <c r="F570" s="4"/>
      <c r="G570" s="4"/>
      <c r="H570" s="4"/>
      <c r="I570" s="4"/>
      <c r="J570" s="4"/>
      <c r="K570" s="4"/>
      <c r="L570" s="4"/>
      <c r="M570" s="4"/>
      <c r="N570" s="4"/>
      <c r="O570" s="4"/>
      <c r="P570" s="4"/>
      <c r="Q570" s="4"/>
      <c r="R570" s="4"/>
      <c r="S570" s="4"/>
      <c r="T570" s="4"/>
      <c r="U570" s="4"/>
      <c r="V570" s="4"/>
      <c r="W570" s="4"/>
      <c r="X570" s="4"/>
      <c r="Y570" s="4"/>
      <c r="Z570" s="4"/>
    </row>
    <row r="571" spans="1:26" ht="15.75" x14ac:dyDescent="0.25">
      <c r="A571" s="4"/>
      <c r="B571" s="4"/>
      <c r="C571" s="4"/>
      <c r="D571" s="651"/>
      <c r="E571" s="4"/>
      <c r="F571" s="4"/>
      <c r="G571" s="4"/>
      <c r="H571" s="4"/>
      <c r="I571" s="4"/>
      <c r="J571" s="4"/>
      <c r="K571" s="4"/>
      <c r="L571" s="4"/>
      <c r="M571" s="4"/>
      <c r="N571" s="4"/>
      <c r="O571" s="4"/>
      <c r="P571" s="4"/>
      <c r="Q571" s="4"/>
      <c r="R571" s="4"/>
      <c r="S571" s="4"/>
      <c r="T571" s="4"/>
      <c r="U571" s="4"/>
      <c r="V571" s="4"/>
      <c r="W571" s="4"/>
      <c r="X571" s="4"/>
      <c r="Y571" s="4"/>
      <c r="Z571" s="4"/>
    </row>
    <row r="572" spans="1:26" ht="15.75" x14ac:dyDescent="0.25">
      <c r="A572" s="4"/>
      <c r="B572" s="4"/>
      <c r="C572" s="4"/>
      <c r="D572" s="651"/>
      <c r="E572" s="4"/>
      <c r="F572" s="4"/>
      <c r="G572" s="4"/>
      <c r="H572" s="4"/>
      <c r="I572" s="4"/>
      <c r="J572" s="4"/>
      <c r="K572" s="4"/>
      <c r="L572" s="4"/>
      <c r="M572" s="4"/>
      <c r="N572" s="4"/>
      <c r="O572" s="4"/>
      <c r="P572" s="4"/>
      <c r="Q572" s="4"/>
      <c r="R572" s="4"/>
      <c r="S572" s="4"/>
      <c r="T572" s="4"/>
      <c r="U572" s="4"/>
      <c r="V572" s="4"/>
      <c r="W572" s="4"/>
      <c r="X572" s="4"/>
      <c r="Y572" s="4"/>
      <c r="Z572" s="4"/>
    </row>
    <row r="573" spans="1:26" ht="15.75" x14ac:dyDescent="0.25">
      <c r="A573" s="4"/>
      <c r="B573" s="4"/>
      <c r="C573" s="4"/>
      <c r="D573" s="651"/>
      <c r="E573" s="4"/>
      <c r="F573" s="4"/>
      <c r="G573" s="4"/>
      <c r="H573" s="4"/>
      <c r="I573" s="4"/>
      <c r="J573" s="4"/>
      <c r="K573" s="4"/>
      <c r="L573" s="4"/>
      <c r="M573" s="4"/>
      <c r="N573" s="4"/>
      <c r="O573" s="4"/>
      <c r="P573" s="4"/>
      <c r="Q573" s="4"/>
      <c r="R573" s="4"/>
      <c r="S573" s="4"/>
      <c r="T573" s="4"/>
      <c r="U573" s="4"/>
      <c r="V573" s="4"/>
      <c r="W573" s="4"/>
      <c r="X573" s="4"/>
      <c r="Y573" s="4"/>
      <c r="Z573" s="4"/>
    </row>
    <row r="574" spans="1:26" ht="15.75" x14ac:dyDescent="0.25">
      <c r="A574" s="4"/>
      <c r="B574" s="4"/>
      <c r="C574" s="4"/>
      <c r="D574" s="651"/>
      <c r="E574" s="4"/>
      <c r="F574" s="4"/>
      <c r="G574" s="4"/>
      <c r="H574" s="4"/>
      <c r="I574" s="4"/>
      <c r="J574" s="4"/>
      <c r="K574" s="4"/>
      <c r="L574" s="4"/>
      <c r="M574" s="4"/>
      <c r="N574" s="4"/>
      <c r="O574" s="4"/>
      <c r="P574" s="4"/>
      <c r="Q574" s="4"/>
      <c r="R574" s="4"/>
      <c r="S574" s="4"/>
      <c r="T574" s="4"/>
      <c r="U574" s="4"/>
      <c r="V574" s="4"/>
      <c r="W574" s="4"/>
      <c r="X574" s="4"/>
      <c r="Y574" s="4"/>
      <c r="Z574" s="4"/>
    </row>
    <row r="575" spans="1:26" ht="15.75" x14ac:dyDescent="0.25">
      <c r="A575" s="4"/>
      <c r="B575" s="4"/>
      <c r="C575" s="4"/>
      <c r="D575" s="651"/>
      <c r="E575" s="4"/>
      <c r="F575" s="4"/>
      <c r="G575" s="4"/>
      <c r="H575" s="4"/>
      <c r="I575" s="4"/>
      <c r="J575" s="4"/>
      <c r="K575" s="4"/>
      <c r="L575" s="4"/>
      <c r="M575" s="4"/>
      <c r="N575" s="4"/>
      <c r="O575" s="4"/>
      <c r="P575" s="4"/>
      <c r="Q575" s="4"/>
      <c r="R575" s="4"/>
      <c r="S575" s="4"/>
      <c r="T575" s="4"/>
      <c r="U575" s="4"/>
      <c r="V575" s="4"/>
      <c r="W575" s="4"/>
      <c r="X575" s="4"/>
      <c r="Y575" s="4"/>
      <c r="Z575" s="4"/>
    </row>
    <row r="576" spans="1:26" ht="15.75" x14ac:dyDescent="0.25">
      <c r="A576" s="4"/>
      <c r="B576" s="4"/>
      <c r="C576" s="4"/>
      <c r="D576" s="651"/>
      <c r="E576" s="4"/>
      <c r="F576" s="4"/>
      <c r="G576" s="4"/>
      <c r="H576" s="4"/>
      <c r="I576" s="4"/>
      <c r="J576" s="4"/>
      <c r="K576" s="4"/>
      <c r="L576" s="4"/>
      <c r="M576" s="4"/>
      <c r="N576" s="4"/>
      <c r="O576" s="4"/>
      <c r="P576" s="4"/>
      <c r="Q576" s="4"/>
      <c r="R576" s="4"/>
      <c r="S576" s="4"/>
      <c r="T576" s="4"/>
      <c r="U576" s="4"/>
      <c r="V576" s="4"/>
      <c r="W576" s="4"/>
      <c r="X576" s="4"/>
      <c r="Y576" s="4"/>
      <c r="Z576" s="4"/>
    </row>
    <row r="577" spans="1:26" ht="15.75" x14ac:dyDescent="0.25">
      <c r="A577" s="4"/>
      <c r="B577" s="4"/>
      <c r="C577" s="4"/>
      <c r="D577" s="651"/>
      <c r="E577" s="4"/>
      <c r="F577" s="4"/>
      <c r="G577" s="4"/>
      <c r="H577" s="4"/>
      <c r="I577" s="4"/>
      <c r="J577" s="4"/>
      <c r="K577" s="4"/>
      <c r="L577" s="4"/>
      <c r="M577" s="4"/>
      <c r="N577" s="4"/>
      <c r="O577" s="4"/>
      <c r="P577" s="4"/>
      <c r="Q577" s="4"/>
      <c r="R577" s="4"/>
      <c r="S577" s="4"/>
      <c r="T577" s="4"/>
      <c r="U577" s="4"/>
      <c r="V577" s="4"/>
      <c r="W577" s="4"/>
      <c r="X577" s="4"/>
      <c r="Y577" s="4"/>
      <c r="Z577" s="4"/>
    </row>
    <row r="578" spans="1:26" ht="15.75" x14ac:dyDescent="0.25">
      <c r="A578" s="4"/>
      <c r="B578" s="4"/>
      <c r="C578" s="4"/>
      <c r="D578" s="651"/>
      <c r="E578" s="4"/>
      <c r="F578" s="4"/>
      <c r="G578" s="4"/>
      <c r="H578" s="4"/>
      <c r="I578" s="4"/>
      <c r="J578" s="4"/>
      <c r="K578" s="4"/>
      <c r="L578" s="4"/>
      <c r="M578" s="4"/>
      <c r="N578" s="4"/>
      <c r="O578" s="4"/>
      <c r="P578" s="4"/>
      <c r="Q578" s="4"/>
      <c r="R578" s="4"/>
      <c r="S578" s="4"/>
      <c r="T578" s="4"/>
      <c r="U578" s="4"/>
      <c r="V578" s="4"/>
      <c r="W578" s="4"/>
      <c r="X578" s="4"/>
      <c r="Y578" s="4"/>
      <c r="Z578" s="4"/>
    </row>
    <row r="579" spans="1:26" ht="15.75" x14ac:dyDescent="0.25">
      <c r="A579" s="4"/>
      <c r="B579" s="4"/>
      <c r="C579" s="4"/>
      <c r="D579" s="651"/>
      <c r="E579" s="4"/>
      <c r="F579" s="4"/>
      <c r="G579" s="4"/>
      <c r="H579" s="4"/>
      <c r="I579" s="4"/>
      <c r="J579" s="4"/>
      <c r="K579" s="4"/>
      <c r="L579" s="4"/>
      <c r="M579" s="4"/>
      <c r="N579" s="4"/>
      <c r="O579" s="4"/>
      <c r="P579" s="4"/>
      <c r="Q579" s="4"/>
      <c r="R579" s="4"/>
      <c r="S579" s="4"/>
      <c r="T579" s="4"/>
      <c r="U579" s="4"/>
      <c r="V579" s="4"/>
      <c r="W579" s="4"/>
      <c r="X579" s="4"/>
      <c r="Y579" s="4"/>
      <c r="Z579" s="4"/>
    </row>
    <row r="580" spans="1:26" ht="15.75" x14ac:dyDescent="0.25">
      <c r="A580" s="4"/>
      <c r="B580" s="4"/>
      <c r="C580" s="4"/>
      <c r="D580" s="651"/>
      <c r="E580" s="4"/>
      <c r="F580" s="4"/>
      <c r="G580" s="4"/>
      <c r="H580" s="4"/>
      <c r="I580" s="4"/>
      <c r="J580" s="4"/>
      <c r="K580" s="4"/>
      <c r="L580" s="4"/>
      <c r="M580" s="4"/>
      <c r="N580" s="4"/>
      <c r="O580" s="4"/>
      <c r="P580" s="4"/>
      <c r="Q580" s="4"/>
      <c r="R580" s="4"/>
      <c r="S580" s="4"/>
      <c r="T580" s="4"/>
      <c r="U580" s="4"/>
      <c r="V580" s="4"/>
      <c r="W580" s="4"/>
      <c r="X580" s="4"/>
      <c r="Y580" s="4"/>
      <c r="Z580" s="4"/>
    </row>
    <row r="581" spans="1:26" ht="15.75" x14ac:dyDescent="0.25">
      <c r="A581" s="4"/>
      <c r="B581" s="4"/>
      <c r="C581" s="4"/>
      <c r="D581" s="651"/>
      <c r="E581" s="4"/>
      <c r="F581" s="4"/>
      <c r="G581" s="4"/>
      <c r="H581" s="4"/>
      <c r="I581" s="4"/>
      <c r="J581" s="4"/>
      <c r="K581" s="4"/>
      <c r="L581" s="4"/>
      <c r="M581" s="4"/>
      <c r="N581" s="4"/>
      <c r="O581" s="4"/>
      <c r="P581" s="4"/>
      <c r="Q581" s="4"/>
      <c r="R581" s="4"/>
      <c r="S581" s="4"/>
      <c r="T581" s="4"/>
      <c r="U581" s="4"/>
      <c r="V581" s="4"/>
      <c r="W581" s="4"/>
      <c r="X581" s="4"/>
      <c r="Y581" s="4"/>
      <c r="Z581" s="4"/>
    </row>
    <row r="582" spans="1:26" ht="15.75" x14ac:dyDescent="0.25">
      <c r="A582" s="4"/>
      <c r="B582" s="4"/>
      <c r="C582" s="4"/>
      <c r="D582" s="651"/>
      <c r="E582" s="4"/>
      <c r="F582" s="4"/>
      <c r="G582" s="4"/>
      <c r="H582" s="4"/>
      <c r="I582" s="4"/>
      <c r="J582" s="4"/>
      <c r="K582" s="4"/>
      <c r="L582" s="4"/>
      <c r="M582" s="4"/>
      <c r="N582" s="4"/>
      <c r="O582" s="4"/>
      <c r="P582" s="4"/>
      <c r="Q582" s="4"/>
      <c r="R582" s="4"/>
      <c r="S582" s="4"/>
      <c r="T582" s="4"/>
      <c r="U582" s="4"/>
      <c r="V582" s="4"/>
      <c r="W582" s="4"/>
      <c r="X582" s="4"/>
      <c r="Y582" s="4"/>
      <c r="Z582" s="4"/>
    </row>
    <row r="583" spans="1:26" ht="15.75" x14ac:dyDescent="0.25">
      <c r="A583" s="4"/>
      <c r="B583" s="4"/>
      <c r="C583" s="4"/>
      <c r="D583" s="651"/>
      <c r="E583" s="4"/>
      <c r="F583" s="4"/>
      <c r="G583" s="4"/>
      <c r="H583" s="4"/>
      <c r="I583" s="4"/>
      <c r="J583" s="4"/>
      <c r="K583" s="4"/>
      <c r="L583" s="4"/>
      <c r="M583" s="4"/>
      <c r="N583" s="4"/>
      <c r="O583" s="4"/>
      <c r="P583" s="4"/>
      <c r="Q583" s="4"/>
      <c r="R583" s="4"/>
      <c r="S583" s="4"/>
      <c r="T583" s="4"/>
      <c r="U583" s="4"/>
      <c r="V583" s="4"/>
      <c r="W583" s="4"/>
      <c r="X583" s="4"/>
      <c r="Y583" s="4"/>
      <c r="Z583" s="4"/>
    </row>
    <row r="584" spans="1:26" ht="15.75" x14ac:dyDescent="0.25">
      <c r="A584" s="4"/>
      <c r="B584" s="4"/>
      <c r="C584" s="4"/>
      <c r="D584" s="651"/>
      <c r="E584" s="4"/>
      <c r="F584" s="4"/>
      <c r="G584" s="4"/>
      <c r="H584" s="4"/>
      <c r="I584" s="4"/>
      <c r="J584" s="4"/>
      <c r="K584" s="4"/>
      <c r="L584" s="4"/>
      <c r="M584" s="4"/>
      <c r="N584" s="4"/>
      <c r="O584" s="4"/>
      <c r="P584" s="4"/>
      <c r="Q584" s="4"/>
      <c r="R584" s="4"/>
      <c r="S584" s="4"/>
      <c r="T584" s="4"/>
      <c r="U584" s="4"/>
      <c r="V584" s="4"/>
      <c r="W584" s="4"/>
      <c r="X584" s="4"/>
      <c r="Y584" s="4"/>
      <c r="Z584" s="4"/>
    </row>
    <row r="585" spans="1:26" ht="15.75" x14ac:dyDescent="0.25">
      <c r="A585" s="4"/>
      <c r="B585" s="4"/>
      <c r="C585" s="4"/>
      <c r="D585" s="651"/>
      <c r="E585" s="4"/>
      <c r="F585" s="4"/>
      <c r="G585" s="4"/>
      <c r="H585" s="4"/>
      <c r="I585" s="4"/>
      <c r="J585" s="4"/>
      <c r="K585" s="4"/>
      <c r="L585" s="4"/>
      <c r="M585" s="4"/>
      <c r="N585" s="4"/>
      <c r="O585" s="4"/>
      <c r="P585" s="4"/>
      <c r="Q585" s="4"/>
      <c r="R585" s="4"/>
      <c r="S585" s="4"/>
      <c r="T585" s="4"/>
      <c r="U585" s="4"/>
      <c r="V585" s="4"/>
      <c r="W585" s="4"/>
      <c r="X585" s="4"/>
      <c r="Y585" s="4"/>
      <c r="Z585" s="4"/>
    </row>
    <row r="586" spans="1:26" ht="15.75" x14ac:dyDescent="0.25">
      <c r="A586" s="4"/>
      <c r="B586" s="4"/>
      <c r="C586" s="4"/>
      <c r="D586" s="651"/>
      <c r="E586" s="4"/>
      <c r="F586" s="4"/>
      <c r="G586" s="4"/>
      <c r="H586" s="4"/>
      <c r="I586" s="4"/>
      <c r="J586" s="4"/>
      <c r="K586" s="4"/>
      <c r="L586" s="4"/>
      <c r="M586" s="4"/>
      <c r="N586" s="4"/>
      <c r="O586" s="4"/>
      <c r="P586" s="4"/>
      <c r="Q586" s="4"/>
      <c r="R586" s="4"/>
      <c r="S586" s="4"/>
      <c r="T586" s="4"/>
      <c r="U586" s="4"/>
      <c r="V586" s="4"/>
      <c r="W586" s="4"/>
      <c r="X586" s="4"/>
      <c r="Y586" s="4"/>
      <c r="Z586" s="4"/>
    </row>
    <row r="587" spans="1:26" ht="15.75" x14ac:dyDescent="0.25">
      <c r="A587" s="4"/>
      <c r="B587" s="4"/>
      <c r="C587" s="4"/>
      <c r="D587" s="651"/>
      <c r="E587" s="4"/>
      <c r="F587" s="4"/>
      <c r="G587" s="4"/>
      <c r="H587" s="4"/>
      <c r="I587" s="4"/>
      <c r="J587" s="4"/>
      <c r="K587" s="4"/>
      <c r="L587" s="4"/>
      <c r="M587" s="4"/>
      <c r="N587" s="4"/>
      <c r="O587" s="4"/>
      <c r="P587" s="4"/>
      <c r="Q587" s="4"/>
      <c r="R587" s="4"/>
      <c r="S587" s="4"/>
      <c r="T587" s="4"/>
      <c r="U587" s="4"/>
      <c r="V587" s="4"/>
      <c r="W587" s="4"/>
      <c r="X587" s="4"/>
      <c r="Y587" s="4"/>
      <c r="Z587" s="4"/>
    </row>
    <row r="588" spans="1:26" ht="15.75" x14ac:dyDescent="0.25">
      <c r="A588" s="4"/>
      <c r="B588" s="4"/>
      <c r="C588" s="4"/>
      <c r="D588" s="651"/>
      <c r="E588" s="4"/>
      <c r="F588" s="4"/>
      <c r="G588" s="4"/>
      <c r="H588" s="4"/>
      <c r="I588" s="4"/>
      <c r="J588" s="4"/>
      <c r="K588" s="4"/>
      <c r="L588" s="4"/>
      <c r="M588" s="4"/>
      <c r="N588" s="4"/>
      <c r="O588" s="4"/>
      <c r="P588" s="4"/>
      <c r="Q588" s="4"/>
      <c r="R588" s="4"/>
      <c r="S588" s="4"/>
      <c r="T588" s="4"/>
      <c r="U588" s="4"/>
      <c r="V588" s="4"/>
      <c r="W588" s="4"/>
      <c r="X588" s="4"/>
      <c r="Y588" s="4"/>
      <c r="Z588" s="4"/>
    </row>
    <row r="589" spans="1:26" ht="15.75" x14ac:dyDescent="0.25">
      <c r="A589" s="4"/>
      <c r="B589" s="4"/>
      <c r="C589" s="4"/>
      <c r="D589" s="651"/>
      <c r="E589" s="4"/>
      <c r="F589" s="4"/>
      <c r="G589" s="4"/>
      <c r="H589" s="4"/>
      <c r="I589" s="4"/>
      <c r="J589" s="4"/>
      <c r="K589" s="4"/>
      <c r="L589" s="4"/>
      <c r="M589" s="4"/>
      <c r="N589" s="4"/>
      <c r="O589" s="4"/>
      <c r="P589" s="4"/>
      <c r="Q589" s="4"/>
      <c r="R589" s="4"/>
      <c r="S589" s="4"/>
      <c r="T589" s="4"/>
      <c r="U589" s="4"/>
      <c r="V589" s="4"/>
      <c r="W589" s="4"/>
      <c r="X589" s="4"/>
      <c r="Y589" s="4"/>
      <c r="Z589" s="4"/>
    </row>
    <row r="590" spans="1:26" ht="15.75" x14ac:dyDescent="0.25">
      <c r="A590" s="4"/>
      <c r="B590" s="4"/>
      <c r="C590" s="4"/>
      <c r="D590" s="651"/>
      <c r="E590" s="4"/>
      <c r="F590" s="4"/>
      <c r="G590" s="4"/>
      <c r="H590" s="4"/>
      <c r="I590" s="4"/>
      <c r="J590" s="4"/>
      <c r="K590" s="4"/>
      <c r="L590" s="4"/>
      <c r="M590" s="4"/>
      <c r="N590" s="4"/>
      <c r="O590" s="4"/>
      <c r="P590" s="4"/>
      <c r="Q590" s="4"/>
      <c r="R590" s="4"/>
      <c r="S590" s="4"/>
      <c r="T590" s="4"/>
      <c r="U590" s="4"/>
      <c r="V590" s="4"/>
      <c r="W590" s="4"/>
      <c r="X590" s="4"/>
      <c r="Y590" s="4"/>
      <c r="Z590" s="4"/>
    </row>
    <row r="591" spans="1:26" ht="15.75" x14ac:dyDescent="0.25">
      <c r="A591" s="4"/>
      <c r="B591" s="4"/>
      <c r="C591" s="4"/>
      <c r="D591" s="651"/>
      <c r="E591" s="4"/>
      <c r="F591" s="4"/>
      <c r="G591" s="4"/>
      <c r="H591" s="4"/>
      <c r="I591" s="4"/>
      <c r="J591" s="4"/>
      <c r="K591" s="4"/>
      <c r="L591" s="4"/>
      <c r="M591" s="4"/>
      <c r="N591" s="4"/>
      <c r="O591" s="4"/>
      <c r="P591" s="4"/>
      <c r="Q591" s="4"/>
      <c r="R591" s="4"/>
      <c r="S591" s="4"/>
      <c r="T591" s="4"/>
      <c r="U591" s="4"/>
      <c r="V591" s="4"/>
      <c r="W591" s="4"/>
      <c r="X591" s="4"/>
      <c r="Y591" s="4"/>
      <c r="Z591" s="4"/>
    </row>
    <row r="592" spans="1:26" ht="15.75" x14ac:dyDescent="0.25">
      <c r="A592" s="4"/>
      <c r="B592" s="4"/>
      <c r="C592" s="4"/>
      <c r="D592" s="651"/>
      <c r="E592" s="4"/>
      <c r="F592" s="4"/>
      <c r="G592" s="4"/>
      <c r="H592" s="4"/>
      <c r="I592" s="4"/>
      <c r="J592" s="4"/>
      <c r="K592" s="4"/>
      <c r="L592" s="4"/>
      <c r="M592" s="4"/>
      <c r="N592" s="4"/>
      <c r="O592" s="4"/>
      <c r="P592" s="4"/>
      <c r="Q592" s="4"/>
      <c r="R592" s="4"/>
      <c r="S592" s="4"/>
      <c r="T592" s="4"/>
      <c r="U592" s="4"/>
      <c r="V592" s="4"/>
      <c r="W592" s="4"/>
      <c r="X592" s="4"/>
      <c r="Y592" s="4"/>
      <c r="Z592" s="4"/>
    </row>
    <row r="593" spans="1:26" ht="15.75" x14ac:dyDescent="0.25">
      <c r="A593" s="4"/>
      <c r="B593" s="4"/>
      <c r="C593" s="4"/>
      <c r="D593" s="651"/>
      <c r="E593" s="4"/>
      <c r="F593" s="4"/>
      <c r="G593" s="4"/>
      <c r="H593" s="4"/>
      <c r="I593" s="4"/>
      <c r="J593" s="4"/>
      <c r="K593" s="4"/>
      <c r="L593" s="4"/>
      <c r="M593" s="4"/>
      <c r="N593" s="4"/>
      <c r="O593" s="4"/>
      <c r="P593" s="4"/>
      <c r="Q593" s="4"/>
      <c r="R593" s="4"/>
      <c r="S593" s="4"/>
      <c r="T593" s="4"/>
      <c r="U593" s="4"/>
      <c r="V593" s="4"/>
      <c r="W593" s="4"/>
      <c r="X593" s="4"/>
      <c r="Y593" s="4"/>
      <c r="Z593" s="4"/>
    </row>
    <row r="594" spans="1:26" ht="15.75" x14ac:dyDescent="0.25">
      <c r="A594" s="4"/>
      <c r="B594" s="4"/>
      <c r="C594" s="4"/>
      <c r="D594" s="651"/>
      <c r="E594" s="4"/>
      <c r="F594" s="4"/>
      <c r="G594" s="4"/>
      <c r="H594" s="4"/>
      <c r="I594" s="4"/>
      <c r="J594" s="4"/>
      <c r="K594" s="4"/>
      <c r="L594" s="4"/>
      <c r="M594" s="4"/>
      <c r="N594" s="4"/>
      <c r="O594" s="4"/>
      <c r="P594" s="4"/>
      <c r="Q594" s="4"/>
      <c r="R594" s="4"/>
      <c r="S594" s="4"/>
      <c r="T594" s="4"/>
      <c r="U594" s="4"/>
      <c r="V594" s="4"/>
      <c r="W594" s="4"/>
      <c r="X594" s="4"/>
      <c r="Y594" s="4"/>
      <c r="Z594" s="4"/>
    </row>
    <row r="595" spans="1:26" ht="15.75" x14ac:dyDescent="0.25">
      <c r="A595" s="4"/>
      <c r="B595" s="4"/>
      <c r="C595" s="4"/>
      <c r="D595" s="651"/>
      <c r="E595" s="4"/>
      <c r="F595" s="4"/>
      <c r="G595" s="4"/>
      <c r="H595" s="4"/>
      <c r="I595" s="4"/>
      <c r="J595" s="4"/>
      <c r="K595" s="4"/>
      <c r="L595" s="4"/>
      <c r="M595" s="4"/>
      <c r="N595" s="4"/>
      <c r="O595" s="4"/>
      <c r="P595" s="4"/>
      <c r="Q595" s="4"/>
      <c r="R595" s="4"/>
      <c r="S595" s="4"/>
      <c r="T595" s="4"/>
      <c r="U595" s="4"/>
      <c r="V595" s="4"/>
      <c r="W595" s="4"/>
      <c r="X595" s="4"/>
      <c r="Y595" s="4"/>
      <c r="Z595" s="4"/>
    </row>
    <row r="596" spans="1:26" ht="15.75" x14ac:dyDescent="0.25">
      <c r="A596" s="4"/>
      <c r="B596" s="4"/>
      <c r="C596" s="4"/>
      <c r="D596" s="651"/>
      <c r="E596" s="4"/>
      <c r="F596" s="4"/>
      <c r="G596" s="4"/>
      <c r="H596" s="4"/>
      <c r="I596" s="4"/>
      <c r="J596" s="4"/>
      <c r="K596" s="4"/>
      <c r="L596" s="4"/>
      <c r="M596" s="4"/>
      <c r="N596" s="4"/>
      <c r="O596" s="4"/>
      <c r="P596" s="4"/>
      <c r="Q596" s="4"/>
      <c r="R596" s="4"/>
      <c r="S596" s="4"/>
      <c r="T596" s="4"/>
      <c r="U596" s="4"/>
      <c r="V596" s="4"/>
      <c r="W596" s="4"/>
      <c r="X596" s="4"/>
      <c r="Y596" s="4"/>
      <c r="Z596" s="4"/>
    </row>
    <row r="597" spans="1:26" ht="15.75" x14ac:dyDescent="0.25">
      <c r="A597" s="4"/>
      <c r="B597" s="4"/>
      <c r="C597" s="4"/>
      <c r="D597" s="651"/>
      <c r="E597" s="4"/>
      <c r="F597" s="4"/>
      <c r="G597" s="4"/>
      <c r="H597" s="4"/>
      <c r="I597" s="4"/>
      <c r="J597" s="4"/>
      <c r="K597" s="4"/>
      <c r="L597" s="4"/>
      <c r="M597" s="4"/>
      <c r="N597" s="4"/>
      <c r="O597" s="4"/>
      <c r="P597" s="4"/>
      <c r="Q597" s="4"/>
      <c r="R597" s="4"/>
      <c r="S597" s="4"/>
      <c r="T597" s="4"/>
      <c r="U597" s="4"/>
      <c r="V597" s="4"/>
      <c r="W597" s="4"/>
      <c r="X597" s="4"/>
      <c r="Y597" s="4"/>
      <c r="Z597" s="4"/>
    </row>
    <row r="598" spans="1:26" ht="15.75" x14ac:dyDescent="0.25">
      <c r="A598" s="4"/>
      <c r="B598" s="4"/>
      <c r="C598" s="4"/>
      <c r="D598" s="651"/>
      <c r="E598" s="4"/>
      <c r="F598" s="4"/>
      <c r="G598" s="4"/>
      <c r="H598" s="4"/>
      <c r="I598" s="4"/>
      <c r="J598" s="4"/>
      <c r="K598" s="4"/>
      <c r="L598" s="4"/>
      <c r="M598" s="4"/>
      <c r="N598" s="4"/>
      <c r="O598" s="4"/>
      <c r="P598" s="4"/>
      <c r="Q598" s="4"/>
      <c r="R598" s="4"/>
      <c r="S598" s="4"/>
      <c r="T598" s="4"/>
      <c r="U598" s="4"/>
      <c r="V598" s="4"/>
      <c r="W598" s="4"/>
      <c r="X598" s="4"/>
      <c r="Y598" s="4"/>
      <c r="Z598" s="4"/>
    </row>
    <row r="599" spans="1:26" ht="15.75" x14ac:dyDescent="0.25">
      <c r="A599" s="4"/>
      <c r="B599" s="4"/>
      <c r="C599" s="4"/>
      <c r="D599" s="651"/>
      <c r="E599" s="4"/>
      <c r="F599" s="4"/>
      <c r="G599" s="4"/>
      <c r="H599" s="4"/>
      <c r="I599" s="4"/>
      <c r="J599" s="4"/>
      <c r="K599" s="4"/>
      <c r="L599" s="4"/>
      <c r="M599" s="4"/>
      <c r="N599" s="4"/>
      <c r="O599" s="4"/>
      <c r="P599" s="4"/>
      <c r="Q599" s="4"/>
      <c r="R599" s="4"/>
      <c r="S599" s="4"/>
      <c r="T599" s="4"/>
      <c r="U599" s="4"/>
      <c r="V599" s="4"/>
      <c r="W599" s="4"/>
      <c r="X599" s="4"/>
      <c r="Y599" s="4"/>
      <c r="Z599" s="4"/>
    </row>
    <row r="600" spans="1:26" ht="15.75" x14ac:dyDescent="0.25">
      <c r="A600" s="4"/>
      <c r="B600" s="4"/>
      <c r="C600" s="4"/>
      <c r="D600" s="651"/>
      <c r="E600" s="4"/>
      <c r="F600" s="4"/>
      <c r="G600" s="4"/>
      <c r="H600" s="4"/>
      <c r="I600" s="4"/>
      <c r="J600" s="4"/>
      <c r="K600" s="4"/>
      <c r="L600" s="4"/>
      <c r="M600" s="4"/>
      <c r="N600" s="4"/>
      <c r="O600" s="4"/>
      <c r="P600" s="4"/>
      <c r="Q600" s="4"/>
      <c r="R600" s="4"/>
      <c r="S600" s="4"/>
      <c r="T600" s="4"/>
      <c r="U600" s="4"/>
      <c r="V600" s="4"/>
      <c r="W600" s="4"/>
      <c r="X600" s="4"/>
      <c r="Y600" s="4"/>
      <c r="Z600" s="4"/>
    </row>
    <row r="601" spans="1:26" ht="15.75" x14ac:dyDescent="0.25">
      <c r="A601" s="4"/>
      <c r="B601" s="4"/>
      <c r="C601" s="4"/>
      <c r="D601" s="651"/>
      <c r="E601" s="4"/>
      <c r="F601" s="4"/>
      <c r="G601" s="4"/>
      <c r="H601" s="4"/>
      <c r="I601" s="4"/>
      <c r="J601" s="4"/>
      <c r="K601" s="4"/>
      <c r="L601" s="4"/>
      <c r="M601" s="4"/>
      <c r="N601" s="4"/>
      <c r="O601" s="4"/>
      <c r="P601" s="4"/>
      <c r="Q601" s="4"/>
      <c r="R601" s="4"/>
      <c r="S601" s="4"/>
      <c r="T601" s="4"/>
      <c r="U601" s="4"/>
      <c r="V601" s="4"/>
      <c r="W601" s="4"/>
      <c r="X601" s="4"/>
      <c r="Y601" s="4"/>
      <c r="Z601" s="4"/>
    </row>
    <row r="602" spans="1:26" ht="15.75" x14ac:dyDescent="0.25">
      <c r="A602" s="4"/>
      <c r="B602" s="4"/>
      <c r="C602" s="4"/>
      <c r="D602" s="651"/>
      <c r="E602" s="4"/>
      <c r="F602" s="4"/>
      <c r="G602" s="4"/>
      <c r="H602" s="4"/>
      <c r="I602" s="4"/>
      <c r="J602" s="4"/>
      <c r="K602" s="4"/>
      <c r="L602" s="4"/>
      <c r="M602" s="4"/>
      <c r="N602" s="4"/>
      <c r="O602" s="4"/>
      <c r="P602" s="4"/>
      <c r="Q602" s="4"/>
      <c r="R602" s="4"/>
      <c r="S602" s="4"/>
      <c r="T602" s="4"/>
      <c r="U602" s="4"/>
      <c r="V602" s="4"/>
      <c r="W602" s="4"/>
      <c r="X602" s="4"/>
      <c r="Y602" s="4"/>
      <c r="Z602" s="4"/>
    </row>
    <row r="603" spans="1:26" ht="15.75" x14ac:dyDescent="0.25">
      <c r="A603" s="4"/>
      <c r="B603" s="4"/>
      <c r="C603" s="4"/>
      <c r="D603" s="651"/>
      <c r="E603" s="4"/>
      <c r="F603" s="4"/>
      <c r="G603" s="4"/>
      <c r="H603" s="4"/>
      <c r="I603" s="4"/>
      <c r="J603" s="4"/>
      <c r="K603" s="4"/>
      <c r="L603" s="4"/>
      <c r="M603" s="4"/>
      <c r="N603" s="4"/>
      <c r="O603" s="4"/>
      <c r="P603" s="4"/>
      <c r="Q603" s="4"/>
      <c r="R603" s="4"/>
      <c r="S603" s="4"/>
      <c r="T603" s="4"/>
      <c r="U603" s="4"/>
      <c r="V603" s="4"/>
      <c r="W603" s="4"/>
      <c r="X603" s="4"/>
      <c r="Y603" s="4"/>
      <c r="Z603" s="4"/>
    </row>
    <row r="604" spans="1:26" ht="15.75" x14ac:dyDescent="0.25">
      <c r="A604" s="4"/>
      <c r="B604" s="4"/>
      <c r="C604" s="4"/>
      <c r="D604" s="651"/>
      <c r="E604" s="4"/>
      <c r="F604" s="4"/>
      <c r="G604" s="4"/>
      <c r="H604" s="4"/>
      <c r="I604" s="4"/>
      <c r="J604" s="4"/>
      <c r="K604" s="4"/>
      <c r="L604" s="4"/>
      <c r="M604" s="4"/>
      <c r="N604" s="4"/>
      <c r="O604" s="4"/>
      <c r="P604" s="4"/>
      <c r="Q604" s="4"/>
      <c r="R604" s="4"/>
      <c r="S604" s="4"/>
      <c r="T604" s="4"/>
      <c r="U604" s="4"/>
      <c r="V604" s="4"/>
      <c r="W604" s="4"/>
      <c r="X604" s="4"/>
      <c r="Y604" s="4"/>
      <c r="Z604" s="4"/>
    </row>
    <row r="605" spans="1:26" ht="15.75" x14ac:dyDescent="0.25">
      <c r="A605" s="4"/>
      <c r="B605" s="4"/>
      <c r="C605" s="4"/>
      <c r="D605" s="651"/>
      <c r="E605" s="4"/>
      <c r="F605" s="4"/>
      <c r="G605" s="4"/>
      <c r="H605" s="4"/>
      <c r="I605" s="4"/>
      <c r="J605" s="4"/>
      <c r="K605" s="4"/>
      <c r="L605" s="4"/>
      <c r="M605" s="4"/>
      <c r="N605" s="4"/>
      <c r="O605" s="4"/>
      <c r="P605" s="4"/>
      <c r="Q605" s="4"/>
      <c r="R605" s="4"/>
      <c r="S605" s="4"/>
      <c r="T605" s="4"/>
      <c r="U605" s="4"/>
      <c r="V605" s="4"/>
      <c r="W605" s="4"/>
      <c r="X605" s="4"/>
      <c r="Y605" s="4"/>
      <c r="Z605" s="4"/>
    </row>
    <row r="606" spans="1:26" ht="15.75" x14ac:dyDescent="0.25">
      <c r="A606" s="4"/>
      <c r="B606" s="4"/>
      <c r="C606" s="4"/>
      <c r="D606" s="651"/>
      <c r="E606" s="4"/>
      <c r="F606" s="4"/>
      <c r="G606" s="4"/>
      <c r="H606" s="4"/>
      <c r="I606" s="4"/>
      <c r="J606" s="4"/>
      <c r="K606" s="4"/>
      <c r="L606" s="4"/>
      <c r="M606" s="4"/>
      <c r="N606" s="4"/>
      <c r="O606" s="4"/>
      <c r="P606" s="4"/>
      <c r="Q606" s="4"/>
      <c r="R606" s="4"/>
      <c r="S606" s="4"/>
      <c r="T606" s="4"/>
      <c r="U606" s="4"/>
      <c r="V606" s="4"/>
      <c r="W606" s="4"/>
      <c r="X606" s="4"/>
      <c r="Y606" s="4"/>
      <c r="Z606" s="4"/>
    </row>
    <row r="607" spans="1:26" ht="15.75" x14ac:dyDescent="0.25">
      <c r="A607" s="4"/>
      <c r="B607" s="4"/>
      <c r="C607" s="4"/>
      <c r="D607" s="651"/>
      <c r="E607" s="4"/>
      <c r="F607" s="4"/>
      <c r="G607" s="4"/>
      <c r="H607" s="4"/>
      <c r="I607" s="4"/>
      <c r="J607" s="4"/>
      <c r="K607" s="4"/>
      <c r="L607" s="4"/>
      <c r="M607" s="4"/>
      <c r="N607" s="4"/>
      <c r="O607" s="4"/>
      <c r="P607" s="4"/>
      <c r="Q607" s="4"/>
      <c r="R607" s="4"/>
      <c r="S607" s="4"/>
      <c r="T607" s="4"/>
      <c r="U607" s="4"/>
      <c r="V607" s="4"/>
      <c r="W607" s="4"/>
      <c r="X607" s="4"/>
      <c r="Y607" s="4"/>
      <c r="Z607" s="4"/>
    </row>
    <row r="608" spans="1:26" ht="15.75" x14ac:dyDescent="0.25">
      <c r="A608" s="4"/>
      <c r="B608" s="4"/>
      <c r="C608" s="4"/>
      <c r="D608" s="651"/>
      <c r="E608" s="4"/>
      <c r="F608" s="4"/>
      <c r="G608" s="4"/>
      <c r="H608" s="4"/>
      <c r="I608" s="4"/>
      <c r="J608" s="4"/>
      <c r="K608" s="4"/>
      <c r="L608" s="4"/>
      <c r="M608" s="4"/>
      <c r="N608" s="4"/>
      <c r="O608" s="4"/>
      <c r="P608" s="4"/>
      <c r="Q608" s="4"/>
      <c r="R608" s="4"/>
      <c r="S608" s="4"/>
      <c r="T608" s="4"/>
      <c r="U608" s="4"/>
      <c r="V608" s="4"/>
      <c r="W608" s="4"/>
      <c r="X608" s="4"/>
      <c r="Y608" s="4"/>
      <c r="Z608" s="4"/>
    </row>
    <row r="609" spans="1:26" ht="15.75" x14ac:dyDescent="0.25">
      <c r="A609" s="4"/>
      <c r="B609" s="4"/>
      <c r="C609" s="4"/>
      <c r="D609" s="651"/>
      <c r="E609" s="4"/>
      <c r="F609" s="4"/>
      <c r="G609" s="4"/>
      <c r="H609" s="4"/>
      <c r="I609" s="4"/>
      <c r="J609" s="4"/>
      <c r="K609" s="4"/>
      <c r="L609" s="4"/>
      <c r="M609" s="4"/>
      <c r="N609" s="4"/>
      <c r="O609" s="4"/>
      <c r="P609" s="4"/>
      <c r="Q609" s="4"/>
      <c r="R609" s="4"/>
      <c r="S609" s="4"/>
      <c r="T609" s="4"/>
      <c r="U609" s="4"/>
      <c r="V609" s="4"/>
      <c r="W609" s="4"/>
      <c r="X609" s="4"/>
      <c r="Y609" s="4"/>
      <c r="Z609" s="4"/>
    </row>
    <row r="610" spans="1:26" ht="15.75" x14ac:dyDescent="0.25">
      <c r="A610" s="4"/>
      <c r="B610" s="4"/>
      <c r="C610" s="4"/>
      <c r="D610" s="651"/>
      <c r="E610" s="4"/>
      <c r="F610" s="4"/>
      <c r="G610" s="4"/>
      <c r="H610" s="4"/>
      <c r="I610" s="4"/>
      <c r="J610" s="4"/>
      <c r="K610" s="4"/>
      <c r="L610" s="4"/>
      <c r="M610" s="4"/>
      <c r="N610" s="4"/>
      <c r="O610" s="4"/>
      <c r="P610" s="4"/>
      <c r="Q610" s="4"/>
      <c r="R610" s="4"/>
      <c r="S610" s="4"/>
      <c r="T610" s="4"/>
      <c r="U610" s="4"/>
      <c r="V610" s="4"/>
      <c r="W610" s="4"/>
      <c r="X610" s="4"/>
      <c r="Y610" s="4"/>
      <c r="Z610" s="4"/>
    </row>
    <row r="611" spans="1:26" ht="15.75" x14ac:dyDescent="0.25">
      <c r="A611" s="4"/>
      <c r="B611" s="4"/>
      <c r="C611" s="4"/>
      <c r="D611" s="651"/>
      <c r="E611" s="4"/>
      <c r="F611" s="4"/>
      <c r="G611" s="4"/>
      <c r="H611" s="4"/>
      <c r="I611" s="4"/>
      <c r="J611" s="4"/>
      <c r="K611" s="4"/>
      <c r="L611" s="4"/>
      <c r="M611" s="4"/>
      <c r="N611" s="4"/>
      <c r="O611" s="4"/>
      <c r="P611" s="4"/>
      <c r="Q611" s="4"/>
      <c r="R611" s="4"/>
      <c r="S611" s="4"/>
      <c r="T611" s="4"/>
      <c r="U611" s="4"/>
      <c r="V611" s="4"/>
      <c r="W611" s="4"/>
      <c r="X611" s="4"/>
      <c r="Y611" s="4"/>
      <c r="Z611" s="4"/>
    </row>
    <row r="612" spans="1:26" ht="15.75" x14ac:dyDescent="0.25">
      <c r="A612" s="4"/>
      <c r="B612" s="4"/>
      <c r="C612" s="4"/>
      <c r="D612" s="651"/>
      <c r="E612" s="4"/>
      <c r="F612" s="4"/>
      <c r="G612" s="4"/>
      <c r="H612" s="4"/>
      <c r="I612" s="4"/>
      <c r="J612" s="4"/>
      <c r="K612" s="4"/>
      <c r="L612" s="4"/>
      <c r="M612" s="4"/>
      <c r="N612" s="4"/>
      <c r="O612" s="4"/>
      <c r="P612" s="4"/>
      <c r="Q612" s="4"/>
      <c r="R612" s="4"/>
      <c r="S612" s="4"/>
      <c r="T612" s="4"/>
      <c r="U612" s="4"/>
      <c r="V612" s="4"/>
      <c r="W612" s="4"/>
      <c r="X612" s="4"/>
      <c r="Y612" s="4"/>
      <c r="Z612" s="4"/>
    </row>
    <row r="613" spans="1:26" ht="15.75" x14ac:dyDescent="0.25">
      <c r="A613" s="4"/>
      <c r="B613" s="4"/>
      <c r="C613" s="4"/>
      <c r="D613" s="651"/>
      <c r="E613" s="4"/>
      <c r="F613" s="4"/>
      <c r="G613" s="4"/>
      <c r="H613" s="4"/>
      <c r="I613" s="4"/>
      <c r="J613" s="4"/>
      <c r="K613" s="4"/>
      <c r="L613" s="4"/>
      <c r="M613" s="4"/>
      <c r="N613" s="4"/>
      <c r="O613" s="4"/>
      <c r="P613" s="4"/>
      <c r="Q613" s="4"/>
      <c r="R613" s="4"/>
      <c r="S613" s="4"/>
      <c r="T613" s="4"/>
      <c r="U613" s="4"/>
      <c r="V613" s="4"/>
      <c r="W613" s="4"/>
      <c r="X613" s="4"/>
      <c r="Y613" s="4"/>
      <c r="Z613" s="4"/>
    </row>
    <row r="614" spans="1:26" ht="15.75" x14ac:dyDescent="0.25">
      <c r="A614" s="4"/>
      <c r="B614" s="4"/>
      <c r="C614" s="4"/>
      <c r="D614" s="651"/>
      <c r="E614" s="4"/>
      <c r="F614" s="4"/>
      <c r="G614" s="4"/>
      <c r="H614" s="4"/>
      <c r="I614" s="4"/>
      <c r="J614" s="4"/>
      <c r="K614" s="4"/>
      <c r="L614" s="4"/>
      <c r="M614" s="4"/>
      <c r="N614" s="4"/>
      <c r="O614" s="4"/>
      <c r="P614" s="4"/>
      <c r="Q614" s="4"/>
      <c r="R614" s="4"/>
      <c r="S614" s="4"/>
      <c r="T614" s="4"/>
      <c r="U614" s="4"/>
      <c r="V614" s="4"/>
      <c r="W614" s="4"/>
      <c r="X614" s="4"/>
      <c r="Y614" s="4"/>
      <c r="Z614" s="4"/>
    </row>
    <row r="615" spans="1:26" ht="15.75" x14ac:dyDescent="0.25">
      <c r="A615" s="4"/>
      <c r="B615" s="4"/>
      <c r="C615" s="4"/>
      <c r="D615" s="651"/>
      <c r="E615" s="4"/>
      <c r="F615" s="4"/>
      <c r="G615" s="4"/>
      <c r="H615" s="4"/>
      <c r="I615" s="4"/>
      <c r="J615" s="4"/>
      <c r="K615" s="4"/>
      <c r="L615" s="4"/>
      <c r="M615" s="4"/>
      <c r="N615" s="4"/>
      <c r="O615" s="4"/>
      <c r="P615" s="4"/>
      <c r="Q615" s="4"/>
      <c r="R615" s="4"/>
      <c r="S615" s="4"/>
      <c r="T615" s="4"/>
      <c r="U615" s="4"/>
      <c r="V615" s="4"/>
      <c r="W615" s="4"/>
      <c r="X615" s="4"/>
      <c r="Y615" s="4"/>
      <c r="Z615" s="4"/>
    </row>
    <row r="616" spans="1:26" ht="15.75" x14ac:dyDescent="0.25">
      <c r="A616" s="4"/>
      <c r="B616" s="4"/>
      <c r="C616" s="4"/>
      <c r="D616" s="651"/>
      <c r="E616" s="4"/>
      <c r="F616" s="4"/>
      <c r="G616" s="4"/>
      <c r="H616" s="4"/>
      <c r="I616" s="4"/>
      <c r="J616" s="4"/>
      <c r="K616" s="4"/>
      <c r="L616" s="4"/>
      <c r="M616" s="4"/>
      <c r="N616" s="4"/>
      <c r="O616" s="4"/>
      <c r="P616" s="4"/>
      <c r="Q616" s="4"/>
      <c r="R616" s="4"/>
      <c r="S616" s="4"/>
      <c r="T616" s="4"/>
      <c r="U616" s="4"/>
      <c r="V616" s="4"/>
      <c r="W616" s="4"/>
      <c r="X616" s="4"/>
      <c r="Y616" s="4"/>
      <c r="Z616" s="4"/>
    </row>
    <row r="617" spans="1:26" ht="15.75" x14ac:dyDescent="0.25">
      <c r="A617" s="4"/>
      <c r="B617" s="4"/>
      <c r="C617" s="4"/>
      <c r="D617" s="651"/>
      <c r="E617" s="4"/>
      <c r="F617" s="4"/>
      <c r="G617" s="4"/>
      <c r="H617" s="4"/>
      <c r="I617" s="4"/>
      <c r="J617" s="4"/>
      <c r="K617" s="4"/>
      <c r="L617" s="4"/>
      <c r="M617" s="4"/>
      <c r="N617" s="4"/>
      <c r="O617" s="4"/>
      <c r="P617" s="4"/>
      <c r="Q617" s="4"/>
      <c r="R617" s="4"/>
      <c r="S617" s="4"/>
      <c r="T617" s="4"/>
      <c r="U617" s="4"/>
      <c r="V617" s="4"/>
      <c r="W617" s="4"/>
      <c r="X617" s="4"/>
      <c r="Y617" s="4"/>
      <c r="Z617" s="4"/>
    </row>
    <row r="618" spans="1:26" ht="15.75" x14ac:dyDescent="0.25">
      <c r="A618" s="4"/>
      <c r="B618" s="4"/>
      <c r="C618" s="4"/>
      <c r="D618" s="651"/>
      <c r="E618" s="4"/>
      <c r="F618" s="4"/>
      <c r="G618" s="4"/>
      <c r="H618" s="4"/>
      <c r="I618" s="4"/>
      <c r="J618" s="4"/>
      <c r="K618" s="4"/>
      <c r="L618" s="4"/>
      <c r="M618" s="4"/>
      <c r="N618" s="4"/>
      <c r="O618" s="4"/>
      <c r="P618" s="4"/>
      <c r="Q618" s="4"/>
      <c r="R618" s="4"/>
      <c r="S618" s="4"/>
      <c r="T618" s="4"/>
      <c r="U618" s="4"/>
      <c r="V618" s="4"/>
      <c r="W618" s="4"/>
      <c r="X618" s="4"/>
      <c r="Y618" s="4"/>
      <c r="Z618" s="4"/>
    </row>
    <row r="619" spans="1:26" ht="15.75" x14ac:dyDescent="0.25">
      <c r="A619" s="4"/>
      <c r="B619" s="4"/>
      <c r="C619" s="4"/>
      <c r="D619" s="651"/>
      <c r="E619" s="4"/>
      <c r="F619" s="4"/>
      <c r="G619" s="4"/>
      <c r="H619" s="4"/>
      <c r="I619" s="4"/>
      <c r="J619" s="4"/>
      <c r="K619" s="4"/>
      <c r="L619" s="4"/>
      <c r="M619" s="4"/>
      <c r="N619" s="4"/>
      <c r="O619" s="4"/>
      <c r="P619" s="4"/>
      <c r="Q619" s="4"/>
      <c r="R619" s="4"/>
      <c r="S619" s="4"/>
      <c r="T619" s="4"/>
      <c r="U619" s="4"/>
      <c r="V619" s="4"/>
      <c r="W619" s="4"/>
      <c r="X619" s="4"/>
      <c r="Y619" s="4"/>
      <c r="Z619" s="4"/>
    </row>
    <row r="620" spans="1:26" ht="15.75" x14ac:dyDescent="0.25">
      <c r="A620" s="4"/>
      <c r="B620" s="4"/>
      <c r="C620" s="4"/>
      <c r="D620" s="651"/>
      <c r="E620" s="4"/>
      <c r="F620" s="4"/>
      <c r="G620" s="4"/>
      <c r="H620" s="4"/>
      <c r="I620" s="4"/>
      <c r="J620" s="4"/>
      <c r="K620" s="4"/>
      <c r="L620" s="4"/>
      <c r="M620" s="4"/>
      <c r="N620" s="4"/>
      <c r="O620" s="4"/>
      <c r="P620" s="4"/>
      <c r="Q620" s="4"/>
      <c r="R620" s="4"/>
      <c r="S620" s="4"/>
      <c r="T620" s="4"/>
      <c r="U620" s="4"/>
      <c r="V620" s="4"/>
      <c r="W620" s="4"/>
      <c r="X620" s="4"/>
      <c r="Y620" s="4"/>
      <c r="Z620" s="4"/>
    </row>
    <row r="621" spans="1:26" ht="15.75" x14ac:dyDescent="0.25">
      <c r="A621" s="4"/>
      <c r="B621" s="4"/>
      <c r="C621" s="4"/>
      <c r="D621" s="651"/>
      <c r="E621" s="4"/>
      <c r="F621" s="4"/>
      <c r="G621" s="4"/>
      <c r="H621" s="4"/>
      <c r="I621" s="4"/>
      <c r="J621" s="4"/>
      <c r="K621" s="4"/>
      <c r="L621" s="4"/>
      <c r="M621" s="4"/>
      <c r="N621" s="4"/>
      <c r="O621" s="4"/>
      <c r="P621" s="4"/>
      <c r="Q621" s="4"/>
      <c r="R621" s="4"/>
      <c r="S621" s="4"/>
      <c r="T621" s="4"/>
      <c r="U621" s="4"/>
      <c r="V621" s="4"/>
      <c r="W621" s="4"/>
      <c r="X621" s="4"/>
      <c r="Y621" s="4"/>
      <c r="Z621" s="4"/>
    </row>
    <row r="622" spans="1:26" ht="15.75" x14ac:dyDescent="0.25">
      <c r="A622" s="4"/>
      <c r="B622" s="4"/>
      <c r="C622" s="4"/>
      <c r="D622" s="651"/>
      <c r="E622" s="4"/>
      <c r="F622" s="4"/>
      <c r="G622" s="4"/>
      <c r="H622" s="4"/>
      <c r="I622" s="4"/>
      <c r="J622" s="4"/>
      <c r="K622" s="4"/>
      <c r="L622" s="4"/>
      <c r="M622" s="4"/>
      <c r="N622" s="4"/>
      <c r="O622" s="4"/>
      <c r="P622" s="4"/>
      <c r="Q622" s="4"/>
      <c r="R622" s="4"/>
      <c r="S622" s="4"/>
      <c r="T622" s="4"/>
      <c r="U622" s="4"/>
      <c r="V622" s="4"/>
      <c r="W622" s="4"/>
      <c r="X622" s="4"/>
      <c r="Y622" s="4"/>
      <c r="Z622" s="4"/>
    </row>
    <row r="623" spans="1:26" ht="15.75" x14ac:dyDescent="0.25">
      <c r="A623" s="4"/>
      <c r="B623" s="4"/>
      <c r="C623" s="4"/>
      <c r="D623" s="651"/>
      <c r="E623" s="4"/>
      <c r="F623" s="4"/>
      <c r="G623" s="4"/>
      <c r="H623" s="4"/>
      <c r="I623" s="4"/>
      <c r="J623" s="4"/>
      <c r="K623" s="4"/>
      <c r="L623" s="4"/>
      <c r="M623" s="4"/>
      <c r="N623" s="4"/>
      <c r="O623" s="4"/>
      <c r="P623" s="4"/>
      <c r="Q623" s="4"/>
      <c r="R623" s="4"/>
      <c r="S623" s="4"/>
      <c r="T623" s="4"/>
      <c r="U623" s="4"/>
      <c r="V623" s="4"/>
      <c r="W623" s="4"/>
      <c r="X623" s="4"/>
      <c r="Y623" s="4"/>
      <c r="Z623" s="4"/>
    </row>
    <row r="624" spans="1:26" ht="15.75" x14ac:dyDescent="0.25">
      <c r="A624" s="4"/>
      <c r="B624" s="4"/>
      <c r="C624" s="4"/>
      <c r="D624" s="651"/>
      <c r="E624" s="4"/>
      <c r="F624" s="4"/>
      <c r="G624" s="4"/>
      <c r="H624" s="4"/>
      <c r="I624" s="4"/>
      <c r="J624" s="4"/>
      <c r="K624" s="4"/>
      <c r="L624" s="4"/>
      <c r="M624" s="4"/>
      <c r="N624" s="4"/>
      <c r="O624" s="4"/>
      <c r="P624" s="4"/>
      <c r="Q624" s="4"/>
      <c r="R624" s="4"/>
      <c r="S624" s="4"/>
      <c r="T624" s="4"/>
      <c r="U624" s="4"/>
      <c r="V624" s="4"/>
      <c r="W624" s="4"/>
      <c r="X624" s="4"/>
      <c r="Y624" s="4"/>
      <c r="Z624" s="4"/>
    </row>
    <row r="625" spans="1:26" ht="15.75" x14ac:dyDescent="0.25">
      <c r="A625" s="4"/>
      <c r="B625" s="4"/>
      <c r="C625" s="4"/>
      <c r="D625" s="651"/>
      <c r="E625" s="4"/>
      <c r="F625" s="4"/>
      <c r="G625" s="4"/>
      <c r="H625" s="4"/>
      <c r="I625" s="4"/>
      <c r="J625" s="4"/>
      <c r="K625" s="4"/>
      <c r="L625" s="4"/>
      <c r="M625" s="4"/>
      <c r="N625" s="4"/>
      <c r="O625" s="4"/>
      <c r="P625" s="4"/>
      <c r="Q625" s="4"/>
      <c r="R625" s="4"/>
      <c r="S625" s="4"/>
      <c r="T625" s="4"/>
      <c r="U625" s="4"/>
      <c r="V625" s="4"/>
      <c r="W625" s="4"/>
      <c r="X625" s="4"/>
      <c r="Y625" s="4"/>
      <c r="Z625" s="4"/>
    </row>
    <row r="626" spans="1:26" ht="15.75" x14ac:dyDescent="0.25">
      <c r="A626" s="4"/>
      <c r="B626" s="4"/>
      <c r="C626" s="4"/>
      <c r="D626" s="651"/>
      <c r="E626" s="4"/>
      <c r="F626" s="4"/>
      <c r="G626" s="4"/>
      <c r="H626" s="4"/>
      <c r="I626" s="4"/>
      <c r="J626" s="4"/>
      <c r="K626" s="4"/>
      <c r="L626" s="4"/>
      <c r="M626" s="4"/>
      <c r="N626" s="4"/>
      <c r="O626" s="4"/>
      <c r="P626" s="4"/>
      <c r="Q626" s="4"/>
      <c r="R626" s="4"/>
      <c r="S626" s="4"/>
      <c r="T626" s="4"/>
      <c r="U626" s="4"/>
      <c r="V626" s="4"/>
      <c r="W626" s="4"/>
      <c r="X626" s="4"/>
      <c r="Y626" s="4"/>
      <c r="Z626" s="4"/>
    </row>
    <row r="627" spans="1:26" ht="15.75" x14ac:dyDescent="0.25">
      <c r="A627" s="4"/>
      <c r="B627" s="4"/>
      <c r="C627" s="4"/>
      <c r="D627" s="651"/>
      <c r="E627" s="4"/>
      <c r="F627" s="4"/>
      <c r="G627" s="4"/>
      <c r="H627" s="4"/>
      <c r="I627" s="4"/>
      <c r="J627" s="4"/>
      <c r="K627" s="4"/>
      <c r="L627" s="4"/>
      <c r="M627" s="4"/>
      <c r="N627" s="4"/>
      <c r="O627" s="4"/>
      <c r="P627" s="4"/>
      <c r="Q627" s="4"/>
      <c r="R627" s="4"/>
      <c r="S627" s="4"/>
      <c r="T627" s="4"/>
      <c r="U627" s="4"/>
      <c r="V627" s="4"/>
      <c r="W627" s="4"/>
      <c r="X627" s="4"/>
      <c r="Y627" s="4"/>
      <c r="Z627" s="4"/>
    </row>
    <row r="628" spans="1:26" ht="15.75" x14ac:dyDescent="0.25">
      <c r="A628" s="4"/>
      <c r="B628" s="4"/>
      <c r="C628" s="4"/>
      <c r="D628" s="651"/>
      <c r="E628" s="4"/>
      <c r="F628" s="4"/>
      <c r="G628" s="4"/>
      <c r="H628" s="4"/>
      <c r="I628" s="4"/>
      <c r="J628" s="4"/>
      <c r="K628" s="4"/>
      <c r="L628" s="4"/>
      <c r="M628" s="4"/>
      <c r="N628" s="4"/>
      <c r="O628" s="4"/>
      <c r="P628" s="4"/>
      <c r="Q628" s="4"/>
      <c r="R628" s="4"/>
      <c r="S628" s="4"/>
      <c r="T628" s="4"/>
      <c r="U628" s="4"/>
      <c r="V628" s="4"/>
      <c r="W628" s="4"/>
      <c r="X628" s="4"/>
      <c r="Y628" s="4"/>
      <c r="Z628" s="4"/>
    </row>
    <row r="629" spans="1:26" ht="15.75" x14ac:dyDescent="0.25">
      <c r="A629" s="4"/>
      <c r="B629" s="4"/>
      <c r="C629" s="4"/>
      <c r="D629" s="651"/>
      <c r="E629" s="4"/>
      <c r="F629" s="4"/>
      <c r="G629" s="4"/>
      <c r="H629" s="4"/>
      <c r="I629" s="4"/>
      <c r="J629" s="4"/>
      <c r="K629" s="4"/>
      <c r="L629" s="4"/>
      <c r="M629" s="4"/>
      <c r="N629" s="4"/>
      <c r="O629" s="4"/>
      <c r="P629" s="4"/>
      <c r="Q629" s="4"/>
      <c r="R629" s="4"/>
      <c r="S629" s="4"/>
      <c r="T629" s="4"/>
      <c r="U629" s="4"/>
      <c r="V629" s="4"/>
      <c r="W629" s="4"/>
      <c r="X629" s="4"/>
      <c r="Y629" s="4"/>
      <c r="Z629" s="4"/>
    </row>
    <row r="630" spans="1:26" ht="15.75" x14ac:dyDescent="0.25">
      <c r="A630" s="4"/>
      <c r="B630" s="4"/>
      <c r="C630" s="4"/>
      <c r="D630" s="651"/>
      <c r="E630" s="4"/>
      <c r="F630" s="4"/>
      <c r="G630" s="4"/>
      <c r="H630" s="4"/>
      <c r="I630" s="4"/>
      <c r="J630" s="4"/>
      <c r="K630" s="4"/>
      <c r="L630" s="4"/>
      <c r="M630" s="4"/>
      <c r="N630" s="4"/>
      <c r="O630" s="4"/>
      <c r="P630" s="4"/>
      <c r="Q630" s="4"/>
      <c r="R630" s="4"/>
      <c r="S630" s="4"/>
      <c r="T630" s="4"/>
      <c r="U630" s="4"/>
      <c r="V630" s="4"/>
      <c r="W630" s="4"/>
      <c r="X630" s="4"/>
      <c r="Y630" s="4"/>
      <c r="Z630" s="4"/>
    </row>
    <row r="631" spans="1:26" ht="15.75" x14ac:dyDescent="0.25">
      <c r="A631" s="4"/>
      <c r="B631" s="4"/>
      <c r="C631" s="4"/>
      <c r="D631" s="651"/>
      <c r="E631" s="4"/>
      <c r="F631" s="4"/>
      <c r="G631" s="4"/>
      <c r="H631" s="4"/>
      <c r="I631" s="4"/>
      <c r="J631" s="4"/>
      <c r="K631" s="4"/>
      <c r="L631" s="4"/>
      <c r="M631" s="4"/>
      <c r="N631" s="4"/>
      <c r="O631" s="4"/>
      <c r="P631" s="4"/>
      <c r="Q631" s="4"/>
      <c r="R631" s="4"/>
      <c r="S631" s="4"/>
      <c r="T631" s="4"/>
      <c r="U631" s="4"/>
      <c r="V631" s="4"/>
      <c r="W631" s="4"/>
      <c r="X631" s="4"/>
      <c r="Y631" s="4"/>
      <c r="Z631" s="4"/>
    </row>
    <row r="632" spans="1:26" ht="15.75" x14ac:dyDescent="0.25">
      <c r="A632" s="4"/>
      <c r="B632" s="4"/>
      <c r="C632" s="4"/>
      <c r="D632" s="651"/>
      <c r="E632" s="4"/>
      <c r="F632" s="4"/>
      <c r="G632" s="4"/>
      <c r="H632" s="4"/>
      <c r="I632" s="4"/>
      <c r="J632" s="4"/>
      <c r="K632" s="4"/>
      <c r="L632" s="4"/>
      <c r="M632" s="4"/>
      <c r="N632" s="4"/>
      <c r="O632" s="4"/>
      <c r="P632" s="4"/>
      <c r="Q632" s="4"/>
      <c r="R632" s="4"/>
      <c r="S632" s="4"/>
      <c r="T632" s="4"/>
      <c r="U632" s="4"/>
      <c r="V632" s="4"/>
      <c r="W632" s="4"/>
      <c r="X632" s="4"/>
      <c r="Y632" s="4"/>
      <c r="Z632" s="4"/>
    </row>
    <row r="633" spans="1:26" ht="15.75" x14ac:dyDescent="0.25">
      <c r="A633" s="4"/>
      <c r="B633" s="4"/>
      <c r="C633" s="4"/>
      <c r="D633" s="651"/>
      <c r="E633" s="4"/>
      <c r="F633" s="4"/>
      <c r="G633" s="4"/>
      <c r="H633" s="4"/>
      <c r="I633" s="4"/>
      <c r="J633" s="4"/>
      <c r="K633" s="4"/>
      <c r="L633" s="4"/>
      <c r="M633" s="4"/>
      <c r="N633" s="4"/>
      <c r="O633" s="4"/>
      <c r="P633" s="4"/>
      <c r="Q633" s="4"/>
      <c r="R633" s="4"/>
      <c r="S633" s="4"/>
      <c r="T633" s="4"/>
      <c r="U633" s="4"/>
      <c r="V633" s="4"/>
      <c r="W633" s="4"/>
      <c r="X633" s="4"/>
      <c r="Y633" s="4"/>
      <c r="Z633" s="4"/>
    </row>
    <row r="634" spans="1:26" ht="15.75" x14ac:dyDescent="0.25">
      <c r="A634" s="4"/>
      <c r="B634" s="4"/>
      <c r="C634" s="4"/>
      <c r="D634" s="651"/>
      <c r="E634" s="4"/>
      <c r="F634" s="4"/>
      <c r="G634" s="4"/>
      <c r="H634" s="4"/>
      <c r="I634" s="4"/>
      <c r="J634" s="4"/>
      <c r="K634" s="4"/>
      <c r="L634" s="4"/>
      <c r="M634" s="4"/>
      <c r="N634" s="4"/>
      <c r="O634" s="4"/>
      <c r="P634" s="4"/>
      <c r="Q634" s="4"/>
      <c r="R634" s="4"/>
      <c r="S634" s="4"/>
      <c r="T634" s="4"/>
      <c r="U634" s="4"/>
      <c r="V634" s="4"/>
      <c r="W634" s="4"/>
      <c r="X634" s="4"/>
      <c r="Y634" s="4"/>
      <c r="Z634" s="4"/>
    </row>
    <row r="635" spans="1:26" ht="15.75" x14ac:dyDescent="0.25">
      <c r="A635" s="4"/>
      <c r="B635" s="4"/>
      <c r="C635" s="4"/>
      <c r="D635" s="651"/>
      <c r="E635" s="4"/>
      <c r="F635" s="4"/>
      <c r="G635" s="4"/>
      <c r="H635" s="4"/>
      <c r="I635" s="4"/>
      <c r="J635" s="4"/>
      <c r="K635" s="4"/>
      <c r="L635" s="4"/>
      <c r="M635" s="4"/>
      <c r="N635" s="4"/>
      <c r="O635" s="4"/>
      <c r="P635" s="4"/>
      <c r="Q635" s="4"/>
      <c r="R635" s="4"/>
      <c r="S635" s="4"/>
      <c r="T635" s="4"/>
      <c r="U635" s="4"/>
      <c r="V635" s="4"/>
      <c r="W635" s="4"/>
      <c r="X635" s="4"/>
      <c r="Y635" s="4"/>
      <c r="Z635" s="4"/>
    </row>
    <row r="636" spans="1:26" ht="15.75" x14ac:dyDescent="0.25">
      <c r="A636" s="4"/>
      <c r="B636" s="4"/>
      <c r="C636" s="4"/>
      <c r="D636" s="651"/>
      <c r="E636" s="4"/>
      <c r="F636" s="4"/>
      <c r="G636" s="4"/>
      <c r="H636" s="4"/>
      <c r="I636" s="4"/>
      <c r="J636" s="4"/>
      <c r="K636" s="4"/>
      <c r="L636" s="4"/>
      <c r="M636" s="4"/>
      <c r="N636" s="4"/>
      <c r="O636" s="4"/>
      <c r="P636" s="4"/>
      <c r="Q636" s="4"/>
      <c r="R636" s="4"/>
      <c r="S636" s="4"/>
      <c r="T636" s="4"/>
      <c r="U636" s="4"/>
      <c r="V636" s="4"/>
      <c r="W636" s="4"/>
      <c r="X636" s="4"/>
      <c r="Y636" s="4"/>
      <c r="Z636" s="4"/>
    </row>
    <row r="637" spans="1:26" ht="15.75" x14ac:dyDescent="0.25">
      <c r="A637" s="4"/>
      <c r="B637" s="4"/>
      <c r="C637" s="4"/>
      <c r="D637" s="651"/>
      <c r="E637" s="4"/>
      <c r="F637" s="4"/>
      <c r="G637" s="4"/>
      <c r="H637" s="4"/>
      <c r="I637" s="4"/>
      <c r="J637" s="4"/>
      <c r="K637" s="4"/>
      <c r="L637" s="4"/>
      <c r="M637" s="4"/>
      <c r="N637" s="4"/>
      <c r="O637" s="4"/>
      <c r="P637" s="4"/>
      <c r="Q637" s="4"/>
      <c r="R637" s="4"/>
      <c r="S637" s="4"/>
      <c r="T637" s="4"/>
      <c r="U637" s="4"/>
      <c r="V637" s="4"/>
      <c r="W637" s="4"/>
      <c r="X637" s="4"/>
      <c r="Y637" s="4"/>
      <c r="Z637" s="4"/>
    </row>
    <row r="638" spans="1:26" ht="15.75" x14ac:dyDescent="0.25">
      <c r="A638" s="4"/>
      <c r="B638" s="4"/>
      <c r="C638" s="4"/>
      <c r="D638" s="651"/>
      <c r="E638" s="4"/>
      <c r="F638" s="4"/>
      <c r="G638" s="4"/>
      <c r="H638" s="4"/>
      <c r="I638" s="4"/>
      <c r="J638" s="4"/>
      <c r="K638" s="4"/>
      <c r="L638" s="4"/>
      <c r="M638" s="4"/>
      <c r="N638" s="4"/>
      <c r="O638" s="4"/>
      <c r="P638" s="4"/>
      <c r="Q638" s="4"/>
      <c r="R638" s="4"/>
      <c r="S638" s="4"/>
      <c r="T638" s="4"/>
      <c r="U638" s="4"/>
      <c r="V638" s="4"/>
      <c r="W638" s="4"/>
      <c r="X638" s="4"/>
      <c r="Y638" s="4"/>
      <c r="Z638" s="4"/>
    </row>
    <row r="639" spans="1:26" ht="15.75" x14ac:dyDescent="0.25">
      <c r="A639" s="4"/>
      <c r="B639" s="4"/>
      <c r="C639" s="4"/>
      <c r="D639" s="651"/>
      <c r="E639" s="4"/>
      <c r="F639" s="4"/>
      <c r="G639" s="4"/>
      <c r="H639" s="4"/>
      <c r="I639" s="4"/>
      <c r="J639" s="4"/>
      <c r="K639" s="4"/>
      <c r="L639" s="4"/>
      <c r="M639" s="4"/>
      <c r="N639" s="4"/>
      <c r="O639" s="4"/>
      <c r="P639" s="4"/>
      <c r="Q639" s="4"/>
      <c r="R639" s="4"/>
      <c r="S639" s="4"/>
      <c r="T639" s="4"/>
      <c r="U639" s="4"/>
      <c r="V639" s="4"/>
      <c r="W639" s="4"/>
      <c r="X639" s="4"/>
      <c r="Y639" s="4"/>
      <c r="Z639" s="4"/>
    </row>
    <row r="640" spans="1:26" ht="15.75" x14ac:dyDescent="0.25">
      <c r="A640" s="4"/>
      <c r="B640" s="4"/>
      <c r="C640" s="4"/>
      <c r="D640" s="651"/>
      <c r="E640" s="4"/>
      <c r="F640" s="4"/>
      <c r="G640" s="4"/>
      <c r="H640" s="4"/>
      <c r="I640" s="4"/>
      <c r="J640" s="4"/>
      <c r="K640" s="4"/>
      <c r="L640" s="4"/>
      <c r="M640" s="4"/>
      <c r="N640" s="4"/>
      <c r="O640" s="4"/>
      <c r="P640" s="4"/>
      <c r="Q640" s="4"/>
      <c r="R640" s="4"/>
      <c r="S640" s="4"/>
      <c r="T640" s="4"/>
      <c r="U640" s="4"/>
      <c r="V640" s="4"/>
      <c r="W640" s="4"/>
      <c r="X640" s="4"/>
      <c r="Y640" s="4"/>
      <c r="Z640" s="4"/>
    </row>
    <row r="641" spans="1:26" ht="15.75" x14ac:dyDescent="0.25">
      <c r="A641" s="4"/>
      <c r="B641" s="4"/>
      <c r="C641" s="4"/>
      <c r="D641" s="651"/>
      <c r="E641" s="4"/>
      <c r="F641" s="4"/>
      <c r="G641" s="4"/>
      <c r="H641" s="4"/>
      <c r="I641" s="4"/>
      <c r="J641" s="4"/>
      <c r="K641" s="4"/>
      <c r="L641" s="4"/>
      <c r="M641" s="4"/>
      <c r="N641" s="4"/>
      <c r="O641" s="4"/>
      <c r="P641" s="4"/>
      <c r="Q641" s="4"/>
      <c r="R641" s="4"/>
      <c r="S641" s="4"/>
      <c r="T641" s="4"/>
      <c r="U641" s="4"/>
      <c r="V641" s="4"/>
      <c r="W641" s="4"/>
      <c r="X641" s="4"/>
      <c r="Y641" s="4"/>
      <c r="Z641" s="4"/>
    </row>
    <row r="642" spans="1:26" ht="15.75" x14ac:dyDescent="0.25">
      <c r="A642" s="4"/>
      <c r="B642" s="4"/>
      <c r="C642" s="4"/>
      <c r="D642" s="651"/>
      <c r="E642" s="4"/>
      <c r="F642" s="4"/>
      <c r="G642" s="4"/>
      <c r="H642" s="4"/>
      <c r="I642" s="4"/>
      <c r="J642" s="4"/>
      <c r="K642" s="4"/>
      <c r="L642" s="4"/>
      <c r="M642" s="4"/>
      <c r="N642" s="4"/>
      <c r="O642" s="4"/>
      <c r="P642" s="4"/>
      <c r="Q642" s="4"/>
      <c r="R642" s="4"/>
      <c r="S642" s="4"/>
      <c r="T642" s="4"/>
      <c r="U642" s="4"/>
      <c r="V642" s="4"/>
      <c r="W642" s="4"/>
      <c r="X642" s="4"/>
      <c r="Y642" s="4"/>
      <c r="Z642" s="4"/>
    </row>
    <row r="643" spans="1:26" ht="15.75" x14ac:dyDescent="0.25">
      <c r="A643" s="4"/>
      <c r="B643" s="4"/>
      <c r="C643" s="4"/>
      <c r="D643" s="651"/>
      <c r="E643" s="4"/>
      <c r="F643" s="4"/>
      <c r="G643" s="4"/>
      <c r="H643" s="4"/>
      <c r="I643" s="4"/>
      <c r="J643" s="4"/>
      <c r="K643" s="4"/>
      <c r="L643" s="4"/>
      <c r="M643" s="4"/>
      <c r="N643" s="4"/>
      <c r="O643" s="4"/>
      <c r="P643" s="4"/>
      <c r="Q643" s="4"/>
      <c r="R643" s="4"/>
      <c r="S643" s="4"/>
      <c r="T643" s="4"/>
      <c r="U643" s="4"/>
      <c r="V643" s="4"/>
      <c r="W643" s="4"/>
      <c r="X643" s="4"/>
      <c r="Y643" s="4"/>
      <c r="Z643" s="4"/>
    </row>
    <row r="644" spans="1:26" ht="15.75" x14ac:dyDescent="0.25">
      <c r="A644" s="4"/>
      <c r="B644" s="4"/>
      <c r="C644" s="4"/>
      <c r="D644" s="651"/>
      <c r="E644" s="4"/>
      <c r="F644" s="4"/>
      <c r="G644" s="4"/>
      <c r="H644" s="4"/>
      <c r="I644" s="4"/>
      <c r="J644" s="4"/>
      <c r="K644" s="4"/>
      <c r="L644" s="4"/>
      <c r="M644" s="4"/>
      <c r="N644" s="4"/>
      <c r="O644" s="4"/>
      <c r="P644" s="4"/>
      <c r="Q644" s="4"/>
      <c r="R644" s="4"/>
      <c r="S644" s="4"/>
      <c r="T644" s="4"/>
      <c r="U644" s="4"/>
      <c r="V644" s="4"/>
      <c r="W644" s="4"/>
      <c r="X644" s="4"/>
      <c r="Y644" s="4"/>
      <c r="Z644" s="4"/>
    </row>
    <row r="645" spans="1:26" ht="15.75" x14ac:dyDescent="0.25">
      <c r="A645" s="4"/>
      <c r="B645" s="4"/>
      <c r="C645" s="4"/>
      <c r="D645" s="651"/>
      <c r="E645" s="4"/>
      <c r="F645" s="4"/>
      <c r="G645" s="4"/>
      <c r="H645" s="4"/>
      <c r="I645" s="4"/>
      <c r="J645" s="4"/>
      <c r="K645" s="4"/>
      <c r="L645" s="4"/>
      <c r="M645" s="4"/>
      <c r="N645" s="4"/>
      <c r="O645" s="4"/>
      <c r="P645" s="4"/>
      <c r="Q645" s="4"/>
      <c r="R645" s="4"/>
      <c r="S645" s="4"/>
      <c r="T645" s="4"/>
      <c r="U645" s="4"/>
      <c r="V645" s="4"/>
      <c r="W645" s="4"/>
      <c r="X645" s="4"/>
      <c r="Y645" s="4"/>
      <c r="Z645" s="4"/>
    </row>
    <row r="646" spans="1:26" ht="15.75" x14ac:dyDescent="0.25">
      <c r="A646" s="4"/>
      <c r="B646" s="4"/>
      <c r="C646" s="4"/>
      <c r="D646" s="651"/>
      <c r="E646" s="4"/>
      <c r="F646" s="4"/>
      <c r="G646" s="4"/>
      <c r="H646" s="4"/>
      <c r="I646" s="4"/>
      <c r="J646" s="4"/>
      <c r="K646" s="4"/>
      <c r="L646" s="4"/>
      <c r="M646" s="4"/>
      <c r="N646" s="4"/>
      <c r="O646" s="4"/>
      <c r="P646" s="4"/>
      <c r="Q646" s="4"/>
      <c r="R646" s="4"/>
      <c r="S646" s="4"/>
      <c r="T646" s="4"/>
      <c r="U646" s="4"/>
      <c r="V646" s="4"/>
      <c r="W646" s="4"/>
      <c r="X646" s="4"/>
      <c r="Y646" s="4"/>
      <c r="Z646" s="4"/>
    </row>
    <row r="647" spans="1:26" ht="15.75" x14ac:dyDescent="0.25">
      <c r="A647" s="4"/>
      <c r="B647" s="4"/>
      <c r="C647" s="4"/>
      <c r="D647" s="651"/>
      <c r="E647" s="4"/>
      <c r="F647" s="4"/>
      <c r="G647" s="4"/>
      <c r="H647" s="4"/>
      <c r="I647" s="4"/>
      <c r="J647" s="4"/>
      <c r="K647" s="4"/>
      <c r="L647" s="4"/>
      <c r="M647" s="4"/>
      <c r="N647" s="4"/>
      <c r="O647" s="4"/>
      <c r="P647" s="4"/>
      <c r="Q647" s="4"/>
      <c r="R647" s="4"/>
      <c r="S647" s="4"/>
      <c r="T647" s="4"/>
      <c r="U647" s="4"/>
      <c r="V647" s="4"/>
      <c r="W647" s="4"/>
      <c r="X647" s="4"/>
      <c r="Y647" s="4"/>
      <c r="Z647" s="4"/>
    </row>
    <row r="648" spans="1:26" ht="15.75" x14ac:dyDescent="0.25">
      <c r="A648" s="4"/>
      <c r="B648" s="4"/>
      <c r="C648" s="4"/>
      <c r="D648" s="651"/>
      <c r="E648" s="4"/>
      <c r="F648" s="4"/>
      <c r="G648" s="4"/>
      <c r="H648" s="4"/>
      <c r="I648" s="4"/>
      <c r="J648" s="4"/>
      <c r="K648" s="4"/>
      <c r="L648" s="4"/>
      <c r="M648" s="4"/>
      <c r="N648" s="4"/>
      <c r="O648" s="4"/>
      <c r="P648" s="4"/>
      <c r="Q648" s="4"/>
      <c r="R648" s="4"/>
      <c r="S648" s="4"/>
      <c r="T648" s="4"/>
      <c r="U648" s="4"/>
      <c r="V648" s="4"/>
      <c r="W648" s="4"/>
      <c r="X648" s="4"/>
      <c r="Y648" s="4"/>
      <c r="Z648" s="4"/>
    </row>
    <row r="649" spans="1:26" ht="15.75" x14ac:dyDescent="0.25">
      <c r="A649" s="4"/>
      <c r="B649" s="4"/>
      <c r="C649" s="4"/>
      <c r="D649" s="651"/>
      <c r="E649" s="4"/>
      <c r="F649" s="4"/>
      <c r="G649" s="4"/>
      <c r="H649" s="4"/>
      <c r="I649" s="4"/>
      <c r="J649" s="4"/>
      <c r="K649" s="4"/>
      <c r="L649" s="4"/>
      <c r="M649" s="4"/>
      <c r="N649" s="4"/>
      <c r="O649" s="4"/>
      <c r="P649" s="4"/>
      <c r="Q649" s="4"/>
      <c r="R649" s="4"/>
      <c r="S649" s="4"/>
      <c r="T649" s="4"/>
      <c r="U649" s="4"/>
      <c r="V649" s="4"/>
      <c r="W649" s="4"/>
      <c r="X649" s="4"/>
      <c r="Y649" s="4"/>
      <c r="Z649" s="4"/>
    </row>
    <row r="650" spans="1:26" ht="15.75" x14ac:dyDescent="0.25">
      <c r="A650" s="4"/>
      <c r="B650" s="4"/>
      <c r="C650" s="4"/>
      <c r="D650" s="651"/>
      <c r="E650" s="4"/>
      <c r="F650" s="4"/>
      <c r="G650" s="4"/>
      <c r="H650" s="4"/>
      <c r="I650" s="4"/>
      <c r="J650" s="4"/>
      <c r="K650" s="4"/>
      <c r="L650" s="4"/>
      <c r="M650" s="4"/>
      <c r="N650" s="4"/>
      <c r="O650" s="4"/>
      <c r="P650" s="4"/>
      <c r="Q650" s="4"/>
      <c r="R650" s="4"/>
      <c r="S650" s="4"/>
      <c r="T650" s="4"/>
      <c r="U650" s="4"/>
      <c r="V650" s="4"/>
      <c r="W650" s="4"/>
      <c r="X650" s="4"/>
      <c r="Y650" s="4"/>
      <c r="Z650" s="4"/>
    </row>
    <row r="651" spans="1:26" ht="15.75" x14ac:dyDescent="0.25">
      <c r="A651" s="4"/>
      <c r="B651" s="4"/>
      <c r="C651" s="4"/>
      <c r="D651" s="651"/>
      <c r="E651" s="4"/>
      <c r="F651" s="4"/>
      <c r="G651" s="4"/>
      <c r="H651" s="4"/>
      <c r="I651" s="4"/>
      <c r="J651" s="4"/>
      <c r="K651" s="4"/>
      <c r="L651" s="4"/>
      <c r="M651" s="4"/>
      <c r="N651" s="4"/>
      <c r="O651" s="4"/>
      <c r="P651" s="4"/>
      <c r="Q651" s="4"/>
      <c r="R651" s="4"/>
      <c r="S651" s="4"/>
      <c r="T651" s="4"/>
      <c r="U651" s="4"/>
      <c r="V651" s="4"/>
      <c r="W651" s="4"/>
      <c r="X651" s="4"/>
      <c r="Y651" s="4"/>
      <c r="Z651" s="4"/>
    </row>
    <row r="652" spans="1:26" ht="15.75" x14ac:dyDescent="0.25">
      <c r="A652" s="4"/>
      <c r="B652" s="4"/>
      <c r="C652" s="4"/>
      <c r="D652" s="651"/>
      <c r="E652" s="4"/>
      <c r="F652" s="4"/>
      <c r="G652" s="4"/>
      <c r="H652" s="4"/>
      <c r="I652" s="4"/>
      <c r="J652" s="4"/>
      <c r="K652" s="4"/>
      <c r="L652" s="4"/>
      <c r="M652" s="4"/>
      <c r="N652" s="4"/>
      <c r="O652" s="4"/>
      <c r="P652" s="4"/>
      <c r="Q652" s="4"/>
      <c r="R652" s="4"/>
      <c r="S652" s="4"/>
      <c r="T652" s="4"/>
      <c r="U652" s="4"/>
      <c r="V652" s="4"/>
      <c r="W652" s="4"/>
      <c r="X652" s="4"/>
      <c r="Y652" s="4"/>
      <c r="Z652" s="4"/>
    </row>
    <row r="653" spans="1:26" ht="15.75" x14ac:dyDescent="0.25">
      <c r="A653" s="4"/>
      <c r="B653" s="4"/>
      <c r="C653" s="4"/>
      <c r="D653" s="651"/>
      <c r="E653" s="4"/>
      <c r="F653" s="4"/>
      <c r="G653" s="4"/>
      <c r="H653" s="4"/>
      <c r="I653" s="4"/>
      <c r="J653" s="4"/>
      <c r="K653" s="4"/>
      <c r="L653" s="4"/>
      <c r="M653" s="4"/>
      <c r="N653" s="4"/>
      <c r="O653" s="4"/>
      <c r="P653" s="4"/>
      <c r="Q653" s="4"/>
      <c r="R653" s="4"/>
      <c r="S653" s="4"/>
      <c r="T653" s="4"/>
      <c r="U653" s="4"/>
      <c r="V653" s="4"/>
      <c r="W653" s="4"/>
      <c r="X653" s="4"/>
      <c r="Y653" s="4"/>
      <c r="Z653" s="4"/>
    </row>
    <row r="654" spans="1:26" ht="15.75" x14ac:dyDescent="0.25">
      <c r="A654" s="4"/>
      <c r="B654" s="4"/>
      <c r="C654" s="4"/>
      <c r="D654" s="651"/>
      <c r="E654" s="4"/>
      <c r="F654" s="4"/>
      <c r="G654" s="4"/>
      <c r="H654" s="4"/>
      <c r="I654" s="4"/>
      <c r="J654" s="4"/>
      <c r="K654" s="4"/>
      <c r="L654" s="4"/>
      <c r="M654" s="4"/>
      <c r="N654" s="4"/>
      <c r="O654" s="4"/>
      <c r="P654" s="4"/>
      <c r="Q654" s="4"/>
      <c r="R654" s="4"/>
      <c r="S654" s="4"/>
      <c r="T654" s="4"/>
      <c r="U654" s="4"/>
      <c r="V654" s="4"/>
      <c r="W654" s="4"/>
      <c r="X654" s="4"/>
      <c r="Y654" s="4"/>
      <c r="Z654" s="4"/>
    </row>
    <row r="655" spans="1:26" ht="15.75" x14ac:dyDescent="0.25">
      <c r="A655" s="4"/>
      <c r="B655" s="4"/>
      <c r="C655" s="4"/>
      <c r="D655" s="651"/>
      <c r="E655" s="4"/>
      <c r="F655" s="4"/>
      <c r="G655" s="4"/>
      <c r="H655" s="4"/>
      <c r="I655" s="4"/>
      <c r="J655" s="4"/>
      <c r="K655" s="4"/>
      <c r="L655" s="4"/>
      <c r="M655" s="4"/>
      <c r="N655" s="4"/>
      <c r="O655" s="4"/>
      <c r="P655" s="4"/>
      <c r="Q655" s="4"/>
      <c r="R655" s="4"/>
      <c r="S655" s="4"/>
      <c r="T655" s="4"/>
      <c r="U655" s="4"/>
      <c r="V655" s="4"/>
      <c r="W655" s="4"/>
      <c r="X655" s="4"/>
      <c r="Y655" s="4"/>
      <c r="Z655" s="4"/>
    </row>
    <row r="656" spans="1:26" ht="15.75" x14ac:dyDescent="0.25">
      <c r="A656" s="4"/>
      <c r="B656" s="4"/>
      <c r="C656" s="4"/>
      <c r="D656" s="651"/>
      <c r="E656" s="4"/>
      <c r="F656" s="4"/>
      <c r="G656" s="4"/>
      <c r="H656" s="4"/>
      <c r="I656" s="4"/>
      <c r="J656" s="4"/>
      <c r="K656" s="4"/>
      <c r="L656" s="4"/>
      <c r="M656" s="4"/>
      <c r="N656" s="4"/>
      <c r="O656" s="4"/>
      <c r="P656" s="4"/>
      <c r="Q656" s="4"/>
      <c r="R656" s="4"/>
      <c r="S656" s="4"/>
      <c r="T656" s="4"/>
      <c r="U656" s="4"/>
      <c r="V656" s="4"/>
      <c r="W656" s="4"/>
      <c r="X656" s="4"/>
      <c r="Y656" s="4"/>
      <c r="Z656" s="4"/>
    </row>
    <row r="657" spans="1:26" ht="15.75" x14ac:dyDescent="0.25">
      <c r="A657" s="4"/>
      <c r="B657" s="4"/>
      <c r="C657" s="4"/>
      <c r="D657" s="651"/>
      <c r="E657" s="4"/>
      <c r="F657" s="4"/>
      <c r="G657" s="4"/>
      <c r="H657" s="4"/>
      <c r="I657" s="4"/>
      <c r="J657" s="4"/>
      <c r="K657" s="4"/>
      <c r="L657" s="4"/>
      <c r="M657" s="4"/>
      <c r="N657" s="4"/>
      <c r="O657" s="4"/>
      <c r="P657" s="4"/>
      <c r="Q657" s="4"/>
      <c r="R657" s="4"/>
      <c r="S657" s="4"/>
      <c r="T657" s="4"/>
      <c r="U657" s="4"/>
      <c r="V657" s="4"/>
      <c r="W657" s="4"/>
      <c r="X657" s="4"/>
      <c r="Y657" s="4"/>
      <c r="Z657" s="4"/>
    </row>
    <row r="658" spans="1:26" ht="15.75" x14ac:dyDescent="0.25">
      <c r="A658" s="4"/>
      <c r="B658" s="4"/>
      <c r="C658" s="4"/>
      <c r="D658" s="651"/>
      <c r="E658" s="4"/>
      <c r="F658" s="4"/>
      <c r="G658" s="4"/>
      <c r="H658" s="4"/>
      <c r="I658" s="4"/>
      <c r="J658" s="4"/>
      <c r="K658" s="4"/>
      <c r="L658" s="4"/>
      <c r="M658" s="4"/>
      <c r="N658" s="4"/>
      <c r="O658" s="4"/>
      <c r="P658" s="4"/>
      <c r="Q658" s="4"/>
      <c r="R658" s="4"/>
      <c r="S658" s="4"/>
      <c r="T658" s="4"/>
      <c r="U658" s="4"/>
      <c r="V658" s="4"/>
      <c r="W658" s="4"/>
      <c r="X658" s="4"/>
      <c r="Y658" s="4"/>
      <c r="Z658" s="4"/>
    </row>
    <row r="659" spans="1:26" ht="15.75" x14ac:dyDescent="0.25">
      <c r="A659" s="4"/>
      <c r="B659" s="4"/>
      <c r="C659" s="4"/>
      <c r="D659" s="651"/>
      <c r="E659" s="4"/>
      <c r="F659" s="4"/>
      <c r="G659" s="4"/>
      <c r="H659" s="4"/>
      <c r="I659" s="4"/>
      <c r="J659" s="4"/>
      <c r="K659" s="4"/>
      <c r="L659" s="4"/>
      <c r="M659" s="4"/>
      <c r="N659" s="4"/>
      <c r="O659" s="4"/>
      <c r="P659" s="4"/>
      <c r="Q659" s="4"/>
      <c r="R659" s="4"/>
      <c r="S659" s="4"/>
      <c r="T659" s="4"/>
      <c r="U659" s="4"/>
      <c r="V659" s="4"/>
      <c r="W659" s="4"/>
      <c r="X659" s="4"/>
      <c r="Y659" s="4"/>
      <c r="Z659" s="4"/>
    </row>
    <row r="660" spans="1:26" ht="15.75" x14ac:dyDescent="0.25">
      <c r="A660" s="4"/>
      <c r="B660" s="4"/>
      <c r="C660" s="4"/>
      <c r="D660" s="651"/>
      <c r="E660" s="4"/>
      <c r="F660" s="4"/>
      <c r="G660" s="4"/>
      <c r="H660" s="4"/>
      <c r="I660" s="4"/>
      <c r="J660" s="4"/>
      <c r="K660" s="4"/>
      <c r="L660" s="4"/>
      <c r="M660" s="4"/>
      <c r="N660" s="4"/>
      <c r="O660" s="4"/>
      <c r="P660" s="4"/>
      <c r="Q660" s="4"/>
      <c r="R660" s="4"/>
      <c r="S660" s="4"/>
      <c r="T660" s="4"/>
      <c r="U660" s="4"/>
      <c r="V660" s="4"/>
      <c r="W660" s="4"/>
      <c r="X660" s="4"/>
      <c r="Y660" s="4"/>
      <c r="Z660" s="4"/>
    </row>
    <row r="661" spans="1:26" ht="15.75" x14ac:dyDescent="0.25">
      <c r="A661" s="4"/>
      <c r="B661" s="4"/>
      <c r="C661" s="4"/>
      <c r="D661" s="651"/>
      <c r="E661" s="4"/>
      <c r="F661" s="4"/>
      <c r="G661" s="4"/>
      <c r="H661" s="4"/>
      <c r="I661" s="4"/>
      <c r="J661" s="4"/>
      <c r="K661" s="4"/>
      <c r="L661" s="4"/>
      <c r="M661" s="4"/>
      <c r="N661" s="4"/>
      <c r="O661" s="4"/>
      <c r="P661" s="4"/>
      <c r="Q661" s="4"/>
      <c r="R661" s="4"/>
      <c r="S661" s="4"/>
      <c r="T661" s="4"/>
      <c r="U661" s="4"/>
      <c r="V661" s="4"/>
      <c r="W661" s="4"/>
      <c r="X661" s="4"/>
      <c r="Y661" s="4"/>
      <c r="Z661" s="4"/>
    </row>
    <row r="662" spans="1:26" ht="15.75" x14ac:dyDescent="0.25">
      <c r="A662" s="4"/>
      <c r="B662" s="4"/>
      <c r="C662" s="4"/>
      <c r="D662" s="651"/>
      <c r="E662" s="4"/>
      <c r="F662" s="4"/>
      <c r="G662" s="4"/>
      <c r="H662" s="4"/>
      <c r="I662" s="4"/>
      <c r="J662" s="4"/>
      <c r="K662" s="4"/>
      <c r="L662" s="4"/>
      <c r="M662" s="4"/>
      <c r="N662" s="4"/>
      <c r="O662" s="4"/>
      <c r="P662" s="4"/>
      <c r="Q662" s="4"/>
      <c r="R662" s="4"/>
      <c r="S662" s="4"/>
      <c r="T662" s="4"/>
      <c r="U662" s="4"/>
      <c r="V662" s="4"/>
      <c r="W662" s="4"/>
      <c r="X662" s="4"/>
      <c r="Y662" s="4"/>
      <c r="Z662" s="4"/>
    </row>
    <row r="663" spans="1:26" ht="15.75" x14ac:dyDescent="0.25">
      <c r="A663" s="4"/>
      <c r="B663" s="4"/>
      <c r="C663" s="4"/>
      <c r="D663" s="651"/>
      <c r="E663" s="4"/>
      <c r="F663" s="4"/>
      <c r="G663" s="4"/>
      <c r="H663" s="4"/>
      <c r="I663" s="4"/>
      <c r="J663" s="4"/>
      <c r="K663" s="4"/>
      <c r="L663" s="4"/>
      <c r="M663" s="4"/>
      <c r="N663" s="4"/>
      <c r="O663" s="4"/>
      <c r="P663" s="4"/>
      <c r="Q663" s="4"/>
      <c r="R663" s="4"/>
      <c r="S663" s="4"/>
      <c r="T663" s="4"/>
      <c r="U663" s="4"/>
      <c r="V663" s="4"/>
      <c r="W663" s="4"/>
      <c r="X663" s="4"/>
      <c r="Y663" s="4"/>
      <c r="Z663" s="4"/>
    </row>
    <row r="664" spans="1:26" ht="15.75" x14ac:dyDescent="0.25">
      <c r="A664" s="4"/>
      <c r="B664" s="4"/>
      <c r="C664" s="4"/>
      <c r="D664" s="651"/>
      <c r="E664" s="4"/>
      <c r="F664" s="4"/>
      <c r="G664" s="4"/>
      <c r="H664" s="4"/>
      <c r="I664" s="4"/>
      <c r="J664" s="4"/>
      <c r="K664" s="4"/>
      <c r="L664" s="4"/>
      <c r="M664" s="4"/>
      <c r="N664" s="4"/>
      <c r="O664" s="4"/>
      <c r="P664" s="4"/>
      <c r="Q664" s="4"/>
      <c r="R664" s="4"/>
      <c r="S664" s="4"/>
      <c r="T664" s="4"/>
      <c r="U664" s="4"/>
      <c r="V664" s="4"/>
      <c r="W664" s="4"/>
      <c r="X664" s="4"/>
      <c r="Y664" s="4"/>
      <c r="Z664" s="4"/>
    </row>
    <row r="665" spans="1:26" ht="15.75" x14ac:dyDescent="0.25">
      <c r="A665" s="4"/>
      <c r="B665" s="4"/>
      <c r="C665" s="4"/>
      <c r="D665" s="651"/>
      <c r="E665" s="4"/>
      <c r="F665" s="4"/>
      <c r="G665" s="4"/>
      <c r="H665" s="4"/>
      <c r="I665" s="4"/>
      <c r="J665" s="4"/>
      <c r="K665" s="4"/>
      <c r="L665" s="4"/>
      <c r="M665" s="4"/>
      <c r="N665" s="4"/>
      <c r="O665" s="4"/>
      <c r="P665" s="4"/>
      <c r="Q665" s="4"/>
      <c r="R665" s="4"/>
      <c r="S665" s="4"/>
      <c r="T665" s="4"/>
      <c r="U665" s="4"/>
      <c r="V665" s="4"/>
      <c r="W665" s="4"/>
      <c r="X665" s="4"/>
      <c r="Y665" s="4"/>
      <c r="Z665" s="4"/>
    </row>
    <row r="666" spans="1:26" ht="15.75" x14ac:dyDescent="0.25">
      <c r="A666" s="4"/>
      <c r="B666" s="4"/>
      <c r="C666" s="4"/>
      <c r="D666" s="651"/>
      <c r="E666" s="4"/>
      <c r="F666" s="4"/>
      <c r="G666" s="4"/>
      <c r="H666" s="4"/>
      <c r="I666" s="4"/>
      <c r="J666" s="4"/>
      <c r="K666" s="4"/>
      <c r="L666" s="4"/>
      <c r="M666" s="4"/>
      <c r="N666" s="4"/>
      <c r="O666" s="4"/>
      <c r="P666" s="4"/>
      <c r="Q666" s="4"/>
      <c r="R666" s="4"/>
      <c r="S666" s="4"/>
      <c r="T666" s="4"/>
      <c r="U666" s="4"/>
      <c r="V666" s="4"/>
      <c r="W666" s="4"/>
      <c r="X666" s="4"/>
      <c r="Y666" s="4"/>
      <c r="Z666" s="4"/>
    </row>
    <row r="667" spans="1:26" ht="15.75" x14ac:dyDescent="0.25">
      <c r="A667" s="4"/>
      <c r="B667" s="4"/>
      <c r="C667" s="4"/>
      <c r="D667" s="651"/>
      <c r="E667" s="4"/>
      <c r="F667" s="4"/>
      <c r="G667" s="4"/>
      <c r="H667" s="4"/>
      <c r="I667" s="4"/>
      <c r="J667" s="4"/>
      <c r="K667" s="4"/>
      <c r="L667" s="4"/>
      <c r="M667" s="4"/>
      <c r="N667" s="4"/>
      <c r="O667" s="4"/>
      <c r="P667" s="4"/>
      <c r="Q667" s="4"/>
      <c r="R667" s="4"/>
      <c r="S667" s="4"/>
      <c r="T667" s="4"/>
      <c r="U667" s="4"/>
      <c r="V667" s="4"/>
      <c r="W667" s="4"/>
      <c r="X667" s="4"/>
      <c r="Y667" s="4"/>
      <c r="Z667" s="4"/>
    </row>
    <row r="668" spans="1:26" ht="15.75" x14ac:dyDescent="0.25">
      <c r="A668" s="4"/>
      <c r="B668" s="4"/>
      <c r="C668" s="4"/>
      <c r="D668" s="651"/>
      <c r="E668" s="4"/>
      <c r="F668" s="4"/>
      <c r="G668" s="4"/>
      <c r="H668" s="4"/>
      <c r="I668" s="4"/>
      <c r="J668" s="4"/>
      <c r="K668" s="4"/>
      <c r="L668" s="4"/>
      <c r="M668" s="4"/>
      <c r="N668" s="4"/>
      <c r="O668" s="4"/>
      <c r="P668" s="4"/>
      <c r="Q668" s="4"/>
      <c r="R668" s="4"/>
      <c r="S668" s="4"/>
      <c r="T668" s="4"/>
      <c r="U668" s="4"/>
      <c r="V668" s="4"/>
      <c r="W668" s="4"/>
      <c r="X668" s="4"/>
      <c r="Y668" s="4"/>
      <c r="Z668" s="4"/>
    </row>
    <row r="669" spans="1:26" ht="15.75" x14ac:dyDescent="0.25">
      <c r="A669" s="4"/>
      <c r="B669" s="4"/>
      <c r="C669" s="4"/>
      <c r="D669" s="651"/>
      <c r="E669" s="4"/>
      <c r="F669" s="4"/>
      <c r="G669" s="4"/>
      <c r="H669" s="4"/>
      <c r="I669" s="4"/>
      <c r="J669" s="4"/>
      <c r="K669" s="4"/>
      <c r="L669" s="4"/>
      <c r="M669" s="4"/>
      <c r="N669" s="4"/>
      <c r="O669" s="4"/>
      <c r="P669" s="4"/>
      <c r="Q669" s="4"/>
      <c r="R669" s="4"/>
      <c r="S669" s="4"/>
      <c r="T669" s="4"/>
      <c r="U669" s="4"/>
      <c r="V669" s="4"/>
      <c r="W669" s="4"/>
      <c r="X669" s="4"/>
      <c r="Y669" s="4"/>
      <c r="Z669" s="4"/>
    </row>
    <row r="670" spans="1:26" ht="15.75" x14ac:dyDescent="0.25">
      <c r="A670" s="4"/>
      <c r="B670" s="4"/>
      <c r="C670" s="4"/>
      <c r="D670" s="651"/>
      <c r="E670" s="4"/>
      <c r="F670" s="4"/>
      <c r="G670" s="4"/>
      <c r="H670" s="4"/>
      <c r="I670" s="4"/>
      <c r="J670" s="4"/>
      <c r="K670" s="4"/>
      <c r="L670" s="4"/>
      <c r="M670" s="4"/>
      <c r="N670" s="4"/>
      <c r="O670" s="4"/>
      <c r="P670" s="4"/>
      <c r="Q670" s="4"/>
      <c r="R670" s="4"/>
      <c r="S670" s="4"/>
      <c r="T670" s="4"/>
      <c r="U670" s="4"/>
      <c r="V670" s="4"/>
      <c r="W670" s="4"/>
      <c r="X670" s="4"/>
      <c r="Y670" s="4"/>
      <c r="Z670" s="4"/>
    </row>
    <row r="671" spans="1:26" ht="15.75" x14ac:dyDescent="0.25">
      <c r="A671" s="4"/>
      <c r="B671" s="4"/>
      <c r="C671" s="4"/>
      <c r="D671" s="651"/>
      <c r="E671" s="4"/>
      <c r="F671" s="4"/>
      <c r="G671" s="4"/>
      <c r="H671" s="4"/>
      <c r="I671" s="4"/>
      <c r="J671" s="4"/>
      <c r="K671" s="4"/>
      <c r="L671" s="4"/>
      <c r="M671" s="4"/>
      <c r="N671" s="4"/>
      <c r="O671" s="4"/>
      <c r="P671" s="4"/>
      <c r="Q671" s="4"/>
      <c r="R671" s="4"/>
      <c r="S671" s="4"/>
      <c r="T671" s="4"/>
      <c r="U671" s="4"/>
      <c r="V671" s="4"/>
      <c r="W671" s="4"/>
      <c r="X671" s="4"/>
      <c r="Y671" s="4"/>
      <c r="Z671" s="4"/>
    </row>
    <row r="672" spans="1:26" ht="15.75" x14ac:dyDescent="0.25">
      <c r="A672" s="4"/>
      <c r="B672" s="4"/>
      <c r="C672" s="4"/>
      <c r="D672" s="651"/>
      <c r="E672" s="4"/>
      <c r="F672" s="4"/>
      <c r="G672" s="4"/>
      <c r="H672" s="4"/>
      <c r="I672" s="4"/>
      <c r="J672" s="4"/>
      <c r="K672" s="4"/>
      <c r="L672" s="4"/>
      <c r="M672" s="4"/>
      <c r="N672" s="4"/>
      <c r="O672" s="4"/>
      <c r="P672" s="4"/>
      <c r="Q672" s="4"/>
      <c r="R672" s="4"/>
      <c r="S672" s="4"/>
      <c r="T672" s="4"/>
      <c r="U672" s="4"/>
      <c r="V672" s="4"/>
      <c r="W672" s="4"/>
      <c r="X672" s="4"/>
      <c r="Y672" s="4"/>
      <c r="Z672" s="4"/>
    </row>
    <row r="673" spans="1:26" ht="15.75" x14ac:dyDescent="0.25">
      <c r="A673" s="4"/>
      <c r="B673" s="4"/>
      <c r="C673" s="4"/>
      <c r="D673" s="651"/>
      <c r="E673" s="4"/>
      <c r="F673" s="4"/>
      <c r="G673" s="4"/>
      <c r="H673" s="4"/>
      <c r="I673" s="4"/>
      <c r="J673" s="4"/>
      <c r="K673" s="4"/>
      <c r="L673" s="4"/>
      <c r="M673" s="4"/>
      <c r="N673" s="4"/>
      <c r="O673" s="4"/>
      <c r="P673" s="4"/>
      <c r="Q673" s="4"/>
      <c r="R673" s="4"/>
      <c r="S673" s="4"/>
      <c r="T673" s="4"/>
      <c r="U673" s="4"/>
      <c r="V673" s="4"/>
      <c r="W673" s="4"/>
      <c r="X673" s="4"/>
      <c r="Y673" s="4"/>
      <c r="Z673" s="4"/>
    </row>
    <row r="674" spans="1:26" ht="15.75" x14ac:dyDescent="0.25">
      <c r="A674" s="4"/>
      <c r="B674" s="4"/>
      <c r="C674" s="4"/>
      <c r="D674" s="651"/>
      <c r="E674" s="4"/>
      <c r="F674" s="4"/>
      <c r="G674" s="4"/>
      <c r="H674" s="4"/>
      <c r="I674" s="4"/>
      <c r="J674" s="4"/>
      <c r="K674" s="4"/>
      <c r="L674" s="4"/>
      <c r="M674" s="4"/>
      <c r="N674" s="4"/>
      <c r="O674" s="4"/>
      <c r="P674" s="4"/>
      <c r="Q674" s="4"/>
      <c r="R674" s="4"/>
      <c r="S674" s="4"/>
      <c r="T674" s="4"/>
      <c r="U674" s="4"/>
      <c r="V674" s="4"/>
      <c r="W674" s="4"/>
      <c r="X674" s="4"/>
      <c r="Y674" s="4"/>
      <c r="Z674" s="4"/>
    </row>
    <row r="675" spans="1:26" ht="15.75" x14ac:dyDescent="0.25">
      <c r="A675" s="4"/>
      <c r="B675" s="4"/>
      <c r="C675" s="4"/>
      <c r="D675" s="651"/>
      <c r="E675" s="4"/>
      <c r="F675" s="4"/>
      <c r="G675" s="4"/>
      <c r="H675" s="4"/>
      <c r="I675" s="4"/>
      <c r="J675" s="4"/>
      <c r="K675" s="4"/>
      <c r="L675" s="4"/>
      <c r="M675" s="4"/>
      <c r="N675" s="4"/>
      <c r="O675" s="4"/>
      <c r="P675" s="4"/>
      <c r="Q675" s="4"/>
      <c r="R675" s="4"/>
      <c r="S675" s="4"/>
      <c r="T675" s="4"/>
      <c r="U675" s="4"/>
      <c r="V675" s="4"/>
      <c r="W675" s="4"/>
      <c r="X675" s="4"/>
      <c r="Y675" s="4"/>
      <c r="Z675" s="4"/>
    </row>
    <row r="676" spans="1:26" ht="15.75" x14ac:dyDescent="0.25">
      <c r="A676" s="4"/>
      <c r="B676" s="4"/>
      <c r="C676" s="4"/>
      <c r="D676" s="651"/>
      <c r="E676" s="4"/>
      <c r="F676" s="4"/>
      <c r="G676" s="4"/>
      <c r="H676" s="4"/>
      <c r="I676" s="4"/>
      <c r="J676" s="4"/>
      <c r="K676" s="4"/>
      <c r="L676" s="4"/>
      <c r="M676" s="4"/>
      <c r="N676" s="4"/>
      <c r="O676" s="4"/>
      <c r="P676" s="4"/>
      <c r="Q676" s="4"/>
      <c r="R676" s="4"/>
      <c r="S676" s="4"/>
      <c r="T676" s="4"/>
      <c r="U676" s="4"/>
      <c r="V676" s="4"/>
      <c r="W676" s="4"/>
      <c r="X676" s="4"/>
      <c r="Y676" s="4"/>
      <c r="Z676" s="4"/>
    </row>
    <row r="677" spans="1:26" ht="15.75" x14ac:dyDescent="0.25">
      <c r="A677" s="4"/>
      <c r="B677" s="4"/>
      <c r="C677" s="4"/>
      <c r="D677" s="651"/>
      <c r="E677" s="4"/>
      <c r="F677" s="4"/>
      <c r="G677" s="4"/>
      <c r="H677" s="4"/>
      <c r="I677" s="4"/>
      <c r="J677" s="4"/>
      <c r="K677" s="4"/>
      <c r="L677" s="4"/>
      <c r="M677" s="4"/>
      <c r="N677" s="4"/>
      <c r="O677" s="4"/>
      <c r="P677" s="4"/>
      <c r="Q677" s="4"/>
      <c r="R677" s="4"/>
      <c r="S677" s="4"/>
      <c r="T677" s="4"/>
      <c r="U677" s="4"/>
      <c r="V677" s="4"/>
      <c r="W677" s="4"/>
      <c r="X677" s="4"/>
      <c r="Y677" s="4"/>
      <c r="Z677" s="4"/>
    </row>
    <row r="678" spans="1:26" ht="15.75" x14ac:dyDescent="0.25">
      <c r="A678" s="4"/>
      <c r="B678" s="4"/>
      <c r="C678" s="4"/>
      <c r="D678" s="651"/>
      <c r="E678" s="4"/>
      <c r="F678" s="4"/>
      <c r="G678" s="4"/>
      <c r="H678" s="4"/>
      <c r="I678" s="4"/>
      <c r="J678" s="4"/>
      <c r="K678" s="4"/>
      <c r="L678" s="4"/>
      <c r="M678" s="4"/>
      <c r="N678" s="4"/>
      <c r="O678" s="4"/>
      <c r="P678" s="4"/>
      <c r="Q678" s="4"/>
      <c r="R678" s="4"/>
      <c r="S678" s="4"/>
      <c r="T678" s="4"/>
      <c r="U678" s="4"/>
      <c r="V678" s="4"/>
      <c r="W678" s="4"/>
      <c r="X678" s="4"/>
      <c r="Y678" s="4"/>
      <c r="Z678" s="4"/>
    </row>
    <row r="679" spans="1:26" ht="15.75" x14ac:dyDescent="0.25">
      <c r="A679" s="4"/>
      <c r="B679" s="4"/>
      <c r="C679" s="4"/>
      <c r="D679" s="651"/>
      <c r="E679" s="4"/>
      <c r="F679" s="4"/>
      <c r="G679" s="4"/>
      <c r="H679" s="4"/>
      <c r="I679" s="4"/>
      <c r="J679" s="4"/>
      <c r="K679" s="4"/>
      <c r="L679" s="4"/>
      <c r="M679" s="4"/>
      <c r="N679" s="4"/>
      <c r="O679" s="4"/>
      <c r="P679" s="4"/>
      <c r="Q679" s="4"/>
      <c r="R679" s="4"/>
      <c r="S679" s="4"/>
      <c r="T679" s="4"/>
      <c r="U679" s="4"/>
      <c r="V679" s="4"/>
      <c r="W679" s="4"/>
      <c r="X679" s="4"/>
      <c r="Y679" s="4"/>
      <c r="Z679" s="4"/>
    </row>
    <row r="680" spans="1:26" ht="15.75" x14ac:dyDescent="0.25">
      <c r="A680" s="4"/>
      <c r="B680" s="4"/>
      <c r="C680" s="4"/>
      <c r="D680" s="651"/>
      <c r="E680" s="4"/>
      <c r="F680" s="4"/>
      <c r="G680" s="4"/>
      <c r="H680" s="4"/>
      <c r="I680" s="4"/>
      <c r="J680" s="4"/>
      <c r="K680" s="4"/>
      <c r="L680" s="4"/>
      <c r="M680" s="4"/>
      <c r="N680" s="4"/>
      <c r="O680" s="4"/>
      <c r="P680" s="4"/>
      <c r="Q680" s="4"/>
      <c r="R680" s="4"/>
      <c r="S680" s="4"/>
      <c r="T680" s="4"/>
      <c r="U680" s="4"/>
      <c r="V680" s="4"/>
      <c r="W680" s="4"/>
      <c r="X680" s="4"/>
      <c r="Y680" s="4"/>
      <c r="Z680" s="4"/>
    </row>
    <row r="681" spans="1:26" ht="15.75" x14ac:dyDescent="0.25">
      <c r="A681" s="4"/>
      <c r="B681" s="4"/>
      <c r="C681" s="4"/>
      <c r="D681" s="651"/>
      <c r="E681" s="4"/>
      <c r="F681" s="4"/>
      <c r="G681" s="4"/>
      <c r="H681" s="4"/>
      <c r="I681" s="4"/>
      <c r="J681" s="4"/>
      <c r="K681" s="4"/>
      <c r="L681" s="4"/>
      <c r="M681" s="4"/>
      <c r="N681" s="4"/>
      <c r="O681" s="4"/>
      <c r="P681" s="4"/>
      <c r="Q681" s="4"/>
      <c r="R681" s="4"/>
      <c r="S681" s="4"/>
      <c r="T681" s="4"/>
      <c r="U681" s="4"/>
      <c r="V681" s="4"/>
      <c r="W681" s="4"/>
      <c r="X681" s="4"/>
      <c r="Y681" s="4"/>
      <c r="Z681" s="4"/>
    </row>
    <row r="682" spans="1:26" ht="15.75" x14ac:dyDescent="0.25">
      <c r="A682" s="4"/>
      <c r="B682" s="4"/>
      <c r="C682" s="4"/>
      <c r="D682" s="651"/>
      <c r="E682" s="4"/>
      <c r="F682" s="4"/>
      <c r="G682" s="4"/>
      <c r="H682" s="4"/>
      <c r="I682" s="4"/>
      <c r="J682" s="4"/>
      <c r="K682" s="4"/>
      <c r="L682" s="4"/>
      <c r="M682" s="4"/>
      <c r="N682" s="4"/>
      <c r="O682" s="4"/>
      <c r="P682" s="4"/>
      <c r="Q682" s="4"/>
      <c r="R682" s="4"/>
      <c r="S682" s="4"/>
      <c r="T682" s="4"/>
      <c r="U682" s="4"/>
      <c r="V682" s="4"/>
      <c r="W682" s="4"/>
      <c r="X682" s="4"/>
      <c r="Y682" s="4"/>
      <c r="Z682" s="4"/>
    </row>
    <row r="683" spans="1:26" ht="15.75" x14ac:dyDescent="0.25">
      <c r="A683" s="4"/>
      <c r="B683" s="4"/>
      <c r="C683" s="4"/>
      <c r="D683" s="651"/>
      <c r="E683" s="4"/>
      <c r="F683" s="4"/>
      <c r="G683" s="4"/>
      <c r="H683" s="4"/>
      <c r="I683" s="4"/>
      <c r="J683" s="4"/>
      <c r="K683" s="4"/>
      <c r="L683" s="4"/>
      <c r="M683" s="4"/>
      <c r="N683" s="4"/>
      <c r="O683" s="4"/>
      <c r="P683" s="4"/>
      <c r="Q683" s="4"/>
      <c r="R683" s="4"/>
      <c r="S683" s="4"/>
      <c r="T683" s="4"/>
      <c r="U683" s="4"/>
      <c r="V683" s="4"/>
      <c r="W683" s="4"/>
      <c r="X683" s="4"/>
      <c r="Y683" s="4"/>
      <c r="Z683" s="4"/>
    </row>
    <row r="684" spans="1:26" ht="15.75" x14ac:dyDescent="0.25">
      <c r="A684" s="4"/>
      <c r="B684" s="4"/>
      <c r="C684" s="4"/>
      <c r="D684" s="651"/>
      <c r="E684" s="4"/>
      <c r="F684" s="4"/>
      <c r="G684" s="4"/>
      <c r="H684" s="4"/>
      <c r="I684" s="4"/>
      <c r="J684" s="4"/>
      <c r="K684" s="4"/>
      <c r="L684" s="4"/>
      <c r="M684" s="4"/>
      <c r="N684" s="4"/>
      <c r="O684" s="4"/>
      <c r="P684" s="4"/>
      <c r="Q684" s="4"/>
      <c r="R684" s="4"/>
      <c r="S684" s="4"/>
      <c r="T684" s="4"/>
      <c r="U684" s="4"/>
      <c r="V684" s="4"/>
      <c r="W684" s="4"/>
      <c r="X684" s="4"/>
      <c r="Y684" s="4"/>
      <c r="Z684" s="4"/>
    </row>
    <row r="685" spans="1:26" ht="15.75" x14ac:dyDescent="0.25">
      <c r="A685" s="4"/>
      <c r="B685" s="4"/>
      <c r="C685" s="4"/>
      <c r="D685" s="651"/>
      <c r="E685" s="4"/>
      <c r="F685" s="4"/>
      <c r="G685" s="4"/>
      <c r="H685" s="4"/>
      <c r="I685" s="4"/>
      <c r="J685" s="4"/>
      <c r="K685" s="4"/>
      <c r="L685" s="4"/>
      <c r="M685" s="4"/>
      <c r="N685" s="4"/>
      <c r="O685" s="4"/>
      <c r="P685" s="4"/>
      <c r="Q685" s="4"/>
      <c r="R685" s="4"/>
      <c r="S685" s="4"/>
      <c r="T685" s="4"/>
      <c r="U685" s="4"/>
      <c r="V685" s="4"/>
      <c r="W685" s="4"/>
      <c r="X685" s="4"/>
      <c r="Y685" s="4"/>
      <c r="Z685" s="4"/>
    </row>
    <row r="686" spans="1:26" ht="15.75" x14ac:dyDescent="0.25">
      <c r="A686" s="4"/>
      <c r="B686" s="4"/>
      <c r="C686" s="4"/>
      <c r="D686" s="651"/>
      <c r="E686" s="4"/>
      <c r="F686" s="4"/>
      <c r="G686" s="4"/>
      <c r="H686" s="4"/>
      <c r="I686" s="4"/>
      <c r="J686" s="4"/>
      <c r="K686" s="4"/>
      <c r="L686" s="4"/>
      <c r="M686" s="4"/>
      <c r="N686" s="4"/>
      <c r="O686" s="4"/>
      <c r="P686" s="4"/>
      <c r="Q686" s="4"/>
      <c r="R686" s="4"/>
      <c r="S686" s="4"/>
      <c r="T686" s="4"/>
      <c r="U686" s="4"/>
      <c r="V686" s="4"/>
      <c r="W686" s="4"/>
      <c r="X686" s="4"/>
      <c r="Y686" s="4"/>
      <c r="Z686" s="4"/>
    </row>
    <row r="687" spans="1:26" ht="15.75" x14ac:dyDescent="0.25">
      <c r="A687" s="4"/>
      <c r="B687" s="4"/>
      <c r="C687" s="4"/>
      <c r="D687" s="651"/>
      <c r="E687" s="4"/>
      <c r="F687" s="4"/>
      <c r="G687" s="4"/>
      <c r="H687" s="4"/>
      <c r="I687" s="4"/>
      <c r="J687" s="4"/>
      <c r="K687" s="4"/>
      <c r="L687" s="4"/>
      <c r="M687" s="4"/>
      <c r="N687" s="4"/>
      <c r="O687" s="4"/>
      <c r="P687" s="4"/>
      <c r="Q687" s="4"/>
      <c r="R687" s="4"/>
      <c r="S687" s="4"/>
      <c r="T687" s="4"/>
      <c r="U687" s="4"/>
      <c r="V687" s="4"/>
      <c r="W687" s="4"/>
      <c r="X687" s="4"/>
      <c r="Y687" s="4"/>
      <c r="Z687" s="4"/>
    </row>
    <row r="688" spans="1:26" ht="15.75" x14ac:dyDescent="0.25">
      <c r="A688" s="4"/>
      <c r="B688" s="4"/>
      <c r="C688" s="4"/>
      <c r="D688" s="651"/>
      <c r="E688" s="4"/>
      <c r="F688" s="4"/>
      <c r="G688" s="4"/>
      <c r="H688" s="4"/>
      <c r="I688" s="4"/>
      <c r="J688" s="4"/>
      <c r="K688" s="4"/>
      <c r="L688" s="4"/>
      <c r="M688" s="4"/>
      <c r="N688" s="4"/>
      <c r="O688" s="4"/>
      <c r="P688" s="4"/>
      <c r="Q688" s="4"/>
      <c r="R688" s="4"/>
      <c r="S688" s="4"/>
      <c r="T688" s="4"/>
      <c r="U688" s="4"/>
      <c r="V688" s="4"/>
      <c r="W688" s="4"/>
      <c r="X688" s="4"/>
      <c r="Y688" s="4"/>
      <c r="Z688" s="4"/>
    </row>
    <row r="689" spans="1:26" ht="15.75" x14ac:dyDescent="0.25">
      <c r="A689" s="4"/>
      <c r="B689" s="4"/>
      <c r="C689" s="4"/>
      <c r="D689" s="651"/>
      <c r="E689" s="4"/>
      <c r="F689" s="4"/>
      <c r="G689" s="4"/>
      <c r="H689" s="4"/>
      <c r="I689" s="4"/>
      <c r="J689" s="4"/>
      <c r="K689" s="4"/>
      <c r="L689" s="4"/>
      <c r="M689" s="4"/>
      <c r="N689" s="4"/>
      <c r="O689" s="4"/>
      <c r="P689" s="4"/>
      <c r="Q689" s="4"/>
      <c r="R689" s="4"/>
      <c r="S689" s="4"/>
      <c r="T689" s="4"/>
      <c r="U689" s="4"/>
      <c r="V689" s="4"/>
      <c r="W689" s="4"/>
      <c r="X689" s="4"/>
      <c r="Y689" s="4"/>
      <c r="Z689" s="4"/>
    </row>
    <row r="690" spans="1:26" ht="15.75" x14ac:dyDescent="0.25">
      <c r="A690" s="4"/>
      <c r="B690" s="4"/>
      <c r="C690" s="4"/>
      <c r="D690" s="651"/>
      <c r="E690" s="4"/>
      <c r="F690" s="4"/>
      <c r="G690" s="4"/>
      <c r="H690" s="4"/>
      <c r="I690" s="4"/>
      <c r="J690" s="4"/>
      <c r="K690" s="4"/>
      <c r="L690" s="4"/>
      <c r="M690" s="4"/>
      <c r="N690" s="4"/>
      <c r="O690" s="4"/>
      <c r="P690" s="4"/>
      <c r="Q690" s="4"/>
      <c r="R690" s="4"/>
      <c r="S690" s="4"/>
      <c r="T690" s="4"/>
      <c r="U690" s="4"/>
      <c r="V690" s="4"/>
      <c r="W690" s="4"/>
      <c r="X690" s="4"/>
      <c r="Y690" s="4"/>
      <c r="Z690" s="4"/>
    </row>
    <row r="691" spans="1:26" ht="15.75" x14ac:dyDescent="0.25">
      <c r="A691" s="4"/>
      <c r="B691" s="4"/>
      <c r="C691" s="4"/>
      <c r="D691" s="651"/>
      <c r="E691" s="4"/>
      <c r="F691" s="4"/>
      <c r="G691" s="4"/>
      <c r="H691" s="4"/>
      <c r="I691" s="4"/>
      <c r="J691" s="4"/>
      <c r="K691" s="4"/>
      <c r="L691" s="4"/>
      <c r="M691" s="4"/>
      <c r="N691" s="4"/>
      <c r="O691" s="4"/>
      <c r="P691" s="4"/>
      <c r="Q691" s="4"/>
      <c r="R691" s="4"/>
      <c r="S691" s="4"/>
      <c r="T691" s="4"/>
      <c r="U691" s="4"/>
      <c r="V691" s="4"/>
      <c r="W691" s="4"/>
      <c r="X691" s="4"/>
      <c r="Y691" s="4"/>
      <c r="Z691" s="4"/>
    </row>
    <row r="692" spans="1:26" ht="15.75" x14ac:dyDescent="0.25">
      <c r="A692" s="4"/>
      <c r="B692" s="4"/>
      <c r="C692" s="4"/>
      <c r="D692" s="651"/>
      <c r="E692" s="4"/>
      <c r="F692" s="4"/>
      <c r="G692" s="4"/>
      <c r="H692" s="4"/>
      <c r="I692" s="4"/>
      <c r="J692" s="4"/>
      <c r="K692" s="4"/>
      <c r="L692" s="4"/>
      <c r="M692" s="4"/>
      <c r="N692" s="4"/>
      <c r="O692" s="4"/>
      <c r="P692" s="4"/>
      <c r="Q692" s="4"/>
      <c r="R692" s="4"/>
      <c r="S692" s="4"/>
      <c r="T692" s="4"/>
      <c r="U692" s="4"/>
      <c r="V692" s="4"/>
      <c r="W692" s="4"/>
      <c r="X692" s="4"/>
      <c r="Y692" s="4"/>
      <c r="Z692" s="4"/>
    </row>
    <row r="693" spans="1:26" ht="15.75" x14ac:dyDescent="0.25">
      <c r="A693" s="4"/>
      <c r="B693" s="4"/>
      <c r="C693" s="4"/>
      <c r="D693" s="651"/>
      <c r="E693" s="4"/>
      <c r="F693" s="4"/>
      <c r="G693" s="4"/>
      <c r="H693" s="4"/>
      <c r="I693" s="4"/>
      <c r="J693" s="4"/>
      <c r="K693" s="4"/>
      <c r="L693" s="4"/>
      <c r="M693" s="4"/>
      <c r="N693" s="4"/>
      <c r="O693" s="4"/>
      <c r="P693" s="4"/>
      <c r="Q693" s="4"/>
      <c r="R693" s="4"/>
      <c r="S693" s="4"/>
      <c r="T693" s="4"/>
      <c r="U693" s="4"/>
      <c r="V693" s="4"/>
      <c r="W693" s="4"/>
      <c r="X693" s="4"/>
      <c r="Y693" s="4"/>
      <c r="Z693" s="4"/>
    </row>
    <row r="694" spans="1:26" ht="15.75" x14ac:dyDescent="0.25">
      <c r="A694" s="4"/>
      <c r="B694" s="4"/>
      <c r="C694" s="4"/>
      <c r="D694" s="651"/>
      <c r="E694" s="4"/>
      <c r="F694" s="4"/>
      <c r="G694" s="4"/>
      <c r="H694" s="4"/>
      <c r="I694" s="4"/>
      <c r="J694" s="4"/>
      <c r="K694" s="4"/>
      <c r="L694" s="4"/>
      <c r="M694" s="4"/>
      <c r="N694" s="4"/>
      <c r="O694" s="4"/>
      <c r="P694" s="4"/>
      <c r="Q694" s="4"/>
      <c r="R694" s="4"/>
      <c r="S694" s="4"/>
      <c r="T694" s="4"/>
      <c r="U694" s="4"/>
      <c r="V694" s="4"/>
      <c r="W694" s="4"/>
      <c r="X694" s="4"/>
      <c r="Y694" s="4"/>
      <c r="Z694" s="4"/>
    </row>
    <row r="695" spans="1:26" ht="15.75" x14ac:dyDescent="0.25">
      <c r="A695" s="4"/>
      <c r="B695" s="4"/>
      <c r="C695" s="4"/>
      <c r="D695" s="651"/>
      <c r="E695" s="4"/>
      <c r="F695" s="4"/>
      <c r="G695" s="4"/>
      <c r="H695" s="4"/>
      <c r="I695" s="4"/>
      <c r="J695" s="4"/>
      <c r="K695" s="4"/>
      <c r="L695" s="4"/>
      <c r="M695" s="4"/>
      <c r="N695" s="4"/>
      <c r="O695" s="4"/>
      <c r="P695" s="4"/>
      <c r="Q695" s="4"/>
      <c r="R695" s="4"/>
      <c r="S695" s="4"/>
      <c r="T695" s="4"/>
      <c r="U695" s="4"/>
      <c r="V695" s="4"/>
      <c r="W695" s="4"/>
      <c r="X695" s="4"/>
      <c r="Y695" s="4"/>
      <c r="Z695" s="4"/>
    </row>
    <row r="696" spans="1:26" ht="15.75" x14ac:dyDescent="0.25">
      <c r="A696" s="4"/>
      <c r="B696" s="4"/>
      <c r="C696" s="4"/>
      <c r="D696" s="651"/>
      <c r="E696" s="4"/>
      <c r="F696" s="4"/>
      <c r="G696" s="4"/>
      <c r="H696" s="4"/>
      <c r="I696" s="4"/>
      <c r="J696" s="4"/>
      <c r="K696" s="4"/>
      <c r="L696" s="4"/>
      <c r="M696" s="4"/>
      <c r="N696" s="4"/>
      <c r="O696" s="4"/>
      <c r="P696" s="4"/>
      <c r="Q696" s="4"/>
      <c r="R696" s="4"/>
      <c r="S696" s="4"/>
      <c r="T696" s="4"/>
      <c r="U696" s="4"/>
      <c r="V696" s="4"/>
      <c r="W696" s="4"/>
      <c r="X696" s="4"/>
      <c r="Y696" s="4"/>
      <c r="Z696" s="4"/>
    </row>
    <row r="697" spans="1:26" ht="15.75" x14ac:dyDescent="0.25">
      <c r="A697" s="4"/>
      <c r="B697" s="4"/>
      <c r="C697" s="4"/>
      <c r="D697" s="651"/>
      <c r="E697" s="4"/>
      <c r="F697" s="4"/>
      <c r="G697" s="4"/>
      <c r="H697" s="4"/>
      <c r="I697" s="4"/>
      <c r="J697" s="4"/>
      <c r="K697" s="4"/>
      <c r="L697" s="4"/>
      <c r="M697" s="4"/>
      <c r="N697" s="4"/>
      <c r="O697" s="4"/>
      <c r="P697" s="4"/>
      <c r="Q697" s="4"/>
      <c r="R697" s="4"/>
      <c r="S697" s="4"/>
      <c r="T697" s="4"/>
      <c r="U697" s="4"/>
      <c r="V697" s="4"/>
      <c r="W697" s="4"/>
      <c r="X697" s="4"/>
      <c r="Y697" s="4"/>
      <c r="Z697" s="4"/>
    </row>
    <row r="698" spans="1:26" ht="15.75" x14ac:dyDescent="0.25">
      <c r="A698" s="4"/>
      <c r="B698" s="4"/>
      <c r="C698" s="4"/>
      <c r="D698" s="651"/>
      <c r="E698" s="4"/>
      <c r="F698" s="4"/>
      <c r="G698" s="4"/>
      <c r="H698" s="4"/>
      <c r="I698" s="4"/>
      <c r="J698" s="4"/>
      <c r="K698" s="4"/>
      <c r="L698" s="4"/>
      <c r="M698" s="4"/>
      <c r="N698" s="4"/>
      <c r="O698" s="4"/>
      <c r="P698" s="4"/>
      <c r="Q698" s="4"/>
      <c r="R698" s="4"/>
      <c r="S698" s="4"/>
      <c r="T698" s="4"/>
      <c r="U698" s="4"/>
      <c r="V698" s="4"/>
      <c r="W698" s="4"/>
      <c r="X698" s="4"/>
      <c r="Y698" s="4"/>
      <c r="Z698" s="4"/>
    </row>
    <row r="699" spans="1:26" ht="15.75" x14ac:dyDescent="0.25">
      <c r="A699" s="4"/>
      <c r="B699" s="4"/>
      <c r="C699" s="4"/>
      <c r="D699" s="651"/>
      <c r="E699" s="4"/>
      <c r="F699" s="4"/>
      <c r="G699" s="4"/>
      <c r="H699" s="4"/>
      <c r="I699" s="4"/>
      <c r="J699" s="4"/>
      <c r="K699" s="4"/>
      <c r="L699" s="4"/>
      <c r="M699" s="4"/>
      <c r="N699" s="4"/>
      <c r="O699" s="4"/>
      <c r="P699" s="4"/>
      <c r="Q699" s="4"/>
      <c r="R699" s="4"/>
      <c r="S699" s="4"/>
      <c r="T699" s="4"/>
      <c r="U699" s="4"/>
      <c r="V699" s="4"/>
      <c r="W699" s="4"/>
      <c r="X699" s="4"/>
      <c r="Y699" s="4"/>
      <c r="Z699" s="4"/>
    </row>
    <row r="700" spans="1:26" ht="15.75" x14ac:dyDescent="0.25">
      <c r="A700" s="4"/>
      <c r="B700" s="4"/>
      <c r="C700" s="4"/>
      <c r="D700" s="651"/>
      <c r="E700" s="4"/>
      <c r="F700" s="4"/>
      <c r="G700" s="4"/>
      <c r="H700" s="4"/>
      <c r="I700" s="4"/>
      <c r="J700" s="4"/>
      <c r="K700" s="4"/>
      <c r="L700" s="4"/>
      <c r="M700" s="4"/>
      <c r="N700" s="4"/>
      <c r="O700" s="4"/>
      <c r="P700" s="4"/>
      <c r="Q700" s="4"/>
      <c r="R700" s="4"/>
      <c r="S700" s="4"/>
      <c r="T700" s="4"/>
      <c r="U700" s="4"/>
      <c r="V700" s="4"/>
      <c r="W700" s="4"/>
      <c r="X700" s="4"/>
      <c r="Y700" s="4"/>
      <c r="Z700" s="4"/>
    </row>
    <row r="701" spans="1:26" ht="15.75" x14ac:dyDescent="0.25">
      <c r="A701" s="4"/>
      <c r="B701" s="4"/>
      <c r="C701" s="4"/>
      <c r="D701" s="651"/>
      <c r="E701" s="4"/>
      <c r="F701" s="4"/>
      <c r="G701" s="4"/>
      <c r="H701" s="4"/>
      <c r="I701" s="4"/>
      <c r="J701" s="4"/>
      <c r="K701" s="4"/>
      <c r="L701" s="4"/>
      <c r="M701" s="4"/>
      <c r="N701" s="4"/>
      <c r="O701" s="4"/>
      <c r="P701" s="4"/>
      <c r="Q701" s="4"/>
      <c r="R701" s="4"/>
      <c r="S701" s="4"/>
      <c r="T701" s="4"/>
      <c r="U701" s="4"/>
      <c r="V701" s="4"/>
      <c r="W701" s="4"/>
      <c r="X701" s="4"/>
      <c r="Y701" s="4"/>
      <c r="Z701" s="4"/>
    </row>
    <row r="702" spans="1:26" ht="15.75" x14ac:dyDescent="0.25">
      <c r="A702" s="4"/>
      <c r="B702" s="4"/>
      <c r="C702" s="4"/>
      <c r="D702" s="651"/>
      <c r="E702" s="4"/>
      <c r="F702" s="4"/>
      <c r="G702" s="4"/>
      <c r="H702" s="4"/>
      <c r="I702" s="4"/>
      <c r="J702" s="4"/>
      <c r="K702" s="4"/>
      <c r="L702" s="4"/>
      <c r="M702" s="4"/>
      <c r="N702" s="4"/>
      <c r="O702" s="4"/>
      <c r="P702" s="4"/>
      <c r="Q702" s="4"/>
      <c r="R702" s="4"/>
      <c r="S702" s="4"/>
      <c r="T702" s="4"/>
      <c r="U702" s="4"/>
      <c r="V702" s="4"/>
      <c r="W702" s="4"/>
      <c r="X702" s="4"/>
      <c r="Y702" s="4"/>
      <c r="Z702" s="4"/>
    </row>
    <row r="703" spans="1:26" ht="15.75" x14ac:dyDescent="0.25">
      <c r="A703" s="4"/>
      <c r="B703" s="4"/>
      <c r="C703" s="4"/>
      <c r="D703" s="651"/>
      <c r="E703" s="4"/>
      <c r="F703" s="4"/>
      <c r="G703" s="4"/>
      <c r="H703" s="4"/>
      <c r="I703" s="4"/>
      <c r="J703" s="4"/>
      <c r="K703" s="4"/>
      <c r="L703" s="4"/>
      <c r="M703" s="4"/>
      <c r="N703" s="4"/>
      <c r="O703" s="4"/>
      <c r="P703" s="4"/>
      <c r="Q703" s="4"/>
      <c r="R703" s="4"/>
      <c r="S703" s="4"/>
      <c r="T703" s="4"/>
      <c r="U703" s="4"/>
      <c r="V703" s="4"/>
      <c r="W703" s="4"/>
      <c r="X703" s="4"/>
      <c r="Y703" s="4"/>
      <c r="Z703" s="4"/>
    </row>
    <row r="704" spans="1:26" ht="15.75" x14ac:dyDescent="0.25">
      <c r="A704" s="4"/>
      <c r="B704" s="4"/>
      <c r="C704" s="4"/>
      <c r="D704" s="651"/>
      <c r="E704" s="4"/>
      <c r="F704" s="4"/>
      <c r="G704" s="4"/>
      <c r="H704" s="4"/>
      <c r="I704" s="4"/>
      <c r="J704" s="4"/>
      <c r="K704" s="4"/>
      <c r="L704" s="4"/>
      <c r="M704" s="4"/>
      <c r="N704" s="4"/>
      <c r="O704" s="4"/>
      <c r="P704" s="4"/>
      <c r="Q704" s="4"/>
      <c r="R704" s="4"/>
      <c r="S704" s="4"/>
      <c r="T704" s="4"/>
      <c r="U704" s="4"/>
      <c r="V704" s="4"/>
      <c r="W704" s="4"/>
      <c r="X704" s="4"/>
      <c r="Y704" s="4"/>
      <c r="Z704" s="4"/>
    </row>
    <row r="705" spans="1:26" ht="15.75" x14ac:dyDescent="0.25">
      <c r="A705" s="4"/>
      <c r="B705" s="4"/>
      <c r="C705" s="4"/>
      <c r="D705" s="651"/>
      <c r="E705" s="4"/>
      <c r="F705" s="4"/>
      <c r="G705" s="4"/>
      <c r="H705" s="4"/>
      <c r="I705" s="4"/>
      <c r="J705" s="4"/>
      <c r="K705" s="4"/>
      <c r="L705" s="4"/>
      <c r="M705" s="4"/>
      <c r="N705" s="4"/>
      <c r="O705" s="4"/>
      <c r="P705" s="4"/>
      <c r="Q705" s="4"/>
      <c r="R705" s="4"/>
      <c r="S705" s="4"/>
      <c r="T705" s="4"/>
      <c r="U705" s="4"/>
      <c r="V705" s="4"/>
      <c r="W705" s="4"/>
      <c r="X705" s="4"/>
      <c r="Y705" s="4"/>
      <c r="Z705" s="4"/>
    </row>
    <row r="706" spans="1:26" ht="15.75" x14ac:dyDescent="0.25">
      <c r="A706" s="4"/>
      <c r="B706" s="4"/>
      <c r="C706" s="4"/>
      <c r="D706" s="651"/>
      <c r="E706" s="4"/>
      <c r="F706" s="4"/>
      <c r="G706" s="4"/>
      <c r="H706" s="4"/>
      <c r="I706" s="4"/>
      <c r="J706" s="4"/>
      <c r="K706" s="4"/>
      <c r="L706" s="4"/>
      <c r="M706" s="4"/>
      <c r="N706" s="4"/>
      <c r="O706" s="4"/>
      <c r="P706" s="4"/>
      <c r="Q706" s="4"/>
      <c r="R706" s="4"/>
      <c r="S706" s="4"/>
      <c r="T706" s="4"/>
      <c r="U706" s="4"/>
      <c r="V706" s="4"/>
      <c r="W706" s="4"/>
      <c r="X706" s="4"/>
      <c r="Y706" s="4"/>
      <c r="Z706" s="4"/>
    </row>
    <row r="707" spans="1:26" ht="15.75" x14ac:dyDescent="0.25">
      <c r="A707" s="4"/>
      <c r="B707" s="4"/>
      <c r="C707" s="4"/>
      <c r="D707" s="651"/>
      <c r="E707" s="4"/>
      <c r="F707" s="4"/>
      <c r="G707" s="4"/>
      <c r="H707" s="4"/>
      <c r="I707" s="4"/>
      <c r="J707" s="4"/>
      <c r="K707" s="4"/>
      <c r="L707" s="4"/>
      <c r="M707" s="4"/>
      <c r="N707" s="4"/>
      <c r="O707" s="4"/>
      <c r="P707" s="4"/>
      <c r="Q707" s="4"/>
      <c r="R707" s="4"/>
      <c r="S707" s="4"/>
      <c r="T707" s="4"/>
      <c r="U707" s="4"/>
      <c r="V707" s="4"/>
      <c r="W707" s="4"/>
      <c r="X707" s="4"/>
      <c r="Y707" s="4"/>
      <c r="Z707" s="4"/>
    </row>
    <row r="708" spans="1:26" ht="15.75" x14ac:dyDescent="0.25">
      <c r="A708" s="4"/>
      <c r="B708" s="4"/>
      <c r="C708" s="4"/>
      <c r="D708" s="651"/>
      <c r="E708" s="4"/>
      <c r="F708" s="4"/>
      <c r="G708" s="4"/>
      <c r="H708" s="4"/>
      <c r="I708" s="4"/>
      <c r="J708" s="4"/>
      <c r="K708" s="4"/>
      <c r="L708" s="4"/>
      <c r="M708" s="4"/>
      <c r="N708" s="4"/>
      <c r="O708" s="4"/>
      <c r="P708" s="4"/>
      <c r="Q708" s="4"/>
      <c r="R708" s="4"/>
      <c r="S708" s="4"/>
      <c r="T708" s="4"/>
      <c r="U708" s="4"/>
      <c r="V708" s="4"/>
      <c r="W708" s="4"/>
      <c r="X708" s="4"/>
      <c r="Y708" s="4"/>
      <c r="Z708" s="4"/>
    </row>
    <row r="709" spans="1:26" ht="15.75" x14ac:dyDescent="0.25">
      <c r="A709" s="4"/>
      <c r="B709" s="4"/>
      <c r="C709" s="4"/>
      <c r="D709" s="651"/>
      <c r="E709" s="4"/>
      <c r="F709" s="4"/>
      <c r="G709" s="4"/>
      <c r="H709" s="4"/>
      <c r="I709" s="4"/>
      <c r="J709" s="4"/>
      <c r="K709" s="4"/>
      <c r="L709" s="4"/>
      <c r="M709" s="4"/>
      <c r="N709" s="4"/>
      <c r="O709" s="4"/>
      <c r="P709" s="4"/>
      <c r="Q709" s="4"/>
      <c r="R709" s="4"/>
      <c r="S709" s="4"/>
      <c r="T709" s="4"/>
      <c r="U709" s="4"/>
      <c r="V709" s="4"/>
      <c r="W709" s="4"/>
      <c r="X709" s="4"/>
      <c r="Y709" s="4"/>
      <c r="Z709" s="4"/>
    </row>
    <row r="710" spans="1:26" ht="15.75" x14ac:dyDescent="0.25">
      <c r="A710" s="4"/>
      <c r="B710" s="4"/>
      <c r="C710" s="4"/>
      <c r="D710" s="651"/>
      <c r="E710" s="4"/>
      <c r="F710" s="4"/>
      <c r="G710" s="4"/>
      <c r="H710" s="4"/>
      <c r="I710" s="4"/>
      <c r="J710" s="4"/>
      <c r="K710" s="4"/>
      <c r="L710" s="4"/>
      <c r="M710" s="4"/>
      <c r="N710" s="4"/>
      <c r="O710" s="4"/>
      <c r="P710" s="4"/>
      <c r="Q710" s="4"/>
      <c r="R710" s="4"/>
      <c r="S710" s="4"/>
      <c r="T710" s="4"/>
      <c r="U710" s="4"/>
      <c r="V710" s="4"/>
      <c r="W710" s="4"/>
      <c r="X710" s="4"/>
      <c r="Y710" s="4"/>
      <c r="Z710" s="4"/>
    </row>
    <row r="711" spans="1:26" ht="15.75" x14ac:dyDescent="0.25">
      <c r="A711" s="4"/>
      <c r="B711" s="4"/>
      <c r="C711" s="4"/>
      <c r="D711" s="651"/>
      <c r="E711" s="4"/>
      <c r="F711" s="4"/>
      <c r="G711" s="4"/>
      <c r="H711" s="4"/>
      <c r="I711" s="4"/>
      <c r="J711" s="4"/>
      <c r="K711" s="4"/>
      <c r="L711" s="4"/>
      <c r="M711" s="4"/>
      <c r="N711" s="4"/>
      <c r="O711" s="4"/>
      <c r="P711" s="4"/>
      <c r="Q711" s="4"/>
      <c r="R711" s="4"/>
      <c r="S711" s="4"/>
      <c r="T711" s="4"/>
      <c r="U711" s="4"/>
      <c r="V711" s="4"/>
      <c r="W711" s="4"/>
      <c r="X711" s="4"/>
      <c r="Y711" s="4"/>
      <c r="Z711" s="4"/>
    </row>
    <row r="712" spans="1:26" ht="15.75" x14ac:dyDescent="0.25">
      <c r="A712" s="4"/>
      <c r="B712" s="4"/>
      <c r="C712" s="4"/>
      <c r="D712" s="651"/>
      <c r="E712" s="4"/>
      <c r="F712" s="4"/>
      <c r="G712" s="4"/>
      <c r="H712" s="4"/>
      <c r="I712" s="4"/>
      <c r="J712" s="4"/>
      <c r="K712" s="4"/>
      <c r="L712" s="4"/>
      <c r="M712" s="4"/>
      <c r="N712" s="4"/>
      <c r="O712" s="4"/>
      <c r="P712" s="4"/>
      <c r="Q712" s="4"/>
      <c r="R712" s="4"/>
      <c r="S712" s="4"/>
      <c r="T712" s="4"/>
      <c r="U712" s="4"/>
      <c r="V712" s="4"/>
      <c r="W712" s="4"/>
      <c r="X712" s="4"/>
      <c r="Y712" s="4"/>
      <c r="Z712" s="4"/>
    </row>
    <row r="713" spans="1:26" ht="15.75" x14ac:dyDescent="0.25">
      <c r="A713" s="4"/>
      <c r="B713" s="4"/>
      <c r="C713" s="4"/>
      <c r="D713" s="651"/>
      <c r="E713" s="4"/>
      <c r="F713" s="4"/>
      <c r="G713" s="4"/>
      <c r="H713" s="4"/>
      <c r="I713" s="4"/>
      <c r="J713" s="4"/>
      <c r="K713" s="4"/>
      <c r="L713" s="4"/>
      <c r="M713" s="4"/>
      <c r="N713" s="4"/>
      <c r="O713" s="4"/>
      <c r="P713" s="4"/>
      <c r="Q713" s="4"/>
      <c r="R713" s="4"/>
      <c r="S713" s="4"/>
      <c r="T713" s="4"/>
      <c r="U713" s="4"/>
      <c r="V713" s="4"/>
      <c r="W713" s="4"/>
      <c r="X713" s="4"/>
      <c r="Y713" s="4"/>
      <c r="Z713" s="4"/>
    </row>
    <row r="714" spans="1:26" ht="15.75" x14ac:dyDescent="0.25">
      <c r="A714" s="4"/>
      <c r="B714" s="4"/>
      <c r="C714" s="4"/>
      <c r="D714" s="651"/>
      <c r="E714" s="4"/>
      <c r="F714" s="4"/>
      <c r="G714" s="4"/>
      <c r="H714" s="4"/>
      <c r="I714" s="4"/>
      <c r="J714" s="4"/>
      <c r="K714" s="4"/>
      <c r="L714" s="4"/>
      <c r="M714" s="4"/>
      <c r="N714" s="4"/>
      <c r="O714" s="4"/>
      <c r="P714" s="4"/>
      <c r="Q714" s="4"/>
      <c r="R714" s="4"/>
      <c r="S714" s="4"/>
      <c r="T714" s="4"/>
      <c r="U714" s="4"/>
      <c r="V714" s="4"/>
      <c r="W714" s="4"/>
      <c r="X714" s="4"/>
      <c r="Y714" s="4"/>
      <c r="Z714" s="4"/>
    </row>
    <row r="715" spans="1:26" ht="15.75" x14ac:dyDescent="0.25">
      <c r="A715" s="4"/>
      <c r="B715" s="4"/>
      <c r="C715" s="4"/>
      <c r="D715" s="651"/>
      <c r="E715" s="4"/>
      <c r="F715" s="4"/>
      <c r="G715" s="4"/>
      <c r="H715" s="4"/>
      <c r="I715" s="4"/>
      <c r="J715" s="4"/>
      <c r="K715" s="4"/>
      <c r="L715" s="4"/>
      <c r="M715" s="4"/>
      <c r="N715" s="4"/>
      <c r="O715" s="4"/>
      <c r="P715" s="4"/>
      <c r="Q715" s="4"/>
      <c r="R715" s="4"/>
      <c r="S715" s="4"/>
      <c r="T715" s="4"/>
      <c r="U715" s="4"/>
      <c r="V715" s="4"/>
      <c r="W715" s="4"/>
      <c r="X715" s="4"/>
      <c r="Y715" s="4"/>
      <c r="Z715" s="4"/>
    </row>
    <row r="716" spans="1:26" ht="15.75" x14ac:dyDescent="0.25">
      <c r="A716" s="4"/>
      <c r="B716" s="4"/>
      <c r="C716" s="4"/>
      <c r="D716" s="651"/>
      <c r="E716" s="4"/>
      <c r="F716" s="4"/>
      <c r="G716" s="4"/>
      <c r="H716" s="4"/>
      <c r="I716" s="4"/>
      <c r="J716" s="4"/>
      <c r="K716" s="4"/>
      <c r="L716" s="4"/>
      <c r="M716" s="4"/>
      <c r="N716" s="4"/>
      <c r="O716" s="4"/>
      <c r="P716" s="4"/>
      <c r="Q716" s="4"/>
      <c r="R716" s="4"/>
      <c r="S716" s="4"/>
      <c r="T716" s="4"/>
      <c r="U716" s="4"/>
      <c r="V716" s="4"/>
      <c r="W716" s="4"/>
      <c r="X716" s="4"/>
      <c r="Y716" s="4"/>
      <c r="Z716" s="4"/>
    </row>
    <row r="717" spans="1:26" ht="15.75" x14ac:dyDescent="0.25">
      <c r="A717" s="4"/>
      <c r="B717" s="4"/>
      <c r="C717" s="4"/>
      <c r="D717" s="651"/>
      <c r="E717" s="4"/>
      <c r="F717" s="4"/>
      <c r="G717" s="4"/>
      <c r="H717" s="4"/>
      <c r="I717" s="4"/>
      <c r="J717" s="4"/>
      <c r="K717" s="4"/>
      <c r="L717" s="4"/>
      <c r="M717" s="4"/>
      <c r="N717" s="4"/>
      <c r="O717" s="4"/>
      <c r="P717" s="4"/>
      <c r="Q717" s="4"/>
      <c r="R717" s="4"/>
      <c r="S717" s="4"/>
      <c r="T717" s="4"/>
      <c r="U717" s="4"/>
      <c r="V717" s="4"/>
      <c r="W717" s="4"/>
      <c r="X717" s="4"/>
      <c r="Y717" s="4"/>
      <c r="Z717" s="4"/>
    </row>
    <row r="718" spans="1:26" ht="15.75" x14ac:dyDescent="0.25">
      <c r="A718" s="4"/>
      <c r="B718" s="4"/>
      <c r="C718" s="4"/>
      <c r="D718" s="651"/>
      <c r="E718" s="4"/>
      <c r="F718" s="4"/>
      <c r="G718" s="4"/>
      <c r="H718" s="4"/>
      <c r="I718" s="4"/>
      <c r="J718" s="4"/>
      <c r="K718" s="4"/>
      <c r="L718" s="4"/>
      <c r="M718" s="4"/>
      <c r="N718" s="4"/>
      <c r="O718" s="4"/>
      <c r="P718" s="4"/>
      <c r="Q718" s="4"/>
      <c r="R718" s="4"/>
      <c r="S718" s="4"/>
      <c r="T718" s="4"/>
      <c r="U718" s="4"/>
      <c r="V718" s="4"/>
      <c r="W718" s="4"/>
      <c r="X718" s="4"/>
      <c r="Y718" s="4"/>
      <c r="Z718" s="4"/>
    </row>
    <row r="719" spans="1:26" ht="15.75" x14ac:dyDescent="0.25">
      <c r="A719" s="4"/>
      <c r="B719" s="4"/>
      <c r="C719" s="4"/>
      <c r="D719" s="651"/>
      <c r="E719" s="4"/>
      <c r="F719" s="4"/>
      <c r="G719" s="4"/>
      <c r="H719" s="4"/>
      <c r="I719" s="4"/>
      <c r="J719" s="4"/>
      <c r="K719" s="4"/>
      <c r="L719" s="4"/>
      <c r="M719" s="4"/>
      <c r="N719" s="4"/>
      <c r="O719" s="4"/>
      <c r="P719" s="4"/>
      <c r="Q719" s="4"/>
      <c r="R719" s="4"/>
      <c r="S719" s="4"/>
      <c r="T719" s="4"/>
      <c r="U719" s="4"/>
      <c r="V719" s="4"/>
      <c r="W719" s="4"/>
      <c r="X719" s="4"/>
      <c r="Y719" s="4"/>
      <c r="Z719" s="4"/>
    </row>
    <row r="720" spans="1:26" ht="15.75" x14ac:dyDescent="0.25">
      <c r="A720" s="4"/>
      <c r="B720" s="4"/>
      <c r="C720" s="4"/>
      <c r="D720" s="651"/>
      <c r="E720" s="4"/>
      <c r="F720" s="4"/>
      <c r="G720" s="4"/>
      <c r="H720" s="4"/>
      <c r="I720" s="4"/>
      <c r="J720" s="4"/>
      <c r="K720" s="4"/>
      <c r="L720" s="4"/>
      <c r="M720" s="4"/>
      <c r="N720" s="4"/>
      <c r="O720" s="4"/>
      <c r="P720" s="4"/>
      <c r="Q720" s="4"/>
      <c r="R720" s="4"/>
      <c r="S720" s="4"/>
      <c r="T720" s="4"/>
      <c r="U720" s="4"/>
      <c r="V720" s="4"/>
      <c r="W720" s="4"/>
      <c r="X720" s="4"/>
      <c r="Y720" s="4"/>
      <c r="Z720" s="4"/>
    </row>
    <row r="721" spans="1:26" ht="15.75" x14ac:dyDescent="0.25">
      <c r="A721" s="4"/>
      <c r="B721" s="4"/>
      <c r="C721" s="4"/>
      <c r="D721" s="651"/>
      <c r="E721" s="4"/>
      <c r="F721" s="4"/>
      <c r="G721" s="4"/>
      <c r="H721" s="4"/>
      <c r="I721" s="4"/>
      <c r="J721" s="4"/>
      <c r="K721" s="4"/>
      <c r="L721" s="4"/>
      <c r="M721" s="4"/>
      <c r="N721" s="4"/>
      <c r="O721" s="4"/>
      <c r="P721" s="4"/>
      <c r="Q721" s="4"/>
      <c r="R721" s="4"/>
      <c r="S721" s="4"/>
      <c r="T721" s="4"/>
      <c r="U721" s="4"/>
      <c r="V721" s="4"/>
      <c r="W721" s="4"/>
      <c r="X721" s="4"/>
      <c r="Y721" s="4"/>
      <c r="Z721" s="4"/>
    </row>
    <row r="722" spans="1:26" ht="15.75" x14ac:dyDescent="0.25">
      <c r="A722" s="4"/>
      <c r="B722" s="4"/>
      <c r="C722" s="4"/>
      <c r="D722" s="651"/>
      <c r="E722" s="4"/>
      <c r="F722" s="4"/>
      <c r="G722" s="4"/>
      <c r="H722" s="4"/>
      <c r="I722" s="4"/>
      <c r="J722" s="4"/>
      <c r="K722" s="4"/>
      <c r="L722" s="4"/>
      <c r="M722" s="4"/>
      <c r="N722" s="4"/>
      <c r="O722" s="4"/>
      <c r="P722" s="4"/>
      <c r="Q722" s="4"/>
      <c r="R722" s="4"/>
      <c r="S722" s="4"/>
      <c r="T722" s="4"/>
      <c r="U722" s="4"/>
      <c r="V722" s="4"/>
      <c r="W722" s="4"/>
      <c r="X722" s="4"/>
      <c r="Y722" s="4"/>
      <c r="Z722" s="4"/>
    </row>
    <row r="723" spans="1:26" ht="15.75" x14ac:dyDescent="0.25">
      <c r="A723" s="4"/>
      <c r="B723" s="4"/>
      <c r="C723" s="4"/>
      <c r="D723" s="651"/>
      <c r="E723" s="4"/>
      <c r="F723" s="4"/>
      <c r="G723" s="4"/>
      <c r="H723" s="4"/>
      <c r="I723" s="4"/>
      <c r="J723" s="4"/>
      <c r="K723" s="4"/>
      <c r="L723" s="4"/>
      <c r="M723" s="4"/>
      <c r="N723" s="4"/>
      <c r="O723" s="4"/>
      <c r="P723" s="4"/>
      <c r="Q723" s="4"/>
      <c r="R723" s="4"/>
      <c r="S723" s="4"/>
      <c r="T723" s="4"/>
      <c r="U723" s="4"/>
      <c r="V723" s="4"/>
      <c r="W723" s="4"/>
      <c r="X723" s="4"/>
      <c r="Y723" s="4"/>
      <c r="Z723" s="4"/>
    </row>
    <row r="724" spans="1:26" ht="15.75" x14ac:dyDescent="0.25">
      <c r="A724" s="4"/>
      <c r="B724" s="4"/>
      <c r="C724" s="4"/>
      <c r="D724" s="651"/>
      <c r="E724" s="4"/>
      <c r="F724" s="4"/>
      <c r="G724" s="4"/>
      <c r="H724" s="4"/>
      <c r="I724" s="4"/>
      <c r="J724" s="4"/>
      <c r="K724" s="4"/>
      <c r="L724" s="4"/>
      <c r="M724" s="4"/>
      <c r="N724" s="4"/>
      <c r="O724" s="4"/>
      <c r="P724" s="4"/>
      <c r="Q724" s="4"/>
      <c r="R724" s="4"/>
      <c r="S724" s="4"/>
      <c r="T724" s="4"/>
      <c r="U724" s="4"/>
      <c r="V724" s="4"/>
      <c r="W724" s="4"/>
      <c r="X724" s="4"/>
      <c r="Y724" s="4"/>
      <c r="Z724" s="4"/>
    </row>
    <row r="725" spans="1:26" ht="15.75" x14ac:dyDescent="0.25">
      <c r="A725" s="4"/>
      <c r="B725" s="4"/>
      <c r="C725" s="4"/>
      <c r="D725" s="651"/>
      <c r="E725" s="4"/>
      <c r="F725" s="4"/>
      <c r="G725" s="4"/>
      <c r="H725" s="4"/>
      <c r="I725" s="4"/>
      <c r="J725" s="4"/>
      <c r="K725" s="4"/>
      <c r="L725" s="4"/>
      <c r="M725" s="4"/>
      <c r="N725" s="4"/>
      <c r="O725" s="4"/>
      <c r="P725" s="4"/>
      <c r="Q725" s="4"/>
      <c r="R725" s="4"/>
      <c r="S725" s="4"/>
      <c r="T725" s="4"/>
      <c r="U725" s="4"/>
      <c r="V725" s="4"/>
      <c r="W725" s="4"/>
      <c r="X725" s="4"/>
      <c r="Y725" s="4"/>
      <c r="Z725" s="4"/>
    </row>
    <row r="726" spans="1:26" ht="15.75" x14ac:dyDescent="0.25">
      <c r="A726" s="4"/>
      <c r="B726" s="4"/>
      <c r="C726" s="4"/>
      <c r="D726" s="651"/>
      <c r="E726" s="4"/>
      <c r="F726" s="4"/>
      <c r="G726" s="4"/>
      <c r="H726" s="4"/>
      <c r="I726" s="4"/>
      <c r="J726" s="4"/>
      <c r="K726" s="4"/>
      <c r="L726" s="4"/>
      <c r="M726" s="4"/>
      <c r="N726" s="4"/>
      <c r="O726" s="4"/>
      <c r="P726" s="4"/>
      <c r="Q726" s="4"/>
      <c r="R726" s="4"/>
      <c r="S726" s="4"/>
      <c r="T726" s="4"/>
      <c r="U726" s="4"/>
      <c r="V726" s="4"/>
      <c r="W726" s="4"/>
      <c r="X726" s="4"/>
      <c r="Y726" s="4"/>
      <c r="Z726" s="4"/>
    </row>
    <row r="727" spans="1:26" ht="15.75" x14ac:dyDescent="0.25">
      <c r="A727" s="4"/>
      <c r="B727" s="4"/>
      <c r="C727" s="4"/>
      <c r="D727" s="651"/>
      <c r="E727" s="4"/>
      <c r="F727" s="4"/>
      <c r="G727" s="4"/>
      <c r="H727" s="4"/>
      <c r="I727" s="4"/>
      <c r="J727" s="4"/>
      <c r="K727" s="4"/>
      <c r="L727" s="4"/>
      <c r="M727" s="4"/>
      <c r="N727" s="4"/>
      <c r="O727" s="4"/>
      <c r="P727" s="4"/>
      <c r="Q727" s="4"/>
      <c r="R727" s="4"/>
      <c r="S727" s="4"/>
      <c r="T727" s="4"/>
      <c r="U727" s="4"/>
      <c r="V727" s="4"/>
      <c r="W727" s="4"/>
      <c r="X727" s="4"/>
      <c r="Y727" s="4"/>
      <c r="Z727" s="4"/>
    </row>
    <row r="728" spans="1:26" ht="15.75" x14ac:dyDescent="0.25">
      <c r="A728" s="4"/>
      <c r="B728" s="4"/>
      <c r="C728" s="4"/>
      <c r="D728" s="651"/>
      <c r="E728" s="4"/>
      <c r="F728" s="4"/>
      <c r="G728" s="4"/>
      <c r="H728" s="4"/>
      <c r="I728" s="4"/>
      <c r="J728" s="4"/>
      <c r="K728" s="4"/>
      <c r="L728" s="4"/>
      <c r="M728" s="4"/>
      <c r="N728" s="4"/>
      <c r="O728" s="4"/>
      <c r="P728" s="4"/>
      <c r="Q728" s="4"/>
      <c r="R728" s="4"/>
      <c r="S728" s="4"/>
      <c r="T728" s="4"/>
      <c r="U728" s="4"/>
      <c r="V728" s="4"/>
      <c r="W728" s="4"/>
      <c r="X728" s="4"/>
      <c r="Y728" s="4"/>
      <c r="Z728" s="4"/>
    </row>
    <row r="729" spans="1:26" ht="15.75" x14ac:dyDescent="0.25">
      <c r="A729" s="4"/>
      <c r="B729" s="4"/>
      <c r="C729" s="4"/>
      <c r="D729" s="651"/>
      <c r="E729" s="4"/>
      <c r="F729" s="4"/>
      <c r="G729" s="4"/>
      <c r="H729" s="4"/>
      <c r="I729" s="4"/>
      <c r="J729" s="4"/>
      <c r="K729" s="4"/>
      <c r="L729" s="4"/>
      <c r="M729" s="4"/>
      <c r="N729" s="4"/>
      <c r="O729" s="4"/>
      <c r="P729" s="4"/>
      <c r="Q729" s="4"/>
      <c r="R729" s="4"/>
      <c r="S729" s="4"/>
      <c r="T729" s="4"/>
      <c r="U729" s="4"/>
      <c r="V729" s="4"/>
      <c r="W729" s="4"/>
      <c r="X729" s="4"/>
      <c r="Y729" s="4"/>
      <c r="Z729" s="4"/>
    </row>
    <row r="730" spans="1:26" ht="15.75" x14ac:dyDescent="0.25">
      <c r="A730" s="4"/>
      <c r="B730" s="4"/>
      <c r="C730" s="4"/>
      <c r="D730" s="651"/>
      <c r="E730" s="4"/>
      <c r="F730" s="4"/>
      <c r="G730" s="4"/>
      <c r="H730" s="4"/>
      <c r="I730" s="4"/>
      <c r="J730" s="4"/>
      <c r="K730" s="4"/>
      <c r="L730" s="4"/>
      <c r="M730" s="4"/>
      <c r="N730" s="4"/>
      <c r="O730" s="4"/>
      <c r="P730" s="4"/>
      <c r="Q730" s="4"/>
      <c r="R730" s="4"/>
      <c r="S730" s="4"/>
      <c r="T730" s="4"/>
      <c r="U730" s="4"/>
      <c r="V730" s="4"/>
      <c r="W730" s="4"/>
      <c r="X730" s="4"/>
      <c r="Y730" s="4"/>
      <c r="Z730" s="4"/>
    </row>
    <row r="731" spans="1:26" ht="15.75" x14ac:dyDescent="0.25">
      <c r="A731" s="4"/>
      <c r="B731" s="4"/>
      <c r="C731" s="4"/>
      <c r="D731" s="651"/>
      <c r="E731" s="4"/>
      <c r="F731" s="4"/>
      <c r="G731" s="4"/>
      <c r="H731" s="4"/>
      <c r="I731" s="4"/>
      <c r="J731" s="4"/>
      <c r="K731" s="4"/>
      <c r="L731" s="4"/>
      <c r="M731" s="4"/>
      <c r="N731" s="4"/>
      <c r="O731" s="4"/>
      <c r="P731" s="4"/>
      <c r="Q731" s="4"/>
      <c r="R731" s="4"/>
      <c r="S731" s="4"/>
      <c r="T731" s="4"/>
      <c r="U731" s="4"/>
      <c r="V731" s="4"/>
      <c r="W731" s="4"/>
      <c r="X731" s="4"/>
      <c r="Y731" s="4"/>
      <c r="Z731" s="4"/>
    </row>
    <row r="732" spans="1:26" ht="15.75" x14ac:dyDescent="0.25">
      <c r="A732" s="4"/>
      <c r="B732" s="4"/>
      <c r="C732" s="4"/>
      <c r="D732" s="651"/>
      <c r="E732" s="4"/>
      <c r="F732" s="4"/>
      <c r="G732" s="4"/>
      <c r="H732" s="4"/>
      <c r="I732" s="4"/>
      <c r="J732" s="4"/>
      <c r="K732" s="4"/>
      <c r="L732" s="4"/>
      <c r="M732" s="4"/>
      <c r="N732" s="4"/>
      <c r="O732" s="4"/>
      <c r="P732" s="4"/>
      <c r="Q732" s="4"/>
      <c r="R732" s="4"/>
      <c r="S732" s="4"/>
      <c r="T732" s="4"/>
      <c r="U732" s="4"/>
      <c r="V732" s="4"/>
      <c r="W732" s="4"/>
      <c r="X732" s="4"/>
      <c r="Y732" s="4"/>
      <c r="Z732" s="4"/>
    </row>
    <row r="733" spans="1:26" ht="15.75" x14ac:dyDescent="0.25">
      <c r="A733" s="4"/>
      <c r="B733" s="4"/>
      <c r="C733" s="4"/>
      <c r="D733" s="651"/>
      <c r="E733" s="4"/>
      <c r="F733" s="4"/>
      <c r="G733" s="4"/>
      <c r="H733" s="4"/>
      <c r="I733" s="4"/>
      <c r="J733" s="4"/>
      <c r="K733" s="4"/>
      <c r="L733" s="4"/>
      <c r="M733" s="4"/>
      <c r="N733" s="4"/>
      <c r="O733" s="4"/>
      <c r="P733" s="4"/>
      <c r="Q733" s="4"/>
      <c r="R733" s="4"/>
      <c r="S733" s="4"/>
      <c r="T733" s="4"/>
      <c r="U733" s="4"/>
      <c r="V733" s="4"/>
      <c r="W733" s="4"/>
      <c r="X733" s="4"/>
      <c r="Y733" s="4"/>
      <c r="Z733" s="4"/>
    </row>
    <row r="734" spans="1:26" ht="15.75" x14ac:dyDescent="0.25">
      <c r="A734" s="4"/>
      <c r="B734" s="4"/>
      <c r="C734" s="4"/>
      <c r="D734" s="651"/>
      <c r="E734" s="4"/>
      <c r="F734" s="4"/>
      <c r="G734" s="4"/>
      <c r="H734" s="4"/>
      <c r="I734" s="4"/>
      <c r="J734" s="4"/>
      <c r="K734" s="4"/>
      <c r="L734" s="4"/>
      <c r="M734" s="4"/>
      <c r="N734" s="4"/>
      <c r="O734" s="4"/>
      <c r="P734" s="4"/>
      <c r="Q734" s="4"/>
      <c r="R734" s="4"/>
      <c r="S734" s="4"/>
      <c r="T734" s="4"/>
      <c r="U734" s="4"/>
      <c r="V734" s="4"/>
      <c r="W734" s="4"/>
      <c r="X734" s="4"/>
      <c r="Y734" s="4"/>
      <c r="Z734" s="4"/>
    </row>
    <row r="735" spans="1:26" ht="15.75" x14ac:dyDescent="0.25">
      <c r="A735" s="4"/>
      <c r="B735" s="4"/>
      <c r="C735" s="4"/>
      <c r="D735" s="651"/>
      <c r="E735" s="4"/>
      <c r="F735" s="4"/>
      <c r="G735" s="4"/>
      <c r="H735" s="4"/>
      <c r="I735" s="4"/>
      <c r="J735" s="4"/>
      <c r="K735" s="4"/>
      <c r="L735" s="4"/>
      <c r="M735" s="4"/>
      <c r="N735" s="4"/>
      <c r="O735" s="4"/>
      <c r="P735" s="4"/>
      <c r="Q735" s="4"/>
      <c r="R735" s="4"/>
      <c r="S735" s="4"/>
      <c r="T735" s="4"/>
      <c r="U735" s="4"/>
      <c r="V735" s="4"/>
      <c r="W735" s="4"/>
      <c r="X735" s="4"/>
      <c r="Y735" s="4"/>
      <c r="Z735" s="4"/>
    </row>
    <row r="736" spans="1:26" ht="15.75" x14ac:dyDescent="0.25">
      <c r="A736" s="4"/>
      <c r="B736" s="4"/>
      <c r="C736" s="4"/>
      <c r="D736" s="651"/>
      <c r="E736" s="4"/>
      <c r="F736" s="4"/>
      <c r="G736" s="4"/>
      <c r="H736" s="4"/>
      <c r="I736" s="4"/>
      <c r="J736" s="4"/>
      <c r="K736" s="4"/>
      <c r="L736" s="4"/>
      <c r="M736" s="4"/>
      <c r="N736" s="4"/>
      <c r="O736" s="4"/>
      <c r="P736" s="4"/>
      <c r="Q736" s="4"/>
      <c r="R736" s="4"/>
      <c r="S736" s="4"/>
      <c r="T736" s="4"/>
      <c r="U736" s="4"/>
      <c r="V736" s="4"/>
      <c r="W736" s="4"/>
      <c r="X736" s="4"/>
      <c r="Y736" s="4"/>
      <c r="Z736" s="4"/>
    </row>
    <row r="737" spans="1:26" ht="15.75" x14ac:dyDescent="0.25">
      <c r="A737" s="4"/>
      <c r="B737" s="4"/>
      <c r="C737" s="4"/>
      <c r="D737" s="651"/>
      <c r="E737" s="4"/>
      <c r="F737" s="4"/>
      <c r="G737" s="4"/>
      <c r="H737" s="4"/>
      <c r="I737" s="4"/>
      <c r="J737" s="4"/>
      <c r="K737" s="4"/>
      <c r="L737" s="4"/>
      <c r="M737" s="4"/>
      <c r="N737" s="4"/>
      <c r="O737" s="4"/>
      <c r="P737" s="4"/>
      <c r="Q737" s="4"/>
      <c r="R737" s="4"/>
      <c r="S737" s="4"/>
      <c r="T737" s="4"/>
      <c r="U737" s="4"/>
      <c r="V737" s="4"/>
      <c r="W737" s="4"/>
      <c r="X737" s="4"/>
      <c r="Y737" s="4"/>
      <c r="Z737" s="4"/>
    </row>
    <row r="738" spans="1:26" ht="15.75" x14ac:dyDescent="0.25">
      <c r="A738" s="4"/>
      <c r="B738" s="4"/>
      <c r="C738" s="4"/>
      <c r="D738" s="651"/>
      <c r="E738" s="4"/>
      <c r="F738" s="4"/>
      <c r="G738" s="4"/>
      <c r="H738" s="4"/>
      <c r="I738" s="4"/>
      <c r="J738" s="4"/>
      <c r="K738" s="4"/>
      <c r="L738" s="4"/>
      <c r="M738" s="4"/>
      <c r="N738" s="4"/>
      <c r="O738" s="4"/>
      <c r="P738" s="4"/>
      <c r="Q738" s="4"/>
      <c r="R738" s="4"/>
      <c r="S738" s="4"/>
      <c r="T738" s="4"/>
      <c r="U738" s="4"/>
      <c r="V738" s="4"/>
      <c r="W738" s="4"/>
      <c r="X738" s="4"/>
      <c r="Y738" s="4"/>
      <c r="Z738" s="4"/>
    </row>
    <row r="739" spans="1:26" ht="15.75" x14ac:dyDescent="0.25">
      <c r="A739" s="4"/>
      <c r="B739" s="4"/>
      <c r="C739" s="4"/>
      <c r="D739" s="651"/>
      <c r="E739" s="4"/>
      <c r="F739" s="4"/>
      <c r="G739" s="4"/>
      <c r="H739" s="4"/>
      <c r="I739" s="4"/>
      <c r="J739" s="4"/>
      <c r="K739" s="4"/>
      <c r="L739" s="4"/>
      <c r="M739" s="4"/>
      <c r="N739" s="4"/>
      <c r="O739" s="4"/>
      <c r="P739" s="4"/>
      <c r="Q739" s="4"/>
      <c r="R739" s="4"/>
      <c r="S739" s="4"/>
      <c r="T739" s="4"/>
      <c r="U739" s="4"/>
      <c r="V739" s="4"/>
      <c r="W739" s="4"/>
      <c r="X739" s="4"/>
      <c r="Y739" s="4"/>
      <c r="Z739" s="4"/>
    </row>
    <row r="740" spans="1:26" ht="15.75" x14ac:dyDescent="0.25">
      <c r="A740" s="4"/>
      <c r="B740" s="4"/>
      <c r="C740" s="4"/>
      <c r="D740" s="651"/>
      <c r="E740" s="4"/>
      <c r="F740" s="4"/>
      <c r="G740" s="4"/>
      <c r="H740" s="4"/>
      <c r="I740" s="4"/>
      <c r="J740" s="4"/>
      <c r="K740" s="4"/>
      <c r="L740" s="4"/>
      <c r="M740" s="4"/>
      <c r="N740" s="4"/>
      <c r="O740" s="4"/>
      <c r="P740" s="4"/>
      <c r="Q740" s="4"/>
      <c r="R740" s="4"/>
      <c r="S740" s="4"/>
      <c r="T740" s="4"/>
      <c r="U740" s="4"/>
      <c r="V740" s="4"/>
      <c r="W740" s="4"/>
      <c r="X740" s="4"/>
      <c r="Y740" s="4"/>
      <c r="Z740" s="4"/>
    </row>
    <row r="741" spans="1:26" ht="15.75" x14ac:dyDescent="0.25">
      <c r="A741" s="4"/>
      <c r="B741" s="4"/>
      <c r="C741" s="4"/>
      <c r="D741" s="651"/>
      <c r="E741" s="4"/>
      <c r="F741" s="4"/>
      <c r="G741" s="4"/>
      <c r="H741" s="4"/>
      <c r="I741" s="4"/>
      <c r="J741" s="4"/>
      <c r="K741" s="4"/>
      <c r="L741" s="4"/>
      <c r="M741" s="4"/>
      <c r="N741" s="4"/>
      <c r="O741" s="4"/>
      <c r="P741" s="4"/>
      <c r="Q741" s="4"/>
      <c r="R741" s="4"/>
      <c r="S741" s="4"/>
      <c r="T741" s="4"/>
      <c r="U741" s="4"/>
      <c r="V741" s="4"/>
      <c r="W741" s="4"/>
      <c r="X741" s="4"/>
      <c r="Y741" s="4"/>
      <c r="Z741" s="4"/>
    </row>
    <row r="742" spans="1:26" ht="15.75" x14ac:dyDescent="0.25">
      <c r="A742" s="4"/>
      <c r="B742" s="4"/>
      <c r="C742" s="4"/>
      <c r="D742" s="651"/>
      <c r="E742" s="4"/>
      <c r="F742" s="4"/>
      <c r="G742" s="4"/>
      <c r="H742" s="4"/>
      <c r="I742" s="4"/>
      <c r="J742" s="4"/>
      <c r="K742" s="4"/>
      <c r="L742" s="4"/>
      <c r="M742" s="4"/>
      <c r="N742" s="4"/>
      <c r="O742" s="4"/>
      <c r="P742" s="4"/>
      <c r="Q742" s="4"/>
      <c r="R742" s="4"/>
      <c r="S742" s="4"/>
      <c r="T742" s="4"/>
      <c r="U742" s="4"/>
      <c r="V742" s="4"/>
      <c r="W742" s="4"/>
      <c r="X742" s="4"/>
      <c r="Y742" s="4"/>
      <c r="Z742" s="4"/>
    </row>
    <row r="743" spans="1:26" ht="15.75" x14ac:dyDescent="0.25">
      <c r="A743" s="4"/>
      <c r="B743" s="4"/>
      <c r="C743" s="4"/>
      <c r="D743" s="651"/>
      <c r="E743" s="4"/>
      <c r="F743" s="4"/>
      <c r="G743" s="4"/>
      <c r="H743" s="4"/>
      <c r="I743" s="4"/>
      <c r="J743" s="4"/>
      <c r="K743" s="4"/>
      <c r="L743" s="4"/>
      <c r="M743" s="4"/>
      <c r="N743" s="4"/>
      <c r="O743" s="4"/>
      <c r="P743" s="4"/>
      <c r="Q743" s="4"/>
      <c r="R743" s="4"/>
      <c r="S743" s="4"/>
      <c r="T743" s="4"/>
      <c r="U743" s="4"/>
      <c r="V743" s="4"/>
      <c r="W743" s="4"/>
      <c r="X743" s="4"/>
      <c r="Y743" s="4"/>
      <c r="Z743" s="4"/>
    </row>
    <row r="744" spans="1:26" ht="15.75" x14ac:dyDescent="0.25">
      <c r="A744" s="4"/>
      <c r="B744" s="4"/>
      <c r="C744" s="4"/>
      <c r="D744" s="651"/>
      <c r="E744" s="4"/>
      <c r="F744" s="4"/>
      <c r="G744" s="4"/>
      <c r="H744" s="4"/>
      <c r="I744" s="4"/>
      <c r="J744" s="4"/>
      <c r="K744" s="4"/>
      <c r="L744" s="4"/>
      <c r="M744" s="4"/>
      <c r="N744" s="4"/>
      <c r="O744" s="4"/>
      <c r="P744" s="4"/>
      <c r="Q744" s="4"/>
      <c r="R744" s="4"/>
      <c r="S744" s="4"/>
      <c r="T744" s="4"/>
      <c r="U744" s="4"/>
      <c r="V744" s="4"/>
      <c r="W744" s="4"/>
      <c r="X744" s="4"/>
      <c r="Y744" s="4"/>
      <c r="Z744" s="4"/>
    </row>
    <row r="745" spans="1:26" ht="15.75" x14ac:dyDescent="0.25">
      <c r="A745" s="4"/>
      <c r="B745" s="4"/>
      <c r="C745" s="4"/>
      <c r="D745" s="651"/>
      <c r="E745" s="4"/>
      <c r="F745" s="4"/>
      <c r="G745" s="4"/>
      <c r="H745" s="4"/>
      <c r="I745" s="4"/>
      <c r="J745" s="4"/>
      <c r="K745" s="4"/>
      <c r="L745" s="4"/>
      <c r="M745" s="4"/>
      <c r="N745" s="4"/>
      <c r="O745" s="4"/>
      <c r="P745" s="4"/>
      <c r="Q745" s="4"/>
      <c r="R745" s="4"/>
      <c r="S745" s="4"/>
      <c r="T745" s="4"/>
      <c r="U745" s="4"/>
      <c r="V745" s="4"/>
      <c r="W745" s="4"/>
      <c r="X745" s="4"/>
      <c r="Y745" s="4"/>
      <c r="Z745" s="4"/>
    </row>
    <row r="746" spans="1:26" ht="15.75" x14ac:dyDescent="0.25">
      <c r="A746" s="4"/>
      <c r="B746" s="4"/>
      <c r="C746" s="4"/>
      <c r="D746" s="651"/>
      <c r="E746" s="4"/>
      <c r="F746" s="4"/>
      <c r="G746" s="4"/>
      <c r="H746" s="4"/>
      <c r="I746" s="4"/>
      <c r="J746" s="4"/>
      <c r="K746" s="4"/>
      <c r="L746" s="4"/>
      <c r="M746" s="4"/>
      <c r="N746" s="4"/>
      <c r="O746" s="4"/>
      <c r="P746" s="4"/>
      <c r="Q746" s="4"/>
      <c r="R746" s="4"/>
      <c r="S746" s="4"/>
      <c r="T746" s="4"/>
      <c r="U746" s="4"/>
      <c r="V746" s="4"/>
      <c r="W746" s="4"/>
      <c r="X746" s="4"/>
      <c r="Y746" s="4"/>
      <c r="Z746" s="4"/>
    </row>
    <row r="747" spans="1:26" ht="15.75" x14ac:dyDescent="0.25">
      <c r="A747" s="4"/>
      <c r="B747" s="4"/>
      <c r="C747" s="4"/>
      <c r="D747" s="651"/>
      <c r="E747" s="4"/>
      <c r="F747" s="4"/>
      <c r="G747" s="4"/>
      <c r="H747" s="4"/>
      <c r="I747" s="4"/>
      <c r="J747" s="4"/>
      <c r="K747" s="4"/>
      <c r="L747" s="4"/>
      <c r="M747" s="4"/>
      <c r="N747" s="4"/>
      <c r="O747" s="4"/>
      <c r="P747" s="4"/>
      <c r="Q747" s="4"/>
      <c r="R747" s="4"/>
      <c r="S747" s="4"/>
      <c r="T747" s="4"/>
      <c r="U747" s="4"/>
      <c r="V747" s="4"/>
      <c r="W747" s="4"/>
      <c r="X747" s="4"/>
      <c r="Y747" s="4"/>
      <c r="Z747" s="4"/>
    </row>
    <row r="748" spans="1:26" ht="15.75" x14ac:dyDescent="0.25">
      <c r="A748" s="4"/>
      <c r="B748" s="4"/>
      <c r="C748" s="4"/>
      <c r="D748" s="651"/>
      <c r="E748" s="4"/>
      <c r="F748" s="4"/>
      <c r="G748" s="4"/>
      <c r="H748" s="4"/>
      <c r="I748" s="4"/>
      <c r="J748" s="4"/>
      <c r="K748" s="4"/>
      <c r="L748" s="4"/>
      <c r="M748" s="4"/>
      <c r="N748" s="4"/>
      <c r="O748" s="4"/>
      <c r="P748" s="4"/>
      <c r="Q748" s="4"/>
      <c r="R748" s="4"/>
      <c r="S748" s="4"/>
      <c r="T748" s="4"/>
      <c r="U748" s="4"/>
      <c r="V748" s="4"/>
      <c r="W748" s="4"/>
      <c r="X748" s="4"/>
      <c r="Y748" s="4"/>
      <c r="Z748" s="4"/>
    </row>
    <row r="749" spans="1:26" ht="15.75" x14ac:dyDescent="0.25">
      <c r="A749" s="4"/>
      <c r="B749" s="4"/>
      <c r="C749" s="4"/>
      <c r="D749" s="651"/>
      <c r="E749" s="4"/>
      <c r="F749" s="4"/>
      <c r="G749" s="4"/>
      <c r="H749" s="4"/>
      <c r="I749" s="4"/>
      <c r="J749" s="4"/>
      <c r="K749" s="4"/>
      <c r="L749" s="4"/>
      <c r="M749" s="4"/>
      <c r="N749" s="4"/>
      <c r="O749" s="4"/>
      <c r="P749" s="4"/>
      <c r="Q749" s="4"/>
      <c r="R749" s="4"/>
      <c r="S749" s="4"/>
      <c r="T749" s="4"/>
      <c r="U749" s="4"/>
      <c r="V749" s="4"/>
      <c r="W749" s="4"/>
      <c r="X749" s="4"/>
      <c r="Y749" s="4"/>
      <c r="Z749" s="4"/>
    </row>
    <row r="750" spans="1:26" ht="15.75" x14ac:dyDescent="0.25">
      <c r="A750" s="4"/>
      <c r="B750" s="4"/>
      <c r="C750" s="4"/>
      <c r="D750" s="651"/>
      <c r="E750" s="4"/>
      <c r="F750" s="4"/>
      <c r="G750" s="4"/>
      <c r="H750" s="4"/>
      <c r="I750" s="4"/>
      <c r="J750" s="4"/>
      <c r="K750" s="4"/>
      <c r="L750" s="4"/>
      <c r="M750" s="4"/>
      <c r="N750" s="4"/>
      <c r="O750" s="4"/>
      <c r="P750" s="4"/>
      <c r="Q750" s="4"/>
      <c r="R750" s="4"/>
      <c r="S750" s="4"/>
      <c r="T750" s="4"/>
      <c r="U750" s="4"/>
      <c r="V750" s="4"/>
      <c r="W750" s="4"/>
      <c r="X750" s="4"/>
      <c r="Y750" s="4"/>
      <c r="Z750" s="4"/>
    </row>
    <row r="751" spans="1:26" ht="15.75" x14ac:dyDescent="0.25">
      <c r="A751" s="4"/>
      <c r="B751" s="4"/>
      <c r="C751" s="4"/>
      <c r="D751" s="651"/>
      <c r="E751" s="4"/>
      <c r="F751" s="4"/>
      <c r="G751" s="4"/>
      <c r="H751" s="4"/>
      <c r="I751" s="4"/>
      <c r="J751" s="4"/>
      <c r="K751" s="4"/>
      <c r="L751" s="4"/>
      <c r="M751" s="4"/>
      <c r="N751" s="4"/>
      <c r="O751" s="4"/>
      <c r="P751" s="4"/>
      <c r="Q751" s="4"/>
      <c r="R751" s="4"/>
      <c r="S751" s="4"/>
      <c r="T751" s="4"/>
      <c r="U751" s="4"/>
      <c r="V751" s="4"/>
      <c r="W751" s="4"/>
      <c r="X751" s="4"/>
      <c r="Y751" s="4"/>
      <c r="Z751" s="4"/>
    </row>
    <row r="752" spans="1:26" ht="15.75" x14ac:dyDescent="0.25">
      <c r="A752" s="4"/>
      <c r="B752" s="4"/>
      <c r="C752" s="4"/>
      <c r="D752" s="651"/>
      <c r="E752" s="4"/>
      <c r="F752" s="4"/>
      <c r="G752" s="4"/>
      <c r="H752" s="4"/>
      <c r="I752" s="4"/>
      <c r="J752" s="4"/>
      <c r="K752" s="4"/>
      <c r="L752" s="4"/>
      <c r="M752" s="4"/>
      <c r="N752" s="4"/>
      <c r="O752" s="4"/>
      <c r="P752" s="4"/>
      <c r="Q752" s="4"/>
      <c r="R752" s="4"/>
      <c r="S752" s="4"/>
      <c r="T752" s="4"/>
      <c r="U752" s="4"/>
      <c r="V752" s="4"/>
      <c r="W752" s="4"/>
      <c r="X752" s="4"/>
      <c r="Y752" s="4"/>
      <c r="Z752" s="4"/>
    </row>
    <row r="753" spans="1:26" ht="15.75" x14ac:dyDescent="0.25">
      <c r="A753" s="4"/>
      <c r="B753" s="4"/>
      <c r="C753" s="4"/>
      <c r="D753" s="651"/>
      <c r="E753" s="4"/>
      <c r="F753" s="4"/>
      <c r="G753" s="4"/>
      <c r="H753" s="4"/>
      <c r="I753" s="4"/>
      <c r="J753" s="4"/>
      <c r="K753" s="4"/>
      <c r="L753" s="4"/>
      <c r="M753" s="4"/>
      <c r="N753" s="4"/>
      <c r="O753" s="4"/>
      <c r="P753" s="4"/>
      <c r="Q753" s="4"/>
      <c r="R753" s="4"/>
      <c r="S753" s="4"/>
      <c r="T753" s="4"/>
      <c r="U753" s="4"/>
      <c r="V753" s="4"/>
      <c r="W753" s="4"/>
      <c r="X753" s="4"/>
      <c r="Y753" s="4"/>
      <c r="Z753" s="4"/>
    </row>
    <row r="754" spans="1:26" ht="15.75" x14ac:dyDescent="0.25">
      <c r="A754" s="4"/>
      <c r="B754" s="4"/>
      <c r="C754" s="4"/>
      <c r="D754" s="651"/>
      <c r="E754" s="4"/>
      <c r="F754" s="4"/>
      <c r="G754" s="4"/>
      <c r="H754" s="4"/>
      <c r="I754" s="4"/>
      <c r="J754" s="4"/>
      <c r="K754" s="4"/>
      <c r="L754" s="4"/>
      <c r="M754" s="4"/>
      <c r="N754" s="4"/>
      <c r="O754" s="4"/>
      <c r="P754" s="4"/>
      <c r="Q754" s="4"/>
      <c r="R754" s="4"/>
      <c r="S754" s="4"/>
      <c r="T754" s="4"/>
      <c r="U754" s="4"/>
      <c r="V754" s="4"/>
      <c r="W754" s="4"/>
      <c r="X754" s="4"/>
      <c r="Y754" s="4"/>
      <c r="Z754" s="4"/>
    </row>
    <row r="755" spans="1:26" ht="15.75" x14ac:dyDescent="0.25">
      <c r="A755" s="4"/>
      <c r="B755" s="4"/>
      <c r="C755" s="4"/>
      <c r="D755" s="651"/>
      <c r="E755" s="4"/>
      <c r="F755" s="4"/>
      <c r="G755" s="4"/>
      <c r="H755" s="4"/>
      <c r="I755" s="4"/>
      <c r="J755" s="4"/>
      <c r="K755" s="4"/>
      <c r="L755" s="4"/>
      <c r="M755" s="4"/>
      <c r="N755" s="4"/>
      <c r="O755" s="4"/>
      <c r="P755" s="4"/>
      <c r="Q755" s="4"/>
      <c r="R755" s="4"/>
      <c r="S755" s="4"/>
      <c r="T755" s="4"/>
      <c r="U755" s="4"/>
      <c r="V755" s="4"/>
      <c r="W755" s="4"/>
      <c r="X755" s="4"/>
      <c r="Y755" s="4"/>
      <c r="Z755" s="4"/>
    </row>
    <row r="756" spans="1:26" ht="15.75" x14ac:dyDescent="0.25">
      <c r="A756" s="4"/>
      <c r="B756" s="4"/>
      <c r="C756" s="4"/>
      <c r="D756" s="651"/>
      <c r="E756" s="4"/>
      <c r="F756" s="4"/>
      <c r="G756" s="4"/>
      <c r="H756" s="4"/>
      <c r="I756" s="4"/>
      <c r="J756" s="4"/>
      <c r="K756" s="4"/>
      <c r="L756" s="4"/>
      <c r="M756" s="4"/>
      <c r="N756" s="4"/>
      <c r="O756" s="4"/>
      <c r="P756" s="4"/>
      <c r="Q756" s="4"/>
      <c r="R756" s="4"/>
      <c r="S756" s="4"/>
      <c r="T756" s="4"/>
      <c r="U756" s="4"/>
      <c r="V756" s="4"/>
      <c r="W756" s="4"/>
      <c r="X756" s="4"/>
      <c r="Y756" s="4"/>
      <c r="Z756" s="4"/>
    </row>
    <row r="757" spans="1:26" ht="15.75" x14ac:dyDescent="0.25">
      <c r="A757" s="4"/>
      <c r="B757" s="4"/>
      <c r="C757" s="4"/>
      <c r="D757" s="651"/>
      <c r="E757" s="4"/>
      <c r="F757" s="4"/>
      <c r="G757" s="4"/>
      <c r="H757" s="4"/>
      <c r="I757" s="4"/>
      <c r="J757" s="4"/>
      <c r="K757" s="4"/>
      <c r="L757" s="4"/>
      <c r="M757" s="4"/>
      <c r="N757" s="4"/>
      <c r="O757" s="4"/>
      <c r="P757" s="4"/>
      <c r="Q757" s="4"/>
      <c r="R757" s="4"/>
      <c r="S757" s="4"/>
      <c r="T757" s="4"/>
      <c r="U757" s="4"/>
      <c r="V757" s="4"/>
      <c r="W757" s="4"/>
      <c r="X757" s="4"/>
      <c r="Y757" s="4"/>
      <c r="Z757" s="4"/>
    </row>
    <row r="758" spans="1:26" ht="15.75" x14ac:dyDescent="0.25">
      <c r="A758" s="4"/>
      <c r="B758" s="4"/>
      <c r="C758" s="4"/>
      <c r="D758" s="651"/>
      <c r="E758" s="4"/>
      <c r="F758" s="4"/>
      <c r="G758" s="4"/>
      <c r="H758" s="4"/>
      <c r="I758" s="4"/>
      <c r="J758" s="4"/>
      <c r="K758" s="4"/>
      <c r="L758" s="4"/>
      <c r="M758" s="4"/>
      <c r="N758" s="4"/>
      <c r="O758" s="4"/>
      <c r="P758" s="4"/>
      <c r="Q758" s="4"/>
      <c r="R758" s="4"/>
      <c r="S758" s="4"/>
      <c r="T758" s="4"/>
      <c r="U758" s="4"/>
      <c r="V758" s="4"/>
      <c r="W758" s="4"/>
      <c r="X758" s="4"/>
      <c r="Y758" s="4"/>
      <c r="Z758" s="4"/>
    </row>
    <row r="759" spans="1:26" ht="15.75" x14ac:dyDescent="0.25">
      <c r="A759" s="4"/>
      <c r="B759" s="4"/>
      <c r="C759" s="4"/>
      <c r="D759" s="651"/>
      <c r="E759" s="4"/>
      <c r="F759" s="4"/>
      <c r="G759" s="4"/>
      <c r="H759" s="4"/>
      <c r="I759" s="4"/>
      <c r="J759" s="4"/>
      <c r="K759" s="4"/>
      <c r="L759" s="4"/>
      <c r="M759" s="4"/>
      <c r="N759" s="4"/>
      <c r="O759" s="4"/>
      <c r="P759" s="4"/>
      <c r="Q759" s="4"/>
      <c r="R759" s="4"/>
      <c r="S759" s="4"/>
      <c r="T759" s="4"/>
      <c r="U759" s="4"/>
      <c r="V759" s="4"/>
      <c r="W759" s="4"/>
      <c r="X759" s="4"/>
      <c r="Y759" s="4"/>
      <c r="Z759" s="4"/>
    </row>
    <row r="760" spans="1:26" ht="15.75" x14ac:dyDescent="0.25">
      <c r="A760" s="4"/>
      <c r="B760" s="4"/>
      <c r="C760" s="4"/>
      <c r="D760" s="651"/>
      <c r="E760" s="4"/>
      <c r="F760" s="4"/>
      <c r="G760" s="4"/>
      <c r="H760" s="4"/>
      <c r="I760" s="4"/>
      <c r="J760" s="4"/>
      <c r="K760" s="4"/>
      <c r="L760" s="4"/>
      <c r="M760" s="4"/>
      <c r="N760" s="4"/>
      <c r="O760" s="4"/>
      <c r="P760" s="4"/>
      <c r="Q760" s="4"/>
      <c r="R760" s="4"/>
      <c r="S760" s="4"/>
      <c r="T760" s="4"/>
      <c r="U760" s="4"/>
      <c r="V760" s="4"/>
      <c r="W760" s="4"/>
      <c r="X760" s="4"/>
      <c r="Y760" s="4"/>
      <c r="Z760" s="4"/>
    </row>
    <row r="761" spans="1:26" ht="15.75" x14ac:dyDescent="0.25">
      <c r="A761" s="4"/>
      <c r="B761" s="4"/>
      <c r="C761" s="4"/>
      <c r="D761" s="651"/>
      <c r="E761" s="4"/>
      <c r="F761" s="4"/>
      <c r="G761" s="4"/>
      <c r="H761" s="4"/>
      <c r="I761" s="4"/>
      <c r="J761" s="4"/>
      <c r="K761" s="4"/>
      <c r="L761" s="4"/>
      <c r="M761" s="4"/>
      <c r="N761" s="4"/>
      <c r="O761" s="4"/>
      <c r="P761" s="4"/>
      <c r="Q761" s="4"/>
      <c r="R761" s="4"/>
      <c r="S761" s="4"/>
      <c r="T761" s="4"/>
      <c r="U761" s="4"/>
      <c r="V761" s="4"/>
      <c r="W761" s="4"/>
      <c r="X761" s="4"/>
      <c r="Y761" s="4"/>
      <c r="Z761" s="4"/>
    </row>
    <row r="762" spans="1:26" ht="15.75" x14ac:dyDescent="0.25">
      <c r="A762" s="4"/>
      <c r="B762" s="4"/>
      <c r="C762" s="4"/>
      <c r="D762" s="651"/>
      <c r="E762" s="4"/>
      <c r="F762" s="4"/>
      <c r="G762" s="4"/>
      <c r="H762" s="4"/>
      <c r="I762" s="4"/>
      <c r="J762" s="4"/>
      <c r="K762" s="4"/>
      <c r="L762" s="4"/>
      <c r="M762" s="4"/>
      <c r="N762" s="4"/>
      <c r="O762" s="4"/>
      <c r="P762" s="4"/>
      <c r="Q762" s="4"/>
      <c r="R762" s="4"/>
      <c r="S762" s="4"/>
      <c r="T762" s="4"/>
      <c r="U762" s="4"/>
      <c r="V762" s="4"/>
      <c r="W762" s="4"/>
      <c r="X762" s="4"/>
      <c r="Y762" s="4"/>
      <c r="Z762" s="4"/>
    </row>
    <row r="763" spans="1:26" ht="15.75" x14ac:dyDescent="0.25">
      <c r="A763" s="4"/>
      <c r="B763" s="4"/>
      <c r="C763" s="4"/>
      <c r="D763" s="651"/>
      <c r="E763" s="4"/>
      <c r="F763" s="4"/>
      <c r="G763" s="4"/>
      <c r="H763" s="4"/>
      <c r="I763" s="4"/>
      <c r="J763" s="4"/>
      <c r="K763" s="4"/>
      <c r="L763" s="4"/>
      <c r="M763" s="4"/>
      <c r="N763" s="4"/>
      <c r="O763" s="4"/>
      <c r="P763" s="4"/>
      <c r="Q763" s="4"/>
      <c r="R763" s="4"/>
      <c r="S763" s="4"/>
      <c r="T763" s="4"/>
      <c r="U763" s="4"/>
      <c r="V763" s="4"/>
      <c r="W763" s="4"/>
      <c r="X763" s="4"/>
      <c r="Y763" s="4"/>
      <c r="Z763" s="4"/>
    </row>
    <row r="764" spans="1:26" ht="15.75" x14ac:dyDescent="0.25">
      <c r="A764" s="4"/>
      <c r="B764" s="4"/>
      <c r="C764" s="4"/>
      <c r="D764" s="651"/>
      <c r="E764" s="4"/>
      <c r="F764" s="4"/>
      <c r="G764" s="4"/>
      <c r="H764" s="4"/>
      <c r="I764" s="4"/>
      <c r="J764" s="4"/>
      <c r="K764" s="4"/>
      <c r="L764" s="4"/>
      <c r="M764" s="4"/>
      <c r="N764" s="4"/>
      <c r="O764" s="4"/>
      <c r="P764" s="4"/>
      <c r="Q764" s="4"/>
      <c r="R764" s="4"/>
      <c r="S764" s="4"/>
      <c r="T764" s="4"/>
      <c r="U764" s="4"/>
      <c r="V764" s="4"/>
      <c r="W764" s="4"/>
      <c r="X764" s="4"/>
      <c r="Y764" s="4"/>
      <c r="Z764" s="4"/>
    </row>
    <row r="765" spans="1:26" ht="15.75" x14ac:dyDescent="0.25">
      <c r="A765" s="4"/>
      <c r="B765" s="4"/>
      <c r="C765" s="4"/>
      <c r="D765" s="651"/>
      <c r="E765" s="4"/>
      <c r="F765" s="4"/>
      <c r="G765" s="4"/>
      <c r="H765" s="4"/>
      <c r="I765" s="4"/>
      <c r="J765" s="4"/>
      <c r="K765" s="4"/>
      <c r="L765" s="4"/>
      <c r="M765" s="4"/>
      <c r="N765" s="4"/>
      <c r="O765" s="4"/>
      <c r="P765" s="4"/>
      <c r="Q765" s="4"/>
      <c r="R765" s="4"/>
      <c r="S765" s="4"/>
      <c r="T765" s="4"/>
      <c r="U765" s="4"/>
      <c r="V765" s="4"/>
      <c r="W765" s="4"/>
      <c r="X765" s="4"/>
      <c r="Y765" s="4"/>
      <c r="Z765" s="4"/>
    </row>
    <row r="766" spans="1:26" ht="15.75" x14ac:dyDescent="0.25">
      <c r="A766" s="4"/>
      <c r="B766" s="4"/>
      <c r="C766" s="4"/>
      <c r="D766" s="651"/>
      <c r="E766" s="4"/>
      <c r="F766" s="4"/>
      <c r="G766" s="4"/>
      <c r="H766" s="4"/>
      <c r="I766" s="4"/>
      <c r="J766" s="4"/>
      <c r="K766" s="4"/>
      <c r="L766" s="4"/>
      <c r="M766" s="4"/>
      <c r="N766" s="4"/>
      <c r="O766" s="4"/>
      <c r="P766" s="4"/>
      <c r="Q766" s="4"/>
      <c r="R766" s="4"/>
      <c r="S766" s="4"/>
      <c r="T766" s="4"/>
      <c r="U766" s="4"/>
      <c r="V766" s="4"/>
      <c r="W766" s="4"/>
      <c r="X766" s="4"/>
      <c r="Y766" s="4"/>
      <c r="Z766" s="4"/>
    </row>
    <row r="767" spans="1:26" ht="15.75" x14ac:dyDescent="0.25">
      <c r="A767" s="4"/>
      <c r="B767" s="4"/>
      <c r="C767" s="4"/>
      <c r="D767" s="651"/>
      <c r="E767" s="4"/>
      <c r="F767" s="4"/>
      <c r="G767" s="4"/>
      <c r="H767" s="4"/>
      <c r="I767" s="4"/>
      <c r="J767" s="4"/>
      <c r="K767" s="4"/>
      <c r="L767" s="4"/>
      <c r="M767" s="4"/>
      <c r="N767" s="4"/>
      <c r="O767" s="4"/>
      <c r="P767" s="4"/>
      <c r="Q767" s="4"/>
      <c r="R767" s="4"/>
      <c r="S767" s="4"/>
      <c r="T767" s="4"/>
      <c r="U767" s="4"/>
      <c r="V767" s="4"/>
      <c r="W767" s="4"/>
      <c r="X767" s="4"/>
      <c r="Y767" s="4"/>
      <c r="Z767" s="4"/>
    </row>
    <row r="768" spans="1:26" ht="15.75" x14ac:dyDescent="0.25">
      <c r="A768" s="4"/>
      <c r="B768" s="4"/>
      <c r="C768" s="4"/>
      <c r="D768" s="651"/>
      <c r="E768" s="4"/>
      <c r="F768" s="4"/>
      <c r="G768" s="4"/>
      <c r="H768" s="4"/>
      <c r="I768" s="4"/>
      <c r="J768" s="4"/>
      <c r="K768" s="4"/>
      <c r="L768" s="4"/>
      <c r="M768" s="4"/>
      <c r="N768" s="4"/>
      <c r="O768" s="4"/>
      <c r="P768" s="4"/>
      <c r="Q768" s="4"/>
      <c r="R768" s="4"/>
      <c r="S768" s="4"/>
      <c r="T768" s="4"/>
      <c r="U768" s="4"/>
      <c r="V768" s="4"/>
      <c r="W768" s="4"/>
      <c r="X768" s="4"/>
      <c r="Y768" s="4"/>
      <c r="Z768" s="4"/>
    </row>
    <row r="769" spans="1:26" ht="15.75" x14ac:dyDescent="0.25">
      <c r="A769" s="4"/>
      <c r="B769" s="4"/>
      <c r="C769" s="4"/>
      <c r="D769" s="651"/>
      <c r="E769" s="4"/>
      <c r="F769" s="4"/>
      <c r="G769" s="4"/>
      <c r="H769" s="4"/>
      <c r="I769" s="4"/>
      <c r="J769" s="4"/>
      <c r="K769" s="4"/>
      <c r="L769" s="4"/>
      <c r="M769" s="4"/>
      <c r="N769" s="4"/>
      <c r="O769" s="4"/>
      <c r="P769" s="4"/>
      <c r="Q769" s="4"/>
      <c r="R769" s="4"/>
      <c r="S769" s="4"/>
      <c r="T769" s="4"/>
      <c r="U769" s="4"/>
      <c r="V769" s="4"/>
      <c r="W769" s="4"/>
      <c r="X769" s="4"/>
      <c r="Y769" s="4"/>
      <c r="Z769" s="4"/>
    </row>
    <row r="770" spans="1:26" ht="15.75" x14ac:dyDescent="0.25">
      <c r="A770" s="4"/>
      <c r="B770" s="4"/>
      <c r="C770" s="4"/>
      <c r="D770" s="651"/>
      <c r="E770" s="4"/>
      <c r="F770" s="4"/>
      <c r="G770" s="4"/>
      <c r="H770" s="4"/>
      <c r="I770" s="4"/>
      <c r="J770" s="4"/>
      <c r="K770" s="4"/>
      <c r="L770" s="4"/>
      <c r="M770" s="4"/>
      <c r="N770" s="4"/>
      <c r="O770" s="4"/>
      <c r="P770" s="4"/>
      <c r="Q770" s="4"/>
      <c r="R770" s="4"/>
      <c r="S770" s="4"/>
      <c r="T770" s="4"/>
      <c r="U770" s="4"/>
      <c r="V770" s="4"/>
      <c r="W770" s="4"/>
      <c r="X770" s="4"/>
      <c r="Y770" s="4"/>
      <c r="Z770" s="4"/>
    </row>
    <row r="771" spans="1:26" ht="15.75" x14ac:dyDescent="0.25">
      <c r="A771" s="4"/>
      <c r="B771" s="4"/>
      <c r="C771" s="4"/>
      <c r="D771" s="651"/>
      <c r="E771" s="4"/>
      <c r="F771" s="4"/>
      <c r="G771" s="4"/>
      <c r="H771" s="4"/>
      <c r="I771" s="4"/>
      <c r="J771" s="4"/>
      <c r="K771" s="4"/>
      <c r="L771" s="4"/>
      <c r="M771" s="4"/>
      <c r="N771" s="4"/>
      <c r="O771" s="4"/>
      <c r="P771" s="4"/>
      <c r="Q771" s="4"/>
      <c r="R771" s="4"/>
      <c r="S771" s="4"/>
      <c r="T771" s="4"/>
      <c r="U771" s="4"/>
      <c r="V771" s="4"/>
      <c r="W771" s="4"/>
      <c r="X771" s="4"/>
      <c r="Y771" s="4"/>
      <c r="Z771" s="4"/>
    </row>
    <row r="772" spans="1:26" ht="15.75" x14ac:dyDescent="0.25">
      <c r="A772" s="4"/>
      <c r="B772" s="4"/>
      <c r="C772" s="4"/>
      <c r="D772" s="651"/>
      <c r="E772" s="4"/>
      <c r="F772" s="4"/>
      <c r="G772" s="4"/>
      <c r="H772" s="4"/>
      <c r="I772" s="4"/>
      <c r="J772" s="4"/>
      <c r="K772" s="4"/>
      <c r="L772" s="4"/>
      <c r="M772" s="4"/>
      <c r="N772" s="4"/>
      <c r="O772" s="4"/>
      <c r="P772" s="4"/>
      <c r="Q772" s="4"/>
      <c r="R772" s="4"/>
      <c r="S772" s="4"/>
      <c r="T772" s="4"/>
      <c r="U772" s="4"/>
      <c r="V772" s="4"/>
      <c r="W772" s="4"/>
      <c r="X772" s="4"/>
      <c r="Y772" s="4"/>
      <c r="Z772" s="4"/>
    </row>
    <row r="773" spans="1:26" ht="15.75" x14ac:dyDescent="0.25">
      <c r="A773" s="4"/>
      <c r="B773" s="4"/>
      <c r="C773" s="4"/>
      <c r="D773" s="651"/>
      <c r="E773" s="4"/>
      <c r="F773" s="4"/>
      <c r="G773" s="4"/>
      <c r="H773" s="4"/>
      <c r="I773" s="4"/>
      <c r="J773" s="4"/>
      <c r="K773" s="4"/>
      <c r="L773" s="4"/>
      <c r="M773" s="4"/>
      <c r="N773" s="4"/>
      <c r="O773" s="4"/>
      <c r="P773" s="4"/>
      <c r="Q773" s="4"/>
      <c r="R773" s="4"/>
      <c r="S773" s="4"/>
      <c r="T773" s="4"/>
      <c r="U773" s="4"/>
      <c r="V773" s="4"/>
      <c r="W773" s="4"/>
      <c r="X773" s="4"/>
      <c r="Y773" s="4"/>
      <c r="Z773" s="4"/>
    </row>
    <row r="774" spans="1:26" ht="15.75" x14ac:dyDescent="0.25">
      <c r="A774" s="4"/>
      <c r="B774" s="4"/>
      <c r="C774" s="4"/>
      <c r="D774" s="651"/>
      <c r="E774" s="4"/>
      <c r="F774" s="4"/>
      <c r="G774" s="4"/>
      <c r="H774" s="4"/>
      <c r="I774" s="4"/>
      <c r="J774" s="4"/>
      <c r="K774" s="4"/>
      <c r="L774" s="4"/>
      <c r="M774" s="4"/>
      <c r="N774" s="4"/>
      <c r="O774" s="4"/>
      <c r="P774" s="4"/>
      <c r="Q774" s="4"/>
      <c r="R774" s="4"/>
      <c r="S774" s="4"/>
      <c r="T774" s="4"/>
      <c r="U774" s="4"/>
      <c r="V774" s="4"/>
      <c r="W774" s="4"/>
      <c r="X774" s="4"/>
      <c r="Y774" s="4"/>
      <c r="Z774" s="4"/>
    </row>
    <row r="775" spans="1:26" ht="15.75" x14ac:dyDescent="0.25">
      <c r="A775" s="4"/>
      <c r="B775" s="4"/>
      <c r="C775" s="4"/>
      <c r="D775" s="651"/>
      <c r="E775" s="4"/>
      <c r="F775" s="4"/>
      <c r="G775" s="4"/>
      <c r="H775" s="4"/>
      <c r="I775" s="4"/>
      <c r="J775" s="4"/>
      <c r="K775" s="4"/>
      <c r="L775" s="4"/>
      <c r="M775" s="4"/>
      <c r="N775" s="4"/>
      <c r="O775" s="4"/>
      <c r="P775" s="4"/>
      <c r="Q775" s="4"/>
      <c r="R775" s="4"/>
      <c r="S775" s="4"/>
      <c r="T775" s="4"/>
      <c r="U775" s="4"/>
      <c r="V775" s="4"/>
      <c r="W775" s="4"/>
      <c r="X775" s="4"/>
      <c r="Y775" s="4"/>
      <c r="Z775" s="4"/>
    </row>
    <row r="776" spans="1:26" ht="15.75" x14ac:dyDescent="0.25">
      <c r="A776" s="4"/>
      <c r="B776" s="4"/>
      <c r="C776" s="4"/>
      <c r="D776" s="651"/>
      <c r="E776" s="4"/>
      <c r="F776" s="4"/>
      <c r="G776" s="4"/>
      <c r="H776" s="4"/>
      <c r="I776" s="4"/>
      <c r="J776" s="4"/>
      <c r="K776" s="4"/>
      <c r="L776" s="4"/>
      <c r="M776" s="4"/>
      <c r="N776" s="4"/>
      <c r="O776" s="4"/>
      <c r="P776" s="4"/>
      <c r="Q776" s="4"/>
      <c r="R776" s="4"/>
      <c r="S776" s="4"/>
      <c r="T776" s="4"/>
      <c r="U776" s="4"/>
      <c r="V776" s="4"/>
      <c r="W776" s="4"/>
      <c r="X776" s="4"/>
      <c r="Y776" s="4"/>
      <c r="Z776" s="4"/>
    </row>
    <row r="777" spans="1:26" ht="15.75" x14ac:dyDescent="0.25">
      <c r="A777" s="4"/>
      <c r="B777" s="4"/>
      <c r="C777" s="4"/>
      <c r="D777" s="651"/>
      <c r="E777" s="4"/>
      <c r="F777" s="4"/>
      <c r="G777" s="4"/>
      <c r="H777" s="4"/>
      <c r="I777" s="4"/>
      <c r="J777" s="4"/>
      <c r="K777" s="4"/>
      <c r="L777" s="4"/>
      <c r="M777" s="4"/>
      <c r="N777" s="4"/>
      <c r="O777" s="4"/>
      <c r="P777" s="4"/>
      <c r="Q777" s="4"/>
      <c r="R777" s="4"/>
      <c r="S777" s="4"/>
      <c r="T777" s="4"/>
      <c r="U777" s="4"/>
      <c r="V777" s="4"/>
      <c r="W777" s="4"/>
      <c r="X777" s="4"/>
      <c r="Y777" s="4"/>
      <c r="Z777" s="4"/>
    </row>
    <row r="778" spans="1:26" ht="15.75" x14ac:dyDescent="0.25">
      <c r="A778" s="4"/>
      <c r="B778" s="4"/>
      <c r="C778" s="4"/>
      <c r="D778" s="651"/>
      <c r="E778" s="4"/>
      <c r="F778" s="4"/>
      <c r="G778" s="4"/>
      <c r="H778" s="4"/>
      <c r="I778" s="4"/>
      <c r="J778" s="4"/>
      <c r="K778" s="4"/>
      <c r="L778" s="4"/>
      <c r="M778" s="4"/>
      <c r="N778" s="4"/>
      <c r="O778" s="4"/>
      <c r="P778" s="4"/>
      <c r="Q778" s="4"/>
      <c r="R778" s="4"/>
      <c r="S778" s="4"/>
      <c r="T778" s="4"/>
      <c r="U778" s="4"/>
      <c r="V778" s="4"/>
      <c r="W778" s="4"/>
      <c r="X778" s="4"/>
      <c r="Y778" s="4"/>
      <c r="Z778" s="4"/>
    </row>
    <row r="779" spans="1:26" ht="15.75" x14ac:dyDescent="0.25">
      <c r="A779" s="4"/>
      <c r="B779" s="4"/>
      <c r="C779" s="4"/>
      <c r="D779" s="651"/>
      <c r="E779" s="4"/>
      <c r="F779" s="4"/>
      <c r="G779" s="4"/>
      <c r="H779" s="4"/>
      <c r="I779" s="4"/>
      <c r="J779" s="4"/>
      <c r="K779" s="4"/>
      <c r="L779" s="4"/>
      <c r="M779" s="4"/>
      <c r="N779" s="4"/>
      <c r="O779" s="4"/>
      <c r="P779" s="4"/>
      <c r="Q779" s="4"/>
      <c r="R779" s="4"/>
      <c r="S779" s="4"/>
      <c r="T779" s="4"/>
      <c r="U779" s="4"/>
      <c r="V779" s="4"/>
      <c r="W779" s="4"/>
      <c r="X779" s="4"/>
      <c r="Y779" s="4"/>
      <c r="Z779" s="4"/>
    </row>
    <row r="780" spans="1:26" ht="15.75" x14ac:dyDescent="0.25">
      <c r="A780" s="4"/>
      <c r="B780" s="4"/>
      <c r="C780" s="4"/>
      <c r="D780" s="651"/>
      <c r="E780" s="4"/>
      <c r="F780" s="4"/>
      <c r="G780" s="4"/>
      <c r="H780" s="4"/>
      <c r="I780" s="4"/>
      <c r="J780" s="4"/>
      <c r="K780" s="4"/>
      <c r="L780" s="4"/>
      <c r="M780" s="4"/>
      <c r="N780" s="4"/>
      <c r="O780" s="4"/>
      <c r="P780" s="4"/>
      <c r="Q780" s="4"/>
      <c r="R780" s="4"/>
      <c r="S780" s="4"/>
      <c r="T780" s="4"/>
      <c r="U780" s="4"/>
      <c r="V780" s="4"/>
      <c r="W780" s="4"/>
      <c r="X780" s="4"/>
      <c r="Y780" s="4"/>
      <c r="Z780" s="4"/>
    </row>
    <row r="781" spans="1:26" ht="15.75" x14ac:dyDescent="0.25">
      <c r="A781" s="4"/>
      <c r="B781" s="4"/>
      <c r="C781" s="4"/>
      <c r="D781" s="651"/>
      <c r="E781" s="4"/>
      <c r="F781" s="4"/>
      <c r="G781" s="4"/>
      <c r="H781" s="4"/>
      <c r="I781" s="4"/>
      <c r="J781" s="4"/>
      <c r="K781" s="4"/>
      <c r="L781" s="4"/>
      <c r="M781" s="4"/>
      <c r="N781" s="4"/>
      <c r="O781" s="4"/>
      <c r="P781" s="4"/>
      <c r="Q781" s="4"/>
      <c r="R781" s="4"/>
      <c r="S781" s="4"/>
      <c r="T781" s="4"/>
      <c r="U781" s="4"/>
      <c r="V781" s="4"/>
      <c r="W781" s="4"/>
      <c r="X781" s="4"/>
      <c r="Y781" s="4"/>
      <c r="Z781" s="4"/>
    </row>
    <row r="782" spans="1:26" ht="15.75" x14ac:dyDescent="0.25">
      <c r="A782" s="4"/>
      <c r="B782" s="4"/>
      <c r="C782" s="4"/>
      <c r="D782" s="651"/>
      <c r="E782" s="4"/>
      <c r="F782" s="4"/>
      <c r="G782" s="4"/>
      <c r="H782" s="4"/>
      <c r="I782" s="4"/>
      <c r="J782" s="4"/>
      <c r="K782" s="4"/>
      <c r="L782" s="4"/>
      <c r="M782" s="4"/>
      <c r="N782" s="4"/>
      <c r="O782" s="4"/>
      <c r="P782" s="4"/>
      <c r="Q782" s="4"/>
      <c r="R782" s="4"/>
      <c r="S782" s="4"/>
      <c r="T782" s="4"/>
      <c r="U782" s="4"/>
      <c r="V782" s="4"/>
      <c r="W782" s="4"/>
      <c r="X782" s="4"/>
      <c r="Y782" s="4"/>
      <c r="Z782" s="4"/>
    </row>
    <row r="783" spans="1:26" ht="15.75" x14ac:dyDescent="0.25">
      <c r="A783" s="4"/>
      <c r="B783" s="4"/>
      <c r="C783" s="4"/>
      <c r="D783" s="651"/>
      <c r="E783" s="4"/>
      <c r="F783" s="4"/>
      <c r="G783" s="4"/>
      <c r="H783" s="4"/>
      <c r="I783" s="4"/>
      <c r="J783" s="4"/>
      <c r="K783" s="4"/>
      <c r="L783" s="4"/>
      <c r="M783" s="4"/>
      <c r="N783" s="4"/>
      <c r="O783" s="4"/>
      <c r="P783" s="4"/>
      <c r="Q783" s="4"/>
      <c r="R783" s="4"/>
      <c r="S783" s="4"/>
      <c r="T783" s="4"/>
      <c r="U783" s="4"/>
      <c r="V783" s="4"/>
      <c r="W783" s="4"/>
      <c r="X783" s="4"/>
      <c r="Y783" s="4"/>
      <c r="Z783" s="4"/>
    </row>
    <row r="784" spans="1:26" ht="15.75" x14ac:dyDescent="0.25">
      <c r="A784" s="4"/>
      <c r="B784" s="4"/>
      <c r="C784" s="4"/>
      <c r="D784" s="651"/>
      <c r="E784" s="4"/>
      <c r="F784" s="4"/>
      <c r="G784" s="4"/>
      <c r="H784" s="4"/>
      <c r="I784" s="4"/>
      <c r="J784" s="4"/>
      <c r="K784" s="4"/>
      <c r="L784" s="4"/>
      <c r="M784" s="4"/>
      <c r="N784" s="4"/>
      <c r="O784" s="4"/>
      <c r="P784" s="4"/>
      <c r="Q784" s="4"/>
      <c r="R784" s="4"/>
      <c r="S784" s="4"/>
      <c r="T784" s="4"/>
      <c r="U784" s="4"/>
      <c r="V784" s="4"/>
      <c r="W784" s="4"/>
      <c r="X784" s="4"/>
      <c r="Y784" s="4"/>
      <c r="Z784" s="4"/>
    </row>
    <row r="785" spans="1:26" ht="15.75" x14ac:dyDescent="0.25">
      <c r="A785" s="4"/>
      <c r="B785" s="4"/>
      <c r="C785" s="4"/>
      <c r="D785" s="651"/>
      <c r="E785" s="4"/>
      <c r="F785" s="4"/>
      <c r="G785" s="4"/>
      <c r="H785" s="4"/>
      <c r="I785" s="4"/>
      <c r="J785" s="4"/>
      <c r="K785" s="4"/>
      <c r="L785" s="4"/>
      <c r="M785" s="4"/>
      <c r="N785" s="4"/>
      <c r="O785" s="4"/>
      <c r="P785" s="4"/>
      <c r="Q785" s="4"/>
      <c r="R785" s="4"/>
      <c r="S785" s="4"/>
      <c r="T785" s="4"/>
      <c r="U785" s="4"/>
      <c r="V785" s="4"/>
      <c r="W785" s="4"/>
      <c r="X785" s="4"/>
      <c r="Y785" s="4"/>
      <c r="Z785" s="4"/>
    </row>
    <row r="786" spans="1:26" ht="15.75" x14ac:dyDescent="0.25">
      <c r="A786" s="4"/>
      <c r="B786" s="4"/>
      <c r="C786" s="4"/>
      <c r="D786" s="651"/>
      <c r="E786" s="4"/>
      <c r="F786" s="4"/>
      <c r="G786" s="4"/>
      <c r="H786" s="4"/>
      <c r="I786" s="4"/>
      <c r="J786" s="4"/>
      <c r="K786" s="4"/>
      <c r="L786" s="4"/>
      <c r="M786" s="4"/>
      <c r="N786" s="4"/>
      <c r="O786" s="4"/>
      <c r="P786" s="4"/>
      <c r="Q786" s="4"/>
      <c r="R786" s="4"/>
      <c r="S786" s="4"/>
      <c r="T786" s="4"/>
      <c r="U786" s="4"/>
      <c r="V786" s="4"/>
      <c r="W786" s="4"/>
      <c r="X786" s="4"/>
      <c r="Y786" s="4"/>
      <c r="Z786" s="4"/>
    </row>
    <row r="787" spans="1:26" ht="15.75" x14ac:dyDescent="0.25">
      <c r="A787" s="4"/>
      <c r="B787" s="4"/>
      <c r="C787" s="4"/>
      <c r="D787" s="651"/>
      <c r="E787" s="4"/>
      <c r="F787" s="4"/>
      <c r="G787" s="4"/>
      <c r="H787" s="4"/>
      <c r="I787" s="4"/>
      <c r="J787" s="4"/>
      <c r="K787" s="4"/>
      <c r="L787" s="4"/>
      <c r="M787" s="4"/>
      <c r="N787" s="4"/>
      <c r="O787" s="4"/>
      <c r="P787" s="4"/>
      <c r="Q787" s="4"/>
      <c r="R787" s="4"/>
      <c r="S787" s="4"/>
      <c r="T787" s="4"/>
      <c r="U787" s="4"/>
      <c r="V787" s="4"/>
      <c r="W787" s="4"/>
      <c r="X787" s="4"/>
      <c r="Y787" s="4"/>
      <c r="Z787" s="4"/>
    </row>
    <row r="788" spans="1:26" ht="15.75" x14ac:dyDescent="0.25">
      <c r="A788" s="4"/>
      <c r="B788" s="4"/>
      <c r="C788" s="4"/>
      <c r="D788" s="651"/>
      <c r="E788" s="4"/>
      <c r="F788" s="4"/>
      <c r="G788" s="4"/>
      <c r="H788" s="4"/>
      <c r="I788" s="4"/>
      <c r="J788" s="4"/>
      <c r="K788" s="4"/>
      <c r="L788" s="4"/>
      <c r="M788" s="4"/>
      <c r="N788" s="4"/>
      <c r="O788" s="4"/>
      <c r="P788" s="4"/>
      <c r="Q788" s="4"/>
      <c r="R788" s="4"/>
      <c r="S788" s="4"/>
      <c r="T788" s="4"/>
      <c r="U788" s="4"/>
      <c r="V788" s="4"/>
      <c r="W788" s="4"/>
      <c r="X788" s="4"/>
      <c r="Y788" s="4"/>
      <c r="Z788" s="4"/>
    </row>
    <row r="789" spans="1:26" ht="15.75" x14ac:dyDescent="0.25">
      <c r="A789" s="4"/>
      <c r="B789" s="4"/>
      <c r="C789" s="4"/>
      <c r="D789" s="651"/>
      <c r="E789" s="4"/>
      <c r="F789" s="4"/>
      <c r="G789" s="4"/>
      <c r="H789" s="4"/>
      <c r="I789" s="4"/>
      <c r="J789" s="4"/>
      <c r="K789" s="4"/>
      <c r="L789" s="4"/>
      <c r="M789" s="4"/>
      <c r="N789" s="4"/>
      <c r="O789" s="4"/>
      <c r="P789" s="4"/>
      <c r="Q789" s="4"/>
      <c r="R789" s="4"/>
      <c r="S789" s="4"/>
      <c r="T789" s="4"/>
      <c r="U789" s="4"/>
      <c r="V789" s="4"/>
      <c r="W789" s="4"/>
      <c r="X789" s="4"/>
      <c r="Y789" s="4"/>
      <c r="Z789" s="4"/>
    </row>
    <row r="790" spans="1:26" ht="15.75" x14ac:dyDescent="0.25">
      <c r="A790" s="4"/>
      <c r="B790" s="4"/>
      <c r="C790" s="4"/>
      <c r="D790" s="651"/>
      <c r="E790" s="4"/>
      <c r="F790" s="4"/>
      <c r="G790" s="4"/>
      <c r="H790" s="4"/>
      <c r="I790" s="4"/>
      <c r="J790" s="4"/>
      <c r="K790" s="4"/>
      <c r="L790" s="4"/>
      <c r="M790" s="4"/>
      <c r="N790" s="4"/>
      <c r="O790" s="4"/>
      <c r="P790" s="4"/>
      <c r="Q790" s="4"/>
      <c r="R790" s="4"/>
      <c r="S790" s="4"/>
      <c r="T790" s="4"/>
      <c r="U790" s="4"/>
      <c r="V790" s="4"/>
      <c r="W790" s="4"/>
      <c r="X790" s="4"/>
      <c r="Y790" s="4"/>
      <c r="Z790" s="4"/>
    </row>
    <row r="791" spans="1:26" ht="15.75" x14ac:dyDescent="0.25">
      <c r="A791" s="4"/>
      <c r="B791" s="4"/>
      <c r="C791" s="4"/>
      <c r="D791" s="651"/>
      <c r="E791" s="4"/>
      <c r="F791" s="4"/>
      <c r="G791" s="4"/>
      <c r="H791" s="4"/>
      <c r="I791" s="4"/>
      <c r="J791" s="4"/>
      <c r="K791" s="4"/>
      <c r="L791" s="4"/>
      <c r="M791" s="4"/>
      <c r="N791" s="4"/>
      <c r="O791" s="4"/>
      <c r="P791" s="4"/>
      <c r="Q791" s="4"/>
      <c r="R791" s="4"/>
      <c r="S791" s="4"/>
      <c r="T791" s="4"/>
      <c r="U791" s="4"/>
      <c r="V791" s="4"/>
      <c r="W791" s="4"/>
      <c r="X791" s="4"/>
      <c r="Y791" s="4"/>
      <c r="Z791" s="4"/>
    </row>
    <row r="792" spans="1:26" ht="15.75" x14ac:dyDescent="0.25">
      <c r="A792" s="4"/>
      <c r="B792" s="4"/>
      <c r="C792" s="4"/>
      <c r="D792" s="651"/>
      <c r="E792" s="4"/>
      <c r="F792" s="4"/>
      <c r="G792" s="4"/>
      <c r="H792" s="4"/>
      <c r="I792" s="4"/>
      <c r="J792" s="4"/>
      <c r="K792" s="4"/>
      <c r="L792" s="4"/>
      <c r="M792" s="4"/>
      <c r="N792" s="4"/>
      <c r="O792" s="4"/>
      <c r="P792" s="4"/>
      <c r="Q792" s="4"/>
      <c r="R792" s="4"/>
      <c r="S792" s="4"/>
      <c r="T792" s="4"/>
      <c r="U792" s="4"/>
      <c r="V792" s="4"/>
      <c r="W792" s="4"/>
      <c r="X792" s="4"/>
      <c r="Y792" s="4"/>
      <c r="Z792" s="4"/>
    </row>
    <row r="793" spans="1:26" ht="15.75" x14ac:dyDescent="0.25">
      <c r="A793" s="4"/>
      <c r="B793" s="4"/>
      <c r="C793" s="4"/>
      <c r="D793" s="651"/>
      <c r="E793" s="4"/>
      <c r="F793" s="4"/>
      <c r="G793" s="4"/>
      <c r="H793" s="4"/>
      <c r="I793" s="4"/>
      <c r="J793" s="4"/>
      <c r="K793" s="4"/>
      <c r="L793" s="4"/>
      <c r="M793" s="4"/>
      <c r="N793" s="4"/>
      <c r="O793" s="4"/>
      <c r="P793" s="4"/>
      <c r="Q793" s="4"/>
      <c r="R793" s="4"/>
      <c r="S793" s="4"/>
      <c r="T793" s="4"/>
      <c r="U793" s="4"/>
      <c r="V793" s="4"/>
      <c r="W793" s="4"/>
      <c r="X793" s="4"/>
      <c r="Y793" s="4"/>
      <c r="Z793" s="4"/>
    </row>
    <row r="794" spans="1:26" ht="15.75" x14ac:dyDescent="0.25">
      <c r="A794" s="4"/>
      <c r="B794" s="4"/>
      <c r="C794" s="4"/>
      <c r="D794" s="651"/>
      <c r="E794" s="4"/>
      <c r="F794" s="4"/>
      <c r="G794" s="4"/>
      <c r="H794" s="4"/>
      <c r="I794" s="4"/>
      <c r="J794" s="4"/>
      <c r="K794" s="4"/>
      <c r="L794" s="4"/>
      <c r="M794" s="4"/>
      <c r="N794" s="4"/>
      <c r="O794" s="4"/>
      <c r="P794" s="4"/>
      <c r="Q794" s="4"/>
      <c r="R794" s="4"/>
      <c r="S794" s="4"/>
      <c r="T794" s="4"/>
      <c r="U794" s="4"/>
      <c r="V794" s="4"/>
      <c r="W794" s="4"/>
      <c r="X794" s="4"/>
      <c r="Y794" s="4"/>
      <c r="Z794" s="4"/>
    </row>
    <row r="795" spans="1:26" ht="15.75" x14ac:dyDescent="0.25">
      <c r="A795" s="4"/>
      <c r="B795" s="4"/>
      <c r="C795" s="4"/>
      <c r="D795" s="651"/>
      <c r="E795" s="4"/>
      <c r="F795" s="4"/>
      <c r="G795" s="4"/>
      <c r="H795" s="4"/>
      <c r="I795" s="4"/>
      <c r="J795" s="4"/>
      <c r="K795" s="4"/>
      <c r="L795" s="4"/>
      <c r="M795" s="4"/>
      <c r="N795" s="4"/>
      <c r="O795" s="4"/>
      <c r="P795" s="4"/>
      <c r="Q795" s="4"/>
      <c r="R795" s="4"/>
      <c r="S795" s="4"/>
      <c r="T795" s="4"/>
      <c r="U795" s="4"/>
      <c r="V795" s="4"/>
      <c r="W795" s="4"/>
      <c r="X795" s="4"/>
      <c r="Y795" s="4"/>
      <c r="Z795" s="4"/>
    </row>
    <row r="796" spans="1:26" ht="15.75" x14ac:dyDescent="0.25">
      <c r="A796" s="4"/>
      <c r="B796" s="4"/>
      <c r="C796" s="4"/>
      <c r="D796" s="651"/>
      <c r="E796" s="4"/>
      <c r="F796" s="4"/>
      <c r="G796" s="4"/>
      <c r="H796" s="4"/>
      <c r="I796" s="4"/>
      <c r="J796" s="4"/>
      <c r="K796" s="4"/>
      <c r="L796" s="4"/>
      <c r="M796" s="4"/>
      <c r="N796" s="4"/>
      <c r="O796" s="4"/>
      <c r="P796" s="4"/>
      <c r="Q796" s="4"/>
      <c r="R796" s="4"/>
      <c r="S796" s="4"/>
      <c r="T796" s="4"/>
      <c r="U796" s="4"/>
      <c r="V796" s="4"/>
      <c r="W796" s="4"/>
      <c r="X796" s="4"/>
      <c r="Y796" s="4"/>
      <c r="Z796" s="4"/>
    </row>
    <row r="797" spans="1:26" ht="15.75" x14ac:dyDescent="0.25">
      <c r="A797" s="4"/>
      <c r="B797" s="4"/>
      <c r="C797" s="4"/>
      <c r="D797" s="651"/>
      <c r="E797" s="4"/>
      <c r="F797" s="4"/>
      <c r="G797" s="4"/>
      <c r="H797" s="4"/>
      <c r="I797" s="4"/>
      <c r="J797" s="4"/>
      <c r="K797" s="4"/>
      <c r="L797" s="4"/>
      <c r="M797" s="4"/>
      <c r="N797" s="4"/>
      <c r="O797" s="4"/>
      <c r="P797" s="4"/>
      <c r="Q797" s="4"/>
      <c r="R797" s="4"/>
      <c r="S797" s="4"/>
      <c r="T797" s="4"/>
      <c r="U797" s="4"/>
      <c r="V797" s="4"/>
      <c r="W797" s="4"/>
      <c r="X797" s="4"/>
      <c r="Y797" s="4"/>
      <c r="Z797" s="4"/>
    </row>
    <row r="798" spans="1:26" ht="15.75" x14ac:dyDescent="0.25">
      <c r="A798" s="4"/>
      <c r="B798" s="4"/>
      <c r="C798" s="4"/>
      <c r="D798" s="651"/>
      <c r="E798" s="4"/>
      <c r="F798" s="4"/>
      <c r="G798" s="4"/>
      <c r="H798" s="4"/>
      <c r="I798" s="4"/>
      <c r="J798" s="4"/>
      <c r="K798" s="4"/>
      <c r="L798" s="4"/>
      <c r="M798" s="4"/>
      <c r="N798" s="4"/>
      <c r="O798" s="4"/>
      <c r="P798" s="4"/>
      <c r="Q798" s="4"/>
      <c r="R798" s="4"/>
      <c r="S798" s="4"/>
      <c r="T798" s="4"/>
      <c r="U798" s="4"/>
      <c r="V798" s="4"/>
      <c r="W798" s="4"/>
      <c r="X798" s="4"/>
      <c r="Y798" s="4"/>
      <c r="Z798" s="4"/>
    </row>
    <row r="799" spans="1:26" ht="15.75" x14ac:dyDescent="0.25">
      <c r="A799" s="4"/>
      <c r="B799" s="4"/>
      <c r="C799" s="4"/>
      <c r="D799" s="651"/>
      <c r="E799" s="4"/>
      <c r="F799" s="4"/>
      <c r="G799" s="4"/>
      <c r="H799" s="4"/>
      <c r="I799" s="4"/>
      <c r="J799" s="4"/>
      <c r="K799" s="4"/>
      <c r="L799" s="4"/>
      <c r="M799" s="4"/>
      <c r="N799" s="4"/>
      <c r="O799" s="4"/>
      <c r="P799" s="4"/>
      <c r="Q799" s="4"/>
      <c r="R799" s="4"/>
      <c r="S799" s="4"/>
      <c r="T799" s="4"/>
      <c r="U799" s="4"/>
      <c r="V799" s="4"/>
      <c r="W799" s="4"/>
      <c r="X799" s="4"/>
      <c r="Y799" s="4"/>
      <c r="Z799" s="4"/>
    </row>
    <row r="800" spans="1:26" ht="15.75" x14ac:dyDescent="0.25">
      <c r="A800" s="4"/>
      <c r="B800" s="4"/>
      <c r="C800" s="4"/>
      <c r="D800" s="651"/>
      <c r="E800" s="4"/>
      <c r="F800" s="4"/>
      <c r="G800" s="4"/>
      <c r="H800" s="4"/>
      <c r="I800" s="4"/>
      <c r="J800" s="4"/>
      <c r="K800" s="4"/>
      <c r="L800" s="4"/>
      <c r="M800" s="4"/>
      <c r="N800" s="4"/>
      <c r="O800" s="4"/>
      <c r="P800" s="4"/>
      <c r="Q800" s="4"/>
      <c r="R800" s="4"/>
      <c r="S800" s="4"/>
      <c r="T800" s="4"/>
      <c r="U800" s="4"/>
      <c r="V800" s="4"/>
      <c r="W800" s="4"/>
      <c r="X800" s="4"/>
      <c r="Y800" s="4"/>
      <c r="Z800" s="4"/>
    </row>
    <row r="801" spans="1:26" ht="15.75" x14ac:dyDescent="0.25">
      <c r="A801" s="4"/>
      <c r="B801" s="4"/>
      <c r="C801" s="4"/>
      <c r="D801" s="651"/>
      <c r="E801" s="4"/>
      <c r="F801" s="4"/>
      <c r="G801" s="4"/>
      <c r="H801" s="4"/>
      <c r="I801" s="4"/>
      <c r="J801" s="4"/>
      <c r="K801" s="4"/>
      <c r="L801" s="4"/>
      <c r="M801" s="4"/>
      <c r="N801" s="4"/>
      <c r="O801" s="4"/>
      <c r="P801" s="4"/>
      <c r="Q801" s="4"/>
      <c r="R801" s="4"/>
      <c r="S801" s="4"/>
      <c r="T801" s="4"/>
      <c r="U801" s="4"/>
      <c r="V801" s="4"/>
      <c r="W801" s="4"/>
      <c r="X801" s="4"/>
      <c r="Y801" s="4"/>
      <c r="Z801" s="4"/>
    </row>
    <row r="802" spans="1:26" ht="15.75" x14ac:dyDescent="0.25">
      <c r="A802" s="4"/>
      <c r="B802" s="4"/>
      <c r="C802" s="4"/>
      <c r="D802" s="651"/>
      <c r="E802" s="4"/>
      <c r="F802" s="4"/>
      <c r="G802" s="4"/>
      <c r="H802" s="4"/>
      <c r="I802" s="4"/>
      <c r="J802" s="4"/>
      <c r="K802" s="4"/>
      <c r="L802" s="4"/>
      <c r="M802" s="4"/>
      <c r="N802" s="4"/>
      <c r="O802" s="4"/>
      <c r="P802" s="4"/>
      <c r="Q802" s="4"/>
      <c r="R802" s="4"/>
      <c r="S802" s="4"/>
      <c r="T802" s="4"/>
      <c r="U802" s="4"/>
      <c r="V802" s="4"/>
      <c r="W802" s="4"/>
      <c r="X802" s="4"/>
      <c r="Y802" s="4"/>
      <c r="Z802" s="4"/>
    </row>
    <row r="803" spans="1:26" ht="15.75" x14ac:dyDescent="0.25">
      <c r="A803" s="4"/>
      <c r="B803" s="4"/>
      <c r="C803" s="4"/>
      <c r="D803" s="651"/>
      <c r="E803" s="4"/>
      <c r="F803" s="4"/>
      <c r="G803" s="4"/>
      <c r="H803" s="4"/>
      <c r="I803" s="4"/>
      <c r="J803" s="4"/>
      <c r="K803" s="4"/>
      <c r="L803" s="4"/>
      <c r="M803" s="4"/>
      <c r="N803" s="4"/>
      <c r="O803" s="4"/>
      <c r="P803" s="4"/>
      <c r="Q803" s="4"/>
      <c r="R803" s="4"/>
      <c r="S803" s="4"/>
      <c r="T803" s="4"/>
      <c r="U803" s="4"/>
      <c r="V803" s="4"/>
      <c r="W803" s="4"/>
      <c r="X803" s="4"/>
      <c r="Y803" s="4"/>
      <c r="Z803" s="4"/>
    </row>
    <row r="804" spans="1:26" ht="15.75" x14ac:dyDescent="0.25">
      <c r="A804" s="4"/>
      <c r="B804" s="4"/>
      <c r="C804" s="4"/>
      <c r="D804" s="651"/>
      <c r="E804" s="4"/>
      <c r="F804" s="4"/>
      <c r="G804" s="4"/>
      <c r="H804" s="4"/>
      <c r="I804" s="4"/>
      <c r="J804" s="4"/>
      <c r="K804" s="4"/>
      <c r="L804" s="4"/>
      <c r="M804" s="4"/>
      <c r="N804" s="4"/>
      <c r="O804" s="4"/>
      <c r="P804" s="4"/>
      <c r="Q804" s="4"/>
      <c r="R804" s="4"/>
      <c r="S804" s="4"/>
      <c r="T804" s="4"/>
      <c r="U804" s="4"/>
      <c r="V804" s="4"/>
      <c r="W804" s="4"/>
      <c r="X804" s="4"/>
      <c r="Y804" s="4"/>
      <c r="Z804" s="4"/>
    </row>
    <row r="805" spans="1:26" ht="15.75" x14ac:dyDescent="0.25">
      <c r="A805" s="4"/>
      <c r="B805" s="4"/>
      <c r="C805" s="4"/>
      <c r="D805" s="651"/>
      <c r="E805" s="4"/>
      <c r="F805" s="4"/>
      <c r="G805" s="4"/>
      <c r="H805" s="4"/>
      <c r="I805" s="4"/>
      <c r="J805" s="4"/>
      <c r="K805" s="4"/>
      <c r="L805" s="4"/>
      <c r="M805" s="4"/>
      <c r="N805" s="4"/>
      <c r="O805" s="4"/>
      <c r="P805" s="4"/>
      <c r="Q805" s="4"/>
      <c r="R805" s="4"/>
      <c r="S805" s="4"/>
      <c r="T805" s="4"/>
      <c r="U805" s="4"/>
      <c r="V805" s="4"/>
      <c r="W805" s="4"/>
      <c r="X805" s="4"/>
      <c r="Y805" s="4"/>
      <c r="Z805" s="4"/>
    </row>
    <row r="806" spans="1:26" ht="15.75" x14ac:dyDescent="0.25">
      <c r="A806" s="4"/>
      <c r="B806" s="4"/>
      <c r="C806" s="4"/>
      <c r="D806" s="651"/>
      <c r="E806" s="4"/>
      <c r="F806" s="4"/>
      <c r="G806" s="4"/>
      <c r="H806" s="4"/>
      <c r="I806" s="4"/>
      <c r="J806" s="4"/>
      <c r="K806" s="4"/>
      <c r="L806" s="4"/>
      <c r="M806" s="4"/>
      <c r="N806" s="4"/>
      <c r="O806" s="4"/>
      <c r="P806" s="4"/>
      <c r="Q806" s="4"/>
      <c r="R806" s="4"/>
      <c r="S806" s="4"/>
      <c r="T806" s="4"/>
      <c r="U806" s="4"/>
      <c r="V806" s="4"/>
      <c r="W806" s="4"/>
      <c r="X806" s="4"/>
      <c r="Y806" s="4"/>
      <c r="Z806" s="4"/>
    </row>
    <row r="807" spans="1:26" ht="15.75" x14ac:dyDescent="0.25">
      <c r="A807" s="4"/>
      <c r="B807" s="4"/>
      <c r="C807" s="4"/>
      <c r="D807" s="651"/>
      <c r="E807" s="4"/>
      <c r="F807" s="4"/>
      <c r="G807" s="4"/>
      <c r="H807" s="4"/>
      <c r="I807" s="4"/>
      <c r="J807" s="4"/>
      <c r="K807" s="4"/>
      <c r="L807" s="4"/>
      <c r="M807" s="4"/>
      <c r="N807" s="4"/>
      <c r="O807" s="4"/>
      <c r="P807" s="4"/>
      <c r="Q807" s="4"/>
      <c r="R807" s="4"/>
      <c r="S807" s="4"/>
      <c r="T807" s="4"/>
      <c r="U807" s="4"/>
      <c r="V807" s="4"/>
      <c r="W807" s="4"/>
      <c r="X807" s="4"/>
      <c r="Y807" s="4"/>
      <c r="Z807" s="4"/>
    </row>
    <row r="808" spans="1:26" ht="15.75" x14ac:dyDescent="0.25">
      <c r="A808" s="4"/>
      <c r="B808" s="4"/>
      <c r="C808" s="4"/>
      <c r="D808" s="651"/>
      <c r="E808" s="4"/>
      <c r="F808" s="4"/>
      <c r="G808" s="4"/>
      <c r="H808" s="4"/>
      <c r="I808" s="4"/>
      <c r="J808" s="4"/>
      <c r="K808" s="4"/>
      <c r="L808" s="4"/>
      <c r="M808" s="4"/>
      <c r="N808" s="4"/>
      <c r="O808" s="4"/>
      <c r="P808" s="4"/>
      <c r="Q808" s="4"/>
      <c r="R808" s="4"/>
      <c r="S808" s="4"/>
      <c r="T808" s="4"/>
      <c r="U808" s="4"/>
      <c r="V808" s="4"/>
      <c r="W808" s="4"/>
      <c r="X808" s="4"/>
      <c r="Y808" s="4"/>
      <c r="Z808" s="4"/>
    </row>
    <row r="809" spans="1:26" ht="15.75" x14ac:dyDescent="0.25">
      <c r="A809" s="4"/>
      <c r="B809" s="4"/>
      <c r="C809" s="4"/>
      <c r="D809" s="651"/>
      <c r="E809" s="4"/>
      <c r="F809" s="4"/>
      <c r="G809" s="4"/>
      <c r="H809" s="4"/>
      <c r="I809" s="4"/>
      <c r="J809" s="4"/>
      <c r="K809" s="4"/>
      <c r="L809" s="4"/>
      <c r="M809" s="4"/>
      <c r="N809" s="4"/>
      <c r="O809" s="4"/>
      <c r="P809" s="4"/>
      <c r="Q809" s="4"/>
      <c r="R809" s="4"/>
      <c r="S809" s="4"/>
      <c r="T809" s="4"/>
      <c r="U809" s="4"/>
      <c r="V809" s="4"/>
      <c r="W809" s="4"/>
      <c r="X809" s="4"/>
      <c r="Y809" s="4"/>
      <c r="Z809" s="4"/>
    </row>
    <row r="810" spans="1:26" ht="15.75" x14ac:dyDescent="0.25">
      <c r="A810" s="4"/>
      <c r="B810" s="4"/>
      <c r="C810" s="4"/>
      <c r="D810" s="651"/>
      <c r="E810" s="4"/>
      <c r="F810" s="4"/>
      <c r="G810" s="4"/>
      <c r="H810" s="4"/>
      <c r="I810" s="4"/>
      <c r="J810" s="4"/>
      <c r="K810" s="4"/>
      <c r="L810" s="4"/>
      <c r="M810" s="4"/>
      <c r="N810" s="4"/>
      <c r="O810" s="4"/>
      <c r="P810" s="4"/>
      <c r="Q810" s="4"/>
      <c r="R810" s="4"/>
      <c r="S810" s="4"/>
      <c r="T810" s="4"/>
      <c r="U810" s="4"/>
      <c r="V810" s="4"/>
      <c r="W810" s="4"/>
      <c r="X810" s="4"/>
      <c r="Y810" s="4"/>
      <c r="Z810" s="4"/>
    </row>
    <row r="811" spans="1:26" ht="15.75" x14ac:dyDescent="0.25">
      <c r="A811" s="4"/>
      <c r="B811" s="4"/>
      <c r="C811" s="4"/>
      <c r="D811" s="651"/>
      <c r="E811" s="4"/>
      <c r="F811" s="4"/>
      <c r="G811" s="4"/>
      <c r="H811" s="4"/>
      <c r="I811" s="4"/>
      <c r="J811" s="4"/>
      <c r="K811" s="4"/>
      <c r="L811" s="4"/>
      <c r="M811" s="4"/>
      <c r="N811" s="4"/>
      <c r="O811" s="4"/>
      <c r="P811" s="4"/>
      <c r="Q811" s="4"/>
      <c r="R811" s="4"/>
      <c r="S811" s="4"/>
      <c r="T811" s="4"/>
      <c r="U811" s="4"/>
      <c r="V811" s="4"/>
      <c r="W811" s="4"/>
      <c r="X811" s="4"/>
      <c r="Y811" s="4"/>
      <c r="Z811" s="4"/>
    </row>
    <row r="812" spans="1:26" ht="15.75" x14ac:dyDescent="0.25">
      <c r="A812" s="4"/>
      <c r="B812" s="4"/>
      <c r="C812" s="4"/>
      <c r="D812" s="651"/>
      <c r="E812" s="4"/>
      <c r="F812" s="4"/>
      <c r="G812" s="4"/>
      <c r="H812" s="4"/>
      <c r="I812" s="4"/>
      <c r="J812" s="4"/>
      <c r="K812" s="4"/>
      <c r="L812" s="4"/>
      <c r="M812" s="4"/>
      <c r="N812" s="4"/>
      <c r="O812" s="4"/>
      <c r="P812" s="4"/>
      <c r="Q812" s="4"/>
      <c r="R812" s="4"/>
      <c r="S812" s="4"/>
      <c r="T812" s="4"/>
      <c r="U812" s="4"/>
      <c r="V812" s="4"/>
      <c r="W812" s="4"/>
      <c r="X812" s="4"/>
      <c r="Y812" s="4"/>
      <c r="Z812" s="4"/>
    </row>
    <row r="813" spans="1:26" ht="15.75" x14ac:dyDescent="0.25">
      <c r="A813" s="4"/>
      <c r="B813" s="4"/>
      <c r="C813" s="4"/>
      <c r="D813" s="651"/>
      <c r="E813" s="4"/>
      <c r="F813" s="4"/>
      <c r="G813" s="4"/>
      <c r="H813" s="4"/>
      <c r="I813" s="4"/>
      <c r="J813" s="4"/>
      <c r="K813" s="4"/>
      <c r="L813" s="4"/>
      <c r="M813" s="4"/>
      <c r="N813" s="4"/>
      <c r="O813" s="4"/>
      <c r="P813" s="4"/>
      <c r="Q813" s="4"/>
      <c r="R813" s="4"/>
      <c r="S813" s="4"/>
      <c r="T813" s="4"/>
      <c r="U813" s="4"/>
      <c r="V813" s="4"/>
      <c r="W813" s="4"/>
      <c r="X813" s="4"/>
      <c r="Y813" s="4"/>
      <c r="Z813" s="4"/>
    </row>
    <row r="814" spans="1:26" ht="15.75" x14ac:dyDescent="0.25">
      <c r="A814" s="4"/>
      <c r="B814" s="4"/>
      <c r="C814" s="4"/>
      <c r="D814" s="651"/>
      <c r="E814" s="4"/>
      <c r="F814" s="4"/>
      <c r="G814" s="4"/>
      <c r="H814" s="4"/>
      <c r="I814" s="4"/>
      <c r="J814" s="4"/>
      <c r="K814" s="4"/>
      <c r="L814" s="4"/>
      <c r="M814" s="4"/>
      <c r="N814" s="4"/>
      <c r="O814" s="4"/>
      <c r="P814" s="4"/>
      <c r="Q814" s="4"/>
      <c r="R814" s="4"/>
      <c r="S814" s="4"/>
      <c r="T814" s="4"/>
      <c r="U814" s="4"/>
      <c r="V814" s="4"/>
      <c r="W814" s="4"/>
      <c r="X814" s="4"/>
      <c r="Y814" s="4"/>
      <c r="Z814" s="4"/>
    </row>
    <row r="815" spans="1:26" ht="15.75" x14ac:dyDescent="0.25">
      <c r="A815" s="4"/>
      <c r="B815" s="4"/>
      <c r="C815" s="4"/>
      <c r="D815" s="651"/>
      <c r="E815" s="4"/>
      <c r="F815" s="4"/>
      <c r="G815" s="4"/>
      <c r="H815" s="4"/>
      <c r="I815" s="4"/>
      <c r="J815" s="4"/>
      <c r="K815" s="4"/>
      <c r="L815" s="4"/>
      <c r="M815" s="4"/>
      <c r="N815" s="4"/>
      <c r="O815" s="4"/>
      <c r="P815" s="4"/>
      <c r="Q815" s="4"/>
      <c r="R815" s="4"/>
      <c r="S815" s="4"/>
      <c r="T815" s="4"/>
      <c r="U815" s="4"/>
      <c r="V815" s="4"/>
      <c r="W815" s="4"/>
      <c r="X815" s="4"/>
      <c r="Y815" s="4"/>
      <c r="Z815" s="4"/>
    </row>
    <row r="816" spans="1:26" ht="15.75" x14ac:dyDescent="0.25">
      <c r="A816" s="4"/>
      <c r="B816" s="4"/>
      <c r="C816" s="4"/>
      <c r="D816" s="651"/>
      <c r="E816" s="4"/>
      <c r="F816" s="4"/>
      <c r="G816" s="4"/>
      <c r="H816" s="4"/>
      <c r="I816" s="4"/>
      <c r="J816" s="4"/>
      <c r="K816" s="4"/>
      <c r="L816" s="4"/>
      <c r="M816" s="4"/>
      <c r="N816" s="4"/>
      <c r="O816" s="4"/>
      <c r="P816" s="4"/>
      <c r="Q816" s="4"/>
      <c r="R816" s="4"/>
      <c r="S816" s="4"/>
      <c r="T816" s="4"/>
      <c r="U816" s="4"/>
      <c r="V816" s="4"/>
      <c r="W816" s="4"/>
      <c r="X816" s="4"/>
      <c r="Y816" s="4"/>
      <c r="Z816" s="4"/>
    </row>
    <row r="817" spans="1:26" ht="15.75" x14ac:dyDescent="0.25">
      <c r="A817" s="4"/>
      <c r="B817" s="4"/>
      <c r="C817" s="4"/>
      <c r="D817" s="651"/>
      <c r="E817" s="4"/>
      <c r="F817" s="4"/>
      <c r="G817" s="4"/>
      <c r="H817" s="4"/>
      <c r="I817" s="4"/>
      <c r="J817" s="4"/>
      <c r="K817" s="4"/>
      <c r="L817" s="4"/>
      <c r="M817" s="4"/>
      <c r="N817" s="4"/>
      <c r="O817" s="4"/>
      <c r="P817" s="4"/>
      <c r="Q817" s="4"/>
      <c r="R817" s="4"/>
      <c r="S817" s="4"/>
      <c r="T817" s="4"/>
      <c r="U817" s="4"/>
      <c r="V817" s="4"/>
      <c r="W817" s="4"/>
      <c r="X817" s="4"/>
      <c r="Y817" s="4"/>
      <c r="Z817" s="4"/>
    </row>
    <row r="818" spans="1:26" ht="15.75" x14ac:dyDescent="0.25">
      <c r="A818" s="4"/>
      <c r="B818" s="4"/>
      <c r="C818" s="4"/>
      <c r="D818" s="651"/>
      <c r="E818" s="4"/>
      <c r="F818" s="4"/>
      <c r="G818" s="4"/>
      <c r="H818" s="4"/>
      <c r="I818" s="4"/>
      <c r="J818" s="4"/>
      <c r="K818" s="4"/>
      <c r="L818" s="4"/>
      <c r="M818" s="4"/>
      <c r="N818" s="4"/>
      <c r="O818" s="4"/>
      <c r="P818" s="4"/>
      <c r="Q818" s="4"/>
      <c r="R818" s="4"/>
      <c r="S818" s="4"/>
      <c r="T818" s="4"/>
      <c r="U818" s="4"/>
      <c r="V818" s="4"/>
      <c r="W818" s="4"/>
      <c r="X818" s="4"/>
      <c r="Y818" s="4"/>
      <c r="Z818" s="4"/>
    </row>
    <row r="819" spans="1:26" ht="15.75" x14ac:dyDescent="0.25">
      <c r="A819" s="4"/>
      <c r="B819" s="4"/>
      <c r="C819" s="4"/>
      <c r="D819" s="651"/>
      <c r="E819" s="4"/>
      <c r="F819" s="4"/>
      <c r="G819" s="4"/>
      <c r="H819" s="4"/>
      <c r="I819" s="4"/>
      <c r="J819" s="4"/>
      <c r="K819" s="4"/>
      <c r="L819" s="4"/>
      <c r="M819" s="4"/>
      <c r="N819" s="4"/>
      <c r="O819" s="4"/>
      <c r="P819" s="4"/>
      <c r="Q819" s="4"/>
      <c r="R819" s="4"/>
      <c r="S819" s="4"/>
      <c r="T819" s="4"/>
      <c r="U819" s="4"/>
      <c r="V819" s="4"/>
      <c r="W819" s="4"/>
      <c r="X819" s="4"/>
      <c r="Y819" s="4"/>
      <c r="Z819" s="4"/>
    </row>
    <row r="820" spans="1:26" ht="15.75" x14ac:dyDescent="0.25">
      <c r="A820" s="4"/>
      <c r="B820" s="4"/>
      <c r="C820" s="4"/>
      <c r="D820" s="651"/>
      <c r="E820" s="4"/>
      <c r="F820" s="4"/>
      <c r="G820" s="4"/>
      <c r="H820" s="4"/>
      <c r="I820" s="4"/>
      <c r="J820" s="4"/>
      <c r="K820" s="4"/>
      <c r="L820" s="4"/>
      <c r="M820" s="4"/>
      <c r="N820" s="4"/>
      <c r="O820" s="4"/>
      <c r="P820" s="4"/>
      <c r="Q820" s="4"/>
      <c r="R820" s="4"/>
      <c r="S820" s="4"/>
      <c r="T820" s="4"/>
      <c r="U820" s="4"/>
      <c r="V820" s="4"/>
      <c r="W820" s="4"/>
      <c r="X820" s="4"/>
      <c r="Y820" s="4"/>
      <c r="Z820" s="4"/>
    </row>
    <row r="821" spans="1:26" ht="15.75" x14ac:dyDescent="0.25">
      <c r="A821" s="4"/>
      <c r="B821" s="4"/>
      <c r="C821" s="4"/>
      <c r="D821" s="651"/>
      <c r="E821" s="4"/>
      <c r="F821" s="4"/>
      <c r="G821" s="4"/>
      <c r="H821" s="4"/>
      <c r="I821" s="4"/>
      <c r="J821" s="4"/>
      <c r="K821" s="4"/>
      <c r="L821" s="4"/>
      <c r="M821" s="4"/>
      <c r="N821" s="4"/>
      <c r="O821" s="4"/>
      <c r="P821" s="4"/>
      <c r="Q821" s="4"/>
      <c r="R821" s="4"/>
      <c r="S821" s="4"/>
      <c r="T821" s="4"/>
      <c r="U821" s="4"/>
      <c r="V821" s="4"/>
      <c r="W821" s="4"/>
      <c r="X821" s="4"/>
      <c r="Y821" s="4"/>
      <c r="Z821" s="4"/>
    </row>
    <row r="822" spans="1:26" ht="15.75" x14ac:dyDescent="0.25">
      <c r="A822" s="4"/>
      <c r="B822" s="4"/>
      <c r="C822" s="4"/>
      <c r="D822" s="651"/>
      <c r="E822" s="4"/>
      <c r="F822" s="4"/>
      <c r="G822" s="4"/>
      <c r="H822" s="4"/>
      <c r="I822" s="4"/>
      <c r="J822" s="4"/>
      <c r="K822" s="4"/>
      <c r="L822" s="4"/>
      <c r="M822" s="4"/>
      <c r="N822" s="4"/>
      <c r="O822" s="4"/>
      <c r="P822" s="4"/>
      <c r="Q822" s="4"/>
      <c r="R822" s="4"/>
      <c r="S822" s="4"/>
      <c r="T822" s="4"/>
      <c r="U822" s="4"/>
      <c r="V822" s="4"/>
      <c r="W822" s="4"/>
      <c r="X822" s="4"/>
      <c r="Y822" s="4"/>
      <c r="Z822" s="4"/>
    </row>
    <row r="823" spans="1:26" ht="15.75" x14ac:dyDescent="0.25">
      <c r="A823" s="4"/>
      <c r="B823" s="4"/>
      <c r="C823" s="4"/>
      <c r="D823" s="651"/>
      <c r="E823" s="4"/>
      <c r="F823" s="4"/>
      <c r="G823" s="4"/>
      <c r="H823" s="4"/>
      <c r="I823" s="4"/>
      <c r="J823" s="4"/>
      <c r="K823" s="4"/>
      <c r="L823" s="4"/>
      <c r="M823" s="4"/>
      <c r="N823" s="4"/>
      <c r="O823" s="4"/>
      <c r="P823" s="4"/>
      <c r="Q823" s="4"/>
      <c r="R823" s="4"/>
      <c r="S823" s="4"/>
      <c r="T823" s="4"/>
      <c r="U823" s="4"/>
      <c r="V823" s="4"/>
      <c r="W823" s="4"/>
      <c r="X823" s="4"/>
      <c r="Y823" s="4"/>
      <c r="Z823" s="4"/>
    </row>
    <row r="824" spans="1:26" ht="15.75" x14ac:dyDescent="0.25">
      <c r="A824" s="4"/>
      <c r="B824" s="4"/>
      <c r="C824" s="4"/>
      <c r="D824" s="651"/>
      <c r="E824" s="4"/>
      <c r="F824" s="4"/>
      <c r="G824" s="4"/>
      <c r="H824" s="4"/>
      <c r="I824" s="4"/>
      <c r="J824" s="4"/>
      <c r="K824" s="4"/>
      <c r="L824" s="4"/>
      <c r="M824" s="4"/>
      <c r="N824" s="4"/>
      <c r="O824" s="4"/>
      <c r="P824" s="4"/>
      <c r="Q824" s="4"/>
      <c r="R824" s="4"/>
      <c r="S824" s="4"/>
      <c r="T824" s="4"/>
      <c r="U824" s="4"/>
      <c r="V824" s="4"/>
      <c r="W824" s="4"/>
      <c r="X824" s="4"/>
      <c r="Y824" s="4"/>
      <c r="Z824" s="4"/>
    </row>
    <row r="825" spans="1:26" ht="15.75" x14ac:dyDescent="0.25">
      <c r="A825" s="4"/>
      <c r="B825" s="4"/>
      <c r="C825" s="4"/>
      <c r="D825" s="651"/>
      <c r="E825" s="4"/>
      <c r="F825" s="4"/>
      <c r="G825" s="4"/>
      <c r="H825" s="4"/>
      <c r="I825" s="4"/>
      <c r="J825" s="4"/>
      <c r="K825" s="4"/>
      <c r="L825" s="4"/>
      <c r="M825" s="4"/>
      <c r="N825" s="4"/>
      <c r="O825" s="4"/>
      <c r="P825" s="4"/>
      <c r="Q825" s="4"/>
      <c r="R825" s="4"/>
      <c r="S825" s="4"/>
      <c r="T825" s="4"/>
      <c r="U825" s="4"/>
      <c r="V825" s="4"/>
      <c r="W825" s="4"/>
      <c r="X825" s="4"/>
      <c r="Y825" s="4"/>
      <c r="Z825" s="4"/>
    </row>
    <row r="826" spans="1:26" ht="15.75" x14ac:dyDescent="0.25">
      <c r="A826" s="4"/>
      <c r="B826" s="4"/>
      <c r="C826" s="4"/>
      <c r="D826" s="651"/>
      <c r="E826" s="4"/>
      <c r="F826" s="4"/>
      <c r="G826" s="4"/>
      <c r="H826" s="4"/>
      <c r="I826" s="4"/>
      <c r="J826" s="4"/>
      <c r="K826" s="4"/>
      <c r="L826" s="4"/>
      <c r="M826" s="4"/>
      <c r="N826" s="4"/>
      <c r="O826" s="4"/>
      <c r="P826" s="4"/>
      <c r="Q826" s="4"/>
      <c r="R826" s="4"/>
      <c r="S826" s="4"/>
      <c r="T826" s="4"/>
      <c r="U826" s="4"/>
      <c r="V826" s="4"/>
      <c r="W826" s="4"/>
      <c r="X826" s="4"/>
      <c r="Y826" s="4"/>
      <c r="Z826" s="4"/>
    </row>
    <row r="827" spans="1:26" ht="15.75" x14ac:dyDescent="0.25">
      <c r="A827" s="4"/>
      <c r="B827" s="4"/>
      <c r="C827" s="4"/>
      <c r="D827" s="651"/>
      <c r="E827" s="4"/>
      <c r="F827" s="4"/>
      <c r="G827" s="4"/>
      <c r="H827" s="4"/>
      <c r="I827" s="4"/>
      <c r="J827" s="4"/>
      <c r="K827" s="4"/>
      <c r="L827" s="4"/>
      <c r="M827" s="4"/>
      <c r="N827" s="4"/>
      <c r="O827" s="4"/>
      <c r="P827" s="4"/>
      <c r="Q827" s="4"/>
      <c r="R827" s="4"/>
      <c r="S827" s="4"/>
      <c r="T827" s="4"/>
      <c r="U827" s="4"/>
      <c r="V827" s="4"/>
      <c r="W827" s="4"/>
      <c r="X827" s="4"/>
      <c r="Y827" s="4"/>
      <c r="Z827" s="4"/>
    </row>
    <row r="828" spans="1:26" ht="15.75" x14ac:dyDescent="0.25">
      <c r="A828" s="4"/>
      <c r="B828" s="4"/>
      <c r="C828" s="4"/>
      <c r="D828" s="651"/>
      <c r="E828" s="4"/>
      <c r="F828" s="4"/>
      <c r="G828" s="4"/>
      <c r="H828" s="4"/>
      <c r="I828" s="4"/>
      <c r="J828" s="4"/>
      <c r="K828" s="4"/>
      <c r="L828" s="4"/>
      <c r="M828" s="4"/>
      <c r="N828" s="4"/>
      <c r="O828" s="4"/>
      <c r="P828" s="4"/>
      <c r="Q828" s="4"/>
      <c r="R828" s="4"/>
      <c r="S828" s="4"/>
      <c r="T828" s="4"/>
      <c r="U828" s="4"/>
      <c r="V828" s="4"/>
      <c r="W828" s="4"/>
      <c r="X828" s="4"/>
      <c r="Y828" s="4"/>
      <c r="Z828" s="4"/>
    </row>
    <row r="829" spans="1:26" ht="15.75" x14ac:dyDescent="0.25">
      <c r="A829" s="4"/>
      <c r="B829" s="4"/>
      <c r="C829" s="4"/>
      <c r="D829" s="651"/>
      <c r="E829" s="4"/>
      <c r="F829" s="4"/>
      <c r="G829" s="4"/>
      <c r="H829" s="4"/>
      <c r="I829" s="4"/>
      <c r="J829" s="4"/>
      <c r="K829" s="4"/>
      <c r="L829" s="4"/>
      <c r="M829" s="4"/>
      <c r="N829" s="4"/>
      <c r="O829" s="4"/>
      <c r="P829" s="4"/>
      <c r="Q829" s="4"/>
      <c r="R829" s="4"/>
      <c r="S829" s="4"/>
      <c r="T829" s="4"/>
      <c r="U829" s="4"/>
      <c r="V829" s="4"/>
      <c r="W829" s="4"/>
      <c r="X829" s="4"/>
      <c r="Y829" s="4"/>
      <c r="Z829" s="4"/>
    </row>
    <row r="830" spans="1:26" ht="15.75" x14ac:dyDescent="0.25">
      <c r="A830" s="4"/>
      <c r="B830" s="4"/>
      <c r="C830" s="4"/>
      <c r="D830" s="651"/>
      <c r="E830" s="4"/>
      <c r="F830" s="4"/>
      <c r="G830" s="4"/>
      <c r="H830" s="4"/>
      <c r="I830" s="4"/>
      <c r="J830" s="4"/>
      <c r="K830" s="4"/>
      <c r="L830" s="4"/>
      <c r="M830" s="4"/>
      <c r="N830" s="4"/>
      <c r="O830" s="4"/>
      <c r="P830" s="4"/>
      <c r="Q830" s="4"/>
      <c r="R830" s="4"/>
      <c r="S830" s="4"/>
      <c r="T830" s="4"/>
      <c r="U830" s="4"/>
      <c r="V830" s="4"/>
      <c r="W830" s="4"/>
      <c r="X830" s="4"/>
      <c r="Y830" s="4"/>
      <c r="Z830" s="4"/>
    </row>
    <row r="831" spans="1:26" ht="15.75" x14ac:dyDescent="0.25">
      <c r="A831" s="4"/>
      <c r="B831" s="4"/>
      <c r="C831" s="4"/>
      <c r="D831" s="651"/>
      <c r="E831" s="4"/>
      <c r="F831" s="4"/>
      <c r="G831" s="4"/>
      <c r="H831" s="4"/>
      <c r="I831" s="4"/>
      <c r="J831" s="4"/>
      <c r="K831" s="4"/>
      <c r="L831" s="4"/>
      <c r="M831" s="4"/>
      <c r="N831" s="4"/>
      <c r="O831" s="4"/>
      <c r="P831" s="4"/>
      <c r="Q831" s="4"/>
      <c r="R831" s="4"/>
      <c r="S831" s="4"/>
      <c r="T831" s="4"/>
      <c r="U831" s="4"/>
      <c r="V831" s="4"/>
      <c r="W831" s="4"/>
      <c r="X831" s="4"/>
      <c r="Y831" s="4"/>
      <c r="Z831" s="4"/>
    </row>
    <row r="832" spans="1:26" ht="15.75" x14ac:dyDescent="0.25">
      <c r="A832" s="4"/>
      <c r="B832" s="4"/>
      <c r="C832" s="4"/>
      <c r="D832" s="651"/>
      <c r="E832" s="4"/>
      <c r="F832" s="4"/>
      <c r="G832" s="4"/>
      <c r="H832" s="4"/>
      <c r="I832" s="4"/>
      <c r="J832" s="4"/>
      <c r="K832" s="4"/>
      <c r="L832" s="4"/>
      <c r="M832" s="4"/>
      <c r="N832" s="4"/>
      <c r="O832" s="4"/>
      <c r="P832" s="4"/>
      <c r="Q832" s="4"/>
      <c r="R832" s="4"/>
      <c r="S832" s="4"/>
      <c r="T832" s="4"/>
      <c r="U832" s="4"/>
      <c r="V832" s="4"/>
      <c r="W832" s="4"/>
      <c r="X832" s="4"/>
      <c r="Y832" s="4"/>
      <c r="Z832" s="4"/>
    </row>
    <row r="833" spans="1:26" ht="15.75" x14ac:dyDescent="0.25">
      <c r="A833" s="4"/>
      <c r="B833" s="4"/>
      <c r="C833" s="4"/>
      <c r="D833" s="651"/>
      <c r="E833" s="4"/>
      <c r="F833" s="4"/>
      <c r="G833" s="4"/>
      <c r="H833" s="4"/>
      <c r="I833" s="4"/>
      <c r="J833" s="4"/>
      <c r="K833" s="4"/>
      <c r="L833" s="4"/>
      <c r="M833" s="4"/>
      <c r="N833" s="4"/>
      <c r="O833" s="4"/>
      <c r="P833" s="4"/>
      <c r="Q833" s="4"/>
      <c r="R833" s="4"/>
      <c r="S833" s="4"/>
      <c r="T833" s="4"/>
      <c r="U833" s="4"/>
      <c r="V833" s="4"/>
      <c r="W833" s="4"/>
      <c r="X833" s="4"/>
      <c r="Y833" s="4"/>
      <c r="Z833" s="4"/>
    </row>
    <row r="834" spans="1:26" ht="15.75" x14ac:dyDescent="0.25">
      <c r="A834" s="4"/>
      <c r="B834" s="4"/>
      <c r="C834" s="4"/>
      <c r="D834" s="651"/>
      <c r="E834" s="4"/>
      <c r="F834" s="4"/>
      <c r="G834" s="4"/>
      <c r="H834" s="4"/>
      <c r="I834" s="4"/>
      <c r="J834" s="4"/>
      <c r="K834" s="4"/>
      <c r="L834" s="4"/>
      <c r="M834" s="4"/>
      <c r="N834" s="4"/>
      <c r="O834" s="4"/>
      <c r="P834" s="4"/>
      <c r="Q834" s="4"/>
      <c r="R834" s="4"/>
      <c r="S834" s="4"/>
      <c r="T834" s="4"/>
      <c r="U834" s="4"/>
      <c r="V834" s="4"/>
      <c r="W834" s="4"/>
      <c r="X834" s="4"/>
      <c r="Y834" s="4"/>
      <c r="Z834" s="4"/>
    </row>
    <row r="835" spans="1:26" ht="15.75" x14ac:dyDescent="0.25">
      <c r="A835" s="4"/>
      <c r="B835" s="4"/>
      <c r="C835" s="4"/>
      <c r="D835" s="651"/>
      <c r="E835" s="4"/>
      <c r="F835" s="4"/>
      <c r="G835" s="4"/>
      <c r="H835" s="4"/>
      <c r="I835" s="4"/>
      <c r="J835" s="4"/>
      <c r="K835" s="4"/>
      <c r="L835" s="4"/>
      <c r="M835" s="4"/>
      <c r="N835" s="4"/>
      <c r="O835" s="4"/>
      <c r="P835" s="4"/>
      <c r="Q835" s="4"/>
      <c r="R835" s="4"/>
      <c r="S835" s="4"/>
      <c r="T835" s="4"/>
      <c r="U835" s="4"/>
      <c r="V835" s="4"/>
      <c r="W835" s="4"/>
      <c r="X835" s="4"/>
      <c r="Y835" s="4"/>
      <c r="Z835" s="4"/>
    </row>
    <row r="836" spans="1:26" ht="15.75" x14ac:dyDescent="0.25">
      <c r="A836" s="4"/>
      <c r="B836" s="4"/>
      <c r="C836" s="4"/>
      <c r="D836" s="651"/>
      <c r="E836" s="4"/>
      <c r="F836" s="4"/>
      <c r="G836" s="4"/>
      <c r="H836" s="4"/>
      <c r="I836" s="4"/>
      <c r="J836" s="4"/>
      <c r="K836" s="4"/>
      <c r="L836" s="4"/>
      <c r="M836" s="4"/>
      <c r="N836" s="4"/>
      <c r="O836" s="4"/>
      <c r="P836" s="4"/>
      <c r="Q836" s="4"/>
      <c r="R836" s="4"/>
      <c r="S836" s="4"/>
      <c r="T836" s="4"/>
      <c r="U836" s="4"/>
      <c r="V836" s="4"/>
      <c r="W836" s="4"/>
      <c r="X836" s="4"/>
      <c r="Y836" s="4"/>
      <c r="Z836" s="4"/>
    </row>
    <row r="837" spans="1:26" ht="15.75" x14ac:dyDescent="0.25">
      <c r="A837" s="4"/>
      <c r="B837" s="4"/>
      <c r="C837" s="4"/>
      <c r="D837" s="651"/>
      <c r="E837" s="4"/>
      <c r="F837" s="4"/>
      <c r="G837" s="4"/>
      <c r="H837" s="4"/>
      <c r="I837" s="4"/>
      <c r="J837" s="4"/>
      <c r="K837" s="4"/>
      <c r="L837" s="4"/>
      <c r="M837" s="4"/>
      <c r="N837" s="4"/>
      <c r="O837" s="4"/>
      <c r="P837" s="4"/>
      <c r="Q837" s="4"/>
      <c r="R837" s="4"/>
      <c r="S837" s="4"/>
      <c r="T837" s="4"/>
      <c r="U837" s="4"/>
      <c r="V837" s="4"/>
      <c r="W837" s="4"/>
      <c r="X837" s="4"/>
      <c r="Y837" s="4"/>
      <c r="Z837" s="4"/>
    </row>
    <row r="838" spans="1:26" ht="15.75" x14ac:dyDescent="0.25">
      <c r="A838" s="4"/>
      <c r="B838" s="4"/>
      <c r="C838" s="4"/>
      <c r="D838" s="651"/>
      <c r="E838" s="4"/>
      <c r="F838" s="4"/>
      <c r="G838" s="4"/>
      <c r="H838" s="4"/>
      <c r="I838" s="4"/>
      <c r="J838" s="4"/>
      <c r="K838" s="4"/>
      <c r="L838" s="4"/>
      <c r="M838" s="4"/>
      <c r="N838" s="4"/>
      <c r="O838" s="4"/>
      <c r="P838" s="4"/>
      <c r="Q838" s="4"/>
      <c r="R838" s="4"/>
      <c r="S838" s="4"/>
      <c r="T838" s="4"/>
      <c r="U838" s="4"/>
      <c r="V838" s="4"/>
      <c r="W838" s="4"/>
      <c r="X838" s="4"/>
      <c r="Y838" s="4"/>
      <c r="Z838" s="4"/>
    </row>
    <row r="839" spans="1:26" ht="15.75" x14ac:dyDescent="0.25">
      <c r="A839" s="4"/>
      <c r="B839" s="4"/>
      <c r="C839" s="4"/>
      <c r="D839" s="651"/>
      <c r="E839" s="4"/>
      <c r="F839" s="4"/>
      <c r="G839" s="4"/>
      <c r="H839" s="4"/>
      <c r="I839" s="4"/>
      <c r="J839" s="4"/>
      <c r="K839" s="4"/>
      <c r="L839" s="4"/>
      <c r="M839" s="4"/>
      <c r="N839" s="4"/>
      <c r="O839" s="4"/>
      <c r="P839" s="4"/>
      <c r="Q839" s="4"/>
      <c r="R839" s="4"/>
      <c r="S839" s="4"/>
      <c r="T839" s="4"/>
      <c r="U839" s="4"/>
      <c r="V839" s="4"/>
      <c r="W839" s="4"/>
      <c r="X839" s="4"/>
      <c r="Y839" s="4"/>
      <c r="Z839" s="4"/>
    </row>
    <row r="840" spans="1:26" ht="15.75" x14ac:dyDescent="0.25">
      <c r="A840" s="4"/>
      <c r="B840" s="4"/>
      <c r="C840" s="4"/>
      <c r="D840" s="651"/>
      <c r="E840" s="4"/>
      <c r="F840" s="4"/>
      <c r="G840" s="4"/>
      <c r="H840" s="4"/>
      <c r="I840" s="4"/>
      <c r="J840" s="4"/>
      <c r="K840" s="4"/>
      <c r="L840" s="4"/>
      <c r="M840" s="4"/>
      <c r="N840" s="4"/>
      <c r="O840" s="4"/>
      <c r="P840" s="4"/>
      <c r="Q840" s="4"/>
      <c r="R840" s="4"/>
      <c r="S840" s="4"/>
      <c r="T840" s="4"/>
      <c r="U840" s="4"/>
      <c r="V840" s="4"/>
      <c r="W840" s="4"/>
      <c r="X840" s="4"/>
      <c r="Y840" s="4"/>
      <c r="Z840" s="4"/>
    </row>
    <row r="841" spans="1:26" ht="15.75" x14ac:dyDescent="0.25">
      <c r="A841" s="4"/>
      <c r="B841" s="4"/>
      <c r="C841" s="4"/>
      <c r="D841" s="651"/>
      <c r="E841" s="4"/>
      <c r="F841" s="4"/>
      <c r="G841" s="4"/>
      <c r="H841" s="4"/>
      <c r="I841" s="4"/>
      <c r="J841" s="4"/>
      <c r="K841" s="4"/>
      <c r="L841" s="4"/>
      <c r="M841" s="4"/>
      <c r="N841" s="4"/>
      <c r="O841" s="4"/>
      <c r="P841" s="4"/>
      <c r="Q841" s="4"/>
      <c r="R841" s="4"/>
      <c r="S841" s="4"/>
      <c r="T841" s="4"/>
      <c r="U841" s="4"/>
      <c r="V841" s="4"/>
      <c r="W841" s="4"/>
      <c r="X841" s="4"/>
      <c r="Y841" s="4"/>
      <c r="Z841" s="4"/>
    </row>
    <row r="842" spans="1:26" ht="15.75" x14ac:dyDescent="0.25">
      <c r="A842" s="4"/>
      <c r="B842" s="4"/>
      <c r="C842" s="4"/>
      <c r="D842" s="651"/>
      <c r="E842" s="4"/>
      <c r="F842" s="4"/>
      <c r="G842" s="4"/>
      <c r="H842" s="4"/>
      <c r="I842" s="4"/>
      <c r="J842" s="4"/>
      <c r="K842" s="4"/>
      <c r="L842" s="4"/>
      <c r="M842" s="4"/>
      <c r="N842" s="4"/>
      <c r="O842" s="4"/>
      <c r="P842" s="4"/>
      <c r="Q842" s="4"/>
      <c r="R842" s="4"/>
      <c r="S842" s="4"/>
      <c r="T842" s="4"/>
      <c r="U842" s="4"/>
      <c r="V842" s="4"/>
      <c r="W842" s="4"/>
      <c r="X842" s="4"/>
      <c r="Y842" s="4"/>
      <c r="Z842" s="4"/>
    </row>
    <row r="843" spans="1:26" ht="15.75" x14ac:dyDescent="0.25">
      <c r="A843" s="4"/>
      <c r="B843" s="4"/>
      <c r="C843" s="4"/>
      <c r="D843" s="651"/>
      <c r="E843" s="4"/>
      <c r="F843" s="4"/>
      <c r="G843" s="4"/>
      <c r="H843" s="4"/>
      <c r="I843" s="4"/>
      <c r="J843" s="4"/>
      <c r="K843" s="4"/>
      <c r="L843" s="4"/>
      <c r="M843" s="4"/>
      <c r="N843" s="4"/>
      <c r="O843" s="4"/>
      <c r="P843" s="4"/>
      <c r="Q843" s="4"/>
      <c r="R843" s="4"/>
      <c r="S843" s="4"/>
      <c r="T843" s="4"/>
      <c r="U843" s="4"/>
      <c r="V843" s="4"/>
      <c r="W843" s="4"/>
      <c r="X843" s="4"/>
      <c r="Y843" s="4"/>
      <c r="Z843" s="4"/>
    </row>
    <row r="844" spans="1:26" ht="15.75" x14ac:dyDescent="0.25">
      <c r="A844" s="4"/>
      <c r="B844" s="4"/>
      <c r="C844" s="4"/>
      <c r="D844" s="651"/>
      <c r="E844" s="4"/>
      <c r="F844" s="4"/>
      <c r="G844" s="4"/>
      <c r="H844" s="4"/>
      <c r="I844" s="4"/>
      <c r="J844" s="4"/>
      <c r="K844" s="4"/>
      <c r="L844" s="4"/>
      <c r="M844" s="4"/>
      <c r="N844" s="4"/>
      <c r="O844" s="4"/>
      <c r="P844" s="4"/>
      <c r="Q844" s="4"/>
      <c r="R844" s="4"/>
      <c r="S844" s="4"/>
      <c r="T844" s="4"/>
      <c r="U844" s="4"/>
      <c r="V844" s="4"/>
      <c r="W844" s="4"/>
      <c r="X844" s="4"/>
      <c r="Y844" s="4"/>
      <c r="Z844" s="4"/>
    </row>
    <row r="845" spans="1:26" ht="15.75" x14ac:dyDescent="0.25">
      <c r="A845" s="4"/>
      <c r="B845" s="4"/>
      <c r="C845" s="4"/>
      <c r="D845" s="651"/>
      <c r="E845" s="4"/>
      <c r="F845" s="4"/>
      <c r="G845" s="4"/>
      <c r="H845" s="4"/>
      <c r="I845" s="4"/>
      <c r="J845" s="4"/>
      <c r="K845" s="4"/>
      <c r="L845" s="4"/>
      <c r="M845" s="4"/>
      <c r="N845" s="4"/>
      <c r="O845" s="4"/>
      <c r="P845" s="4"/>
      <c r="Q845" s="4"/>
      <c r="R845" s="4"/>
      <c r="S845" s="4"/>
      <c r="T845" s="4"/>
      <c r="U845" s="4"/>
      <c r="V845" s="4"/>
      <c r="W845" s="4"/>
      <c r="X845" s="4"/>
      <c r="Y845" s="4"/>
      <c r="Z845" s="4"/>
    </row>
    <row r="846" spans="1:26" ht="15.75" x14ac:dyDescent="0.25">
      <c r="A846" s="4"/>
      <c r="B846" s="4"/>
      <c r="C846" s="4"/>
      <c r="D846" s="651"/>
      <c r="E846" s="4"/>
      <c r="F846" s="4"/>
      <c r="G846" s="4"/>
      <c r="H846" s="4"/>
      <c r="I846" s="4"/>
      <c r="J846" s="4"/>
      <c r="K846" s="4"/>
      <c r="L846" s="4"/>
      <c r="M846" s="4"/>
      <c r="N846" s="4"/>
      <c r="O846" s="4"/>
      <c r="P846" s="4"/>
      <c r="Q846" s="4"/>
      <c r="R846" s="4"/>
      <c r="S846" s="4"/>
      <c r="T846" s="4"/>
      <c r="U846" s="4"/>
      <c r="V846" s="4"/>
      <c r="W846" s="4"/>
      <c r="X846" s="4"/>
      <c r="Y846" s="4"/>
      <c r="Z846" s="4"/>
    </row>
    <row r="847" spans="1:26" ht="15.75" x14ac:dyDescent="0.25">
      <c r="A847" s="4"/>
      <c r="B847" s="4"/>
      <c r="C847" s="4"/>
      <c r="D847" s="651"/>
      <c r="E847" s="4"/>
      <c r="F847" s="4"/>
      <c r="G847" s="4"/>
      <c r="H847" s="4"/>
      <c r="I847" s="4"/>
      <c r="J847" s="4"/>
      <c r="K847" s="4"/>
      <c r="L847" s="4"/>
      <c r="M847" s="4"/>
      <c r="N847" s="4"/>
      <c r="O847" s="4"/>
      <c r="P847" s="4"/>
      <c r="Q847" s="4"/>
      <c r="R847" s="4"/>
      <c r="S847" s="4"/>
      <c r="T847" s="4"/>
      <c r="U847" s="4"/>
      <c r="V847" s="4"/>
      <c r="W847" s="4"/>
      <c r="X847" s="4"/>
      <c r="Y847" s="4"/>
      <c r="Z847" s="4"/>
    </row>
    <row r="848" spans="1:26" ht="15.75" x14ac:dyDescent="0.25">
      <c r="A848" s="4"/>
      <c r="B848" s="4"/>
      <c r="C848" s="4"/>
      <c r="D848" s="651"/>
      <c r="E848" s="4"/>
      <c r="F848" s="4"/>
      <c r="G848" s="4"/>
      <c r="H848" s="4"/>
      <c r="I848" s="4"/>
      <c r="J848" s="4"/>
      <c r="K848" s="4"/>
      <c r="L848" s="4"/>
      <c r="M848" s="4"/>
      <c r="N848" s="4"/>
      <c r="O848" s="4"/>
      <c r="P848" s="4"/>
      <c r="Q848" s="4"/>
      <c r="R848" s="4"/>
      <c r="S848" s="4"/>
      <c r="T848" s="4"/>
      <c r="U848" s="4"/>
      <c r="V848" s="4"/>
      <c r="W848" s="4"/>
      <c r="X848" s="4"/>
      <c r="Y848" s="4"/>
      <c r="Z848" s="4"/>
    </row>
    <row r="849" spans="1:26" ht="15.75" x14ac:dyDescent="0.25">
      <c r="A849" s="4"/>
      <c r="B849" s="4"/>
      <c r="C849" s="4"/>
      <c r="D849" s="651"/>
      <c r="E849" s="4"/>
      <c r="F849" s="4"/>
      <c r="G849" s="4"/>
      <c r="H849" s="4"/>
      <c r="I849" s="4"/>
      <c r="J849" s="4"/>
      <c r="K849" s="4"/>
      <c r="L849" s="4"/>
      <c r="M849" s="4"/>
      <c r="N849" s="4"/>
      <c r="O849" s="4"/>
      <c r="P849" s="4"/>
      <c r="Q849" s="4"/>
      <c r="R849" s="4"/>
      <c r="S849" s="4"/>
      <c r="T849" s="4"/>
      <c r="U849" s="4"/>
      <c r="V849" s="4"/>
      <c r="W849" s="4"/>
      <c r="X849" s="4"/>
      <c r="Y849" s="4"/>
      <c r="Z849" s="4"/>
    </row>
    <row r="850" spans="1:26" ht="15.75" x14ac:dyDescent="0.25">
      <c r="A850" s="4"/>
      <c r="B850" s="4"/>
      <c r="C850" s="4"/>
      <c r="D850" s="651"/>
      <c r="E850" s="4"/>
      <c r="F850" s="4"/>
      <c r="G850" s="4"/>
      <c r="H850" s="4"/>
      <c r="I850" s="4"/>
      <c r="J850" s="4"/>
      <c r="K850" s="4"/>
      <c r="L850" s="4"/>
      <c r="M850" s="4"/>
      <c r="N850" s="4"/>
      <c r="O850" s="4"/>
      <c r="P850" s="4"/>
      <c r="Q850" s="4"/>
      <c r="R850" s="4"/>
      <c r="S850" s="4"/>
      <c r="T850" s="4"/>
      <c r="U850" s="4"/>
      <c r="V850" s="4"/>
      <c r="W850" s="4"/>
      <c r="X850" s="4"/>
      <c r="Y850" s="4"/>
      <c r="Z850" s="4"/>
    </row>
    <row r="851" spans="1:26" ht="15.75" x14ac:dyDescent="0.25">
      <c r="A851" s="4"/>
      <c r="B851" s="4"/>
      <c r="C851" s="4"/>
      <c r="D851" s="651"/>
      <c r="E851" s="4"/>
      <c r="F851" s="4"/>
      <c r="G851" s="4"/>
      <c r="H851" s="4"/>
      <c r="I851" s="4"/>
      <c r="J851" s="4"/>
      <c r="K851" s="4"/>
      <c r="L851" s="4"/>
      <c r="M851" s="4"/>
      <c r="N851" s="4"/>
      <c r="O851" s="4"/>
      <c r="P851" s="4"/>
      <c r="Q851" s="4"/>
      <c r="R851" s="4"/>
      <c r="S851" s="4"/>
      <c r="T851" s="4"/>
      <c r="U851" s="4"/>
      <c r="V851" s="4"/>
      <c r="W851" s="4"/>
      <c r="X851" s="4"/>
      <c r="Y851" s="4"/>
      <c r="Z851" s="4"/>
    </row>
    <row r="852" spans="1:26" ht="15.75" x14ac:dyDescent="0.25">
      <c r="A852" s="4"/>
      <c r="B852" s="4"/>
      <c r="C852" s="4"/>
      <c r="D852" s="651"/>
      <c r="E852" s="4"/>
      <c r="F852" s="4"/>
      <c r="G852" s="4"/>
      <c r="H852" s="4"/>
      <c r="I852" s="4"/>
      <c r="J852" s="4"/>
      <c r="K852" s="4"/>
      <c r="L852" s="4"/>
      <c r="M852" s="4"/>
      <c r="N852" s="4"/>
      <c r="O852" s="4"/>
      <c r="P852" s="4"/>
      <c r="Q852" s="4"/>
      <c r="R852" s="4"/>
      <c r="S852" s="4"/>
      <c r="T852" s="4"/>
      <c r="U852" s="4"/>
      <c r="V852" s="4"/>
      <c r="W852" s="4"/>
      <c r="X852" s="4"/>
      <c r="Y852" s="4"/>
      <c r="Z852" s="4"/>
    </row>
    <row r="853" spans="1:26" ht="15.75" x14ac:dyDescent="0.25">
      <c r="A853" s="4"/>
      <c r="B853" s="4"/>
      <c r="C853" s="4"/>
      <c r="D853" s="651"/>
      <c r="E853" s="4"/>
      <c r="F853" s="4"/>
      <c r="G853" s="4"/>
      <c r="H853" s="4"/>
      <c r="I853" s="4"/>
      <c r="J853" s="4"/>
      <c r="K853" s="4"/>
      <c r="L853" s="4"/>
      <c r="M853" s="4"/>
      <c r="N853" s="4"/>
      <c r="O853" s="4"/>
      <c r="P853" s="4"/>
      <c r="Q853" s="4"/>
      <c r="R853" s="4"/>
      <c r="S853" s="4"/>
      <c r="T853" s="4"/>
      <c r="U853" s="4"/>
      <c r="V853" s="4"/>
      <c r="W853" s="4"/>
      <c r="X853" s="4"/>
      <c r="Y853" s="4"/>
      <c r="Z853" s="4"/>
    </row>
    <row r="854" spans="1:26" ht="15.75" x14ac:dyDescent="0.25">
      <c r="A854" s="4"/>
      <c r="B854" s="4"/>
      <c r="C854" s="4"/>
      <c r="D854" s="651"/>
      <c r="E854" s="4"/>
      <c r="F854" s="4"/>
      <c r="G854" s="4"/>
      <c r="H854" s="4"/>
      <c r="I854" s="4"/>
      <c r="J854" s="4"/>
      <c r="K854" s="4"/>
      <c r="L854" s="4"/>
      <c r="M854" s="4"/>
      <c r="N854" s="4"/>
      <c r="O854" s="4"/>
      <c r="P854" s="4"/>
      <c r="Q854" s="4"/>
      <c r="R854" s="4"/>
      <c r="S854" s="4"/>
      <c r="T854" s="4"/>
      <c r="U854" s="4"/>
      <c r="V854" s="4"/>
      <c r="W854" s="4"/>
      <c r="X854" s="4"/>
      <c r="Y854" s="4"/>
      <c r="Z854" s="4"/>
    </row>
    <row r="855" spans="1:26" ht="15.75" x14ac:dyDescent="0.25">
      <c r="A855" s="4"/>
      <c r="B855" s="4"/>
      <c r="C855" s="4"/>
      <c r="D855" s="651"/>
      <c r="E855" s="4"/>
      <c r="F855" s="4"/>
      <c r="G855" s="4"/>
      <c r="H855" s="4"/>
      <c r="I855" s="4"/>
      <c r="J855" s="4"/>
      <c r="K855" s="4"/>
      <c r="L855" s="4"/>
      <c r="M855" s="4"/>
      <c r="N855" s="4"/>
      <c r="O855" s="4"/>
      <c r="P855" s="4"/>
      <c r="Q855" s="4"/>
      <c r="R855" s="4"/>
      <c r="S855" s="4"/>
      <c r="T855" s="4"/>
      <c r="U855" s="4"/>
      <c r="V855" s="4"/>
      <c r="W855" s="4"/>
      <c r="X855" s="4"/>
      <c r="Y855" s="4"/>
      <c r="Z855" s="4"/>
    </row>
    <row r="856" spans="1:26" ht="15.75" x14ac:dyDescent="0.25">
      <c r="A856" s="4"/>
      <c r="B856" s="4"/>
      <c r="C856" s="4"/>
      <c r="D856" s="651"/>
      <c r="E856" s="4"/>
      <c r="F856" s="4"/>
      <c r="G856" s="4"/>
      <c r="H856" s="4"/>
      <c r="I856" s="4"/>
      <c r="J856" s="4"/>
      <c r="K856" s="4"/>
      <c r="L856" s="4"/>
      <c r="M856" s="4"/>
      <c r="N856" s="4"/>
      <c r="O856" s="4"/>
      <c r="P856" s="4"/>
      <c r="Q856" s="4"/>
      <c r="R856" s="4"/>
      <c r="S856" s="4"/>
      <c r="T856" s="4"/>
      <c r="U856" s="4"/>
      <c r="V856" s="4"/>
      <c r="W856" s="4"/>
      <c r="X856" s="4"/>
      <c r="Y856" s="4"/>
      <c r="Z856" s="4"/>
    </row>
    <row r="857" spans="1:26" ht="15.75" x14ac:dyDescent="0.25">
      <c r="A857" s="4"/>
      <c r="B857" s="4"/>
      <c r="C857" s="4"/>
      <c r="D857" s="651"/>
      <c r="E857" s="4"/>
      <c r="F857" s="4"/>
      <c r="G857" s="4"/>
      <c r="H857" s="4"/>
      <c r="I857" s="4"/>
      <c r="J857" s="4"/>
      <c r="K857" s="4"/>
      <c r="L857" s="4"/>
      <c r="M857" s="4"/>
      <c r="N857" s="4"/>
      <c r="O857" s="4"/>
      <c r="P857" s="4"/>
      <c r="Q857" s="4"/>
      <c r="R857" s="4"/>
      <c r="S857" s="4"/>
      <c r="T857" s="4"/>
      <c r="U857" s="4"/>
      <c r="V857" s="4"/>
      <c r="W857" s="4"/>
      <c r="X857" s="4"/>
      <c r="Y857" s="4"/>
      <c r="Z857" s="4"/>
    </row>
    <row r="858" spans="1:26" ht="15.75" x14ac:dyDescent="0.25">
      <c r="A858" s="4"/>
      <c r="B858" s="4"/>
      <c r="C858" s="4"/>
      <c r="D858" s="651"/>
      <c r="E858" s="4"/>
      <c r="F858" s="4"/>
      <c r="G858" s="4"/>
      <c r="H858" s="4"/>
      <c r="I858" s="4"/>
      <c r="J858" s="4"/>
      <c r="K858" s="4"/>
      <c r="L858" s="4"/>
      <c r="M858" s="4"/>
      <c r="N858" s="4"/>
      <c r="O858" s="4"/>
      <c r="P858" s="4"/>
      <c r="Q858" s="4"/>
      <c r="R858" s="4"/>
      <c r="S858" s="4"/>
      <c r="T858" s="4"/>
      <c r="U858" s="4"/>
      <c r="V858" s="4"/>
      <c r="W858" s="4"/>
      <c r="X858" s="4"/>
      <c r="Y858" s="4"/>
      <c r="Z858" s="4"/>
    </row>
    <row r="859" spans="1:26" ht="15.75" x14ac:dyDescent="0.25">
      <c r="A859" s="4"/>
      <c r="B859" s="4"/>
      <c r="C859" s="4"/>
      <c r="D859" s="651"/>
      <c r="E859" s="4"/>
      <c r="F859" s="4"/>
      <c r="G859" s="4"/>
      <c r="H859" s="4"/>
      <c r="I859" s="4"/>
      <c r="J859" s="4"/>
      <c r="K859" s="4"/>
      <c r="L859" s="4"/>
      <c r="M859" s="4"/>
      <c r="N859" s="4"/>
      <c r="O859" s="4"/>
      <c r="P859" s="4"/>
      <c r="Q859" s="4"/>
      <c r="R859" s="4"/>
      <c r="S859" s="4"/>
      <c r="T859" s="4"/>
      <c r="U859" s="4"/>
      <c r="V859" s="4"/>
      <c r="W859" s="4"/>
      <c r="X859" s="4"/>
      <c r="Y859" s="4"/>
      <c r="Z859" s="4"/>
    </row>
    <row r="860" spans="1:26" ht="15.75" x14ac:dyDescent="0.25">
      <c r="A860" s="4"/>
      <c r="B860" s="4"/>
      <c r="C860" s="4"/>
      <c r="D860" s="651"/>
      <c r="E860" s="4"/>
      <c r="F860" s="4"/>
      <c r="G860" s="4"/>
      <c r="H860" s="4"/>
      <c r="I860" s="4"/>
      <c r="J860" s="4"/>
      <c r="K860" s="4"/>
      <c r="L860" s="4"/>
      <c r="M860" s="4"/>
      <c r="N860" s="4"/>
      <c r="O860" s="4"/>
      <c r="P860" s="4"/>
      <c r="Q860" s="4"/>
      <c r="R860" s="4"/>
      <c r="S860" s="4"/>
      <c r="T860" s="4"/>
      <c r="U860" s="4"/>
      <c r="V860" s="4"/>
      <c r="W860" s="4"/>
      <c r="X860" s="4"/>
      <c r="Y860" s="4"/>
      <c r="Z860" s="4"/>
    </row>
    <row r="861" spans="1:26" ht="15.75" x14ac:dyDescent="0.25">
      <c r="A861" s="4"/>
      <c r="B861" s="4"/>
      <c r="C861" s="4"/>
      <c r="D861" s="651"/>
      <c r="E861" s="4"/>
      <c r="F861" s="4"/>
      <c r="G861" s="4"/>
      <c r="H861" s="4"/>
      <c r="I861" s="4"/>
      <c r="J861" s="4"/>
      <c r="K861" s="4"/>
      <c r="L861" s="4"/>
      <c r="M861" s="4"/>
      <c r="N861" s="4"/>
      <c r="O861" s="4"/>
      <c r="P861" s="4"/>
      <c r="Q861" s="4"/>
      <c r="R861" s="4"/>
      <c r="S861" s="4"/>
      <c r="T861" s="4"/>
      <c r="U861" s="4"/>
      <c r="V861" s="4"/>
      <c r="W861" s="4"/>
      <c r="X861" s="4"/>
      <c r="Y861" s="4"/>
      <c r="Z861" s="4"/>
    </row>
    <row r="862" spans="1:26" ht="15.75" x14ac:dyDescent="0.25">
      <c r="A862" s="4"/>
      <c r="B862" s="4"/>
      <c r="C862" s="4"/>
      <c r="D862" s="651"/>
      <c r="E862" s="4"/>
      <c r="F862" s="4"/>
      <c r="G862" s="4"/>
      <c r="H862" s="4"/>
      <c r="I862" s="4"/>
      <c r="J862" s="4"/>
      <c r="K862" s="4"/>
      <c r="L862" s="4"/>
      <c r="M862" s="4"/>
      <c r="N862" s="4"/>
      <c r="O862" s="4"/>
      <c r="P862" s="4"/>
      <c r="Q862" s="4"/>
      <c r="R862" s="4"/>
      <c r="S862" s="4"/>
      <c r="T862" s="4"/>
      <c r="U862" s="4"/>
      <c r="V862" s="4"/>
      <c r="W862" s="4"/>
      <c r="X862" s="4"/>
      <c r="Y862" s="4"/>
      <c r="Z862" s="4"/>
    </row>
    <row r="863" spans="1:26" ht="15.75" x14ac:dyDescent="0.25">
      <c r="A863" s="4"/>
      <c r="B863" s="4"/>
      <c r="C863" s="4"/>
      <c r="D863" s="651"/>
      <c r="E863" s="4"/>
      <c r="F863" s="4"/>
      <c r="G863" s="4"/>
      <c r="H863" s="4"/>
      <c r="I863" s="4"/>
      <c r="J863" s="4"/>
      <c r="K863" s="4"/>
      <c r="L863" s="4"/>
      <c r="M863" s="4"/>
      <c r="N863" s="4"/>
      <c r="O863" s="4"/>
      <c r="P863" s="4"/>
      <c r="Q863" s="4"/>
      <c r="R863" s="4"/>
      <c r="S863" s="4"/>
      <c r="T863" s="4"/>
      <c r="U863" s="4"/>
      <c r="V863" s="4"/>
      <c r="W863" s="4"/>
      <c r="X863" s="4"/>
      <c r="Y863" s="4"/>
      <c r="Z863" s="4"/>
    </row>
    <row r="864" spans="1:26" ht="15.75" x14ac:dyDescent="0.25">
      <c r="A864" s="4"/>
      <c r="B864" s="4"/>
      <c r="C864" s="4"/>
      <c r="D864" s="651"/>
      <c r="E864" s="4"/>
      <c r="F864" s="4"/>
      <c r="G864" s="4"/>
      <c r="H864" s="4"/>
      <c r="I864" s="4"/>
      <c r="J864" s="4"/>
      <c r="K864" s="4"/>
      <c r="L864" s="4"/>
      <c r="M864" s="4"/>
      <c r="N864" s="4"/>
      <c r="O864" s="4"/>
      <c r="P864" s="4"/>
      <c r="Q864" s="4"/>
      <c r="R864" s="4"/>
      <c r="S864" s="4"/>
      <c r="T864" s="4"/>
      <c r="U864" s="4"/>
      <c r="V864" s="4"/>
      <c r="W864" s="4"/>
      <c r="X864" s="4"/>
      <c r="Y864" s="4"/>
      <c r="Z864" s="4"/>
    </row>
    <row r="865" spans="1:26" ht="15.75" x14ac:dyDescent="0.25">
      <c r="A865" s="4"/>
      <c r="B865" s="4"/>
      <c r="C865" s="4"/>
      <c r="D865" s="651"/>
      <c r="E865" s="4"/>
      <c r="F865" s="4"/>
      <c r="G865" s="4"/>
      <c r="H865" s="4"/>
      <c r="I865" s="4"/>
      <c r="J865" s="4"/>
      <c r="K865" s="4"/>
      <c r="L865" s="4"/>
      <c r="M865" s="4"/>
      <c r="N865" s="4"/>
      <c r="O865" s="4"/>
      <c r="P865" s="4"/>
      <c r="Q865" s="4"/>
      <c r="R865" s="4"/>
      <c r="S865" s="4"/>
      <c r="T865" s="4"/>
      <c r="U865" s="4"/>
      <c r="V865" s="4"/>
      <c r="W865" s="4"/>
      <c r="X865" s="4"/>
      <c r="Y865" s="4"/>
      <c r="Z865" s="4"/>
    </row>
    <row r="866" spans="1:26" ht="15.75" x14ac:dyDescent="0.25">
      <c r="A866" s="4"/>
      <c r="B866" s="4"/>
      <c r="C866" s="4"/>
      <c r="D866" s="651"/>
      <c r="E866" s="4"/>
      <c r="F866" s="4"/>
      <c r="G866" s="4"/>
      <c r="H866" s="4"/>
      <c r="I866" s="4"/>
      <c r="J866" s="4"/>
      <c r="K866" s="4"/>
      <c r="L866" s="4"/>
      <c r="M866" s="4"/>
      <c r="N866" s="4"/>
      <c r="O866" s="4"/>
      <c r="P866" s="4"/>
      <c r="Q866" s="4"/>
      <c r="R866" s="4"/>
      <c r="S866" s="4"/>
      <c r="T866" s="4"/>
      <c r="U866" s="4"/>
      <c r="V866" s="4"/>
      <c r="W866" s="4"/>
      <c r="X866" s="4"/>
      <c r="Y866" s="4"/>
      <c r="Z866" s="4"/>
    </row>
    <row r="867" spans="1:26" ht="15.75" x14ac:dyDescent="0.25">
      <c r="A867" s="4"/>
      <c r="B867" s="4"/>
      <c r="C867" s="4"/>
      <c r="D867" s="651"/>
      <c r="E867" s="4"/>
      <c r="F867" s="4"/>
      <c r="G867" s="4"/>
      <c r="H867" s="4"/>
      <c r="I867" s="4"/>
      <c r="J867" s="4"/>
      <c r="K867" s="4"/>
      <c r="L867" s="4"/>
      <c r="M867" s="4"/>
      <c r="N867" s="4"/>
      <c r="O867" s="4"/>
      <c r="P867" s="4"/>
      <c r="Q867" s="4"/>
      <c r="R867" s="4"/>
      <c r="S867" s="4"/>
      <c r="T867" s="4"/>
      <c r="U867" s="4"/>
      <c r="V867" s="4"/>
      <c r="W867" s="4"/>
      <c r="X867" s="4"/>
      <c r="Y867" s="4"/>
      <c r="Z867" s="4"/>
    </row>
    <row r="868" spans="1:26" ht="15.75" x14ac:dyDescent="0.25">
      <c r="A868" s="4"/>
      <c r="B868" s="4"/>
      <c r="C868" s="4"/>
      <c r="D868" s="651"/>
      <c r="E868" s="4"/>
      <c r="F868" s="4"/>
      <c r="G868" s="4"/>
      <c r="H868" s="4"/>
      <c r="I868" s="4"/>
      <c r="J868" s="4"/>
      <c r="K868" s="4"/>
      <c r="L868" s="4"/>
      <c r="M868" s="4"/>
      <c r="N868" s="4"/>
      <c r="O868" s="4"/>
      <c r="P868" s="4"/>
      <c r="Q868" s="4"/>
      <c r="R868" s="4"/>
      <c r="S868" s="4"/>
      <c r="T868" s="4"/>
      <c r="U868" s="4"/>
      <c r="V868" s="4"/>
      <c r="W868" s="4"/>
      <c r="X868" s="4"/>
      <c r="Y868" s="4"/>
      <c r="Z868" s="4"/>
    </row>
    <row r="869" spans="1:26" ht="15.75" x14ac:dyDescent="0.25">
      <c r="A869" s="4"/>
      <c r="B869" s="4"/>
      <c r="C869" s="4"/>
      <c r="D869" s="651"/>
      <c r="E869" s="4"/>
      <c r="F869" s="4"/>
      <c r="G869" s="4"/>
      <c r="H869" s="4"/>
      <c r="I869" s="4"/>
      <c r="J869" s="4"/>
      <c r="K869" s="4"/>
      <c r="L869" s="4"/>
      <c r="M869" s="4"/>
      <c r="N869" s="4"/>
      <c r="O869" s="4"/>
      <c r="P869" s="4"/>
      <c r="Q869" s="4"/>
      <c r="R869" s="4"/>
      <c r="S869" s="4"/>
      <c r="T869" s="4"/>
      <c r="U869" s="4"/>
      <c r="V869" s="4"/>
      <c r="W869" s="4"/>
      <c r="X869" s="4"/>
      <c r="Y869" s="4"/>
      <c r="Z869" s="4"/>
    </row>
    <row r="870" spans="1:26" ht="15.75" x14ac:dyDescent="0.25">
      <c r="A870" s="4"/>
      <c r="B870" s="4"/>
      <c r="C870" s="4"/>
      <c r="D870" s="651"/>
      <c r="E870" s="4"/>
      <c r="F870" s="4"/>
      <c r="G870" s="4"/>
      <c r="H870" s="4"/>
      <c r="I870" s="4"/>
      <c r="J870" s="4"/>
      <c r="K870" s="4"/>
      <c r="L870" s="4"/>
      <c r="M870" s="4"/>
      <c r="N870" s="4"/>
      <c r="O870" s="4"/>
      <c r="P870" s="4"/>
      <c r="Q870" s="4"/>
      <c r="R870" s="4"/>
      <c r="S870" s="4"/>
      <c r="T870" s="4"/>
      <c r="U870" s="4"/>
      <c r="V870" s="4"/>
      <c r="W870" s="4"/>
      <c r="X870" s="4"/>
      <c r="Y870" s="4"/>
      <c r="Z870" s="4"/>
    </row>
    <row r="871" spans="1:26" ht="15.75" x14ac:dyDescent="0.25">
      <c r="A871" s="4"/>
      <c r="B871" s="4"/>
      <c r="C871" s="4"/>
      <c r="D871" s="651"/>
      <c r="E871" s="4"/>
      <c r="F871" s="4"/>
      <c r="G871" s="4"/>
      <c r="H871" s="4"/>
      <c r="I871" s="4"/>
      <c r="J871" s="4"/>
      <c r="K871" s="4"/>
      <c r="L871" s="4"/>
      <c r="M871" s="4"/>
      <c r="N871" s="4"/>
      <c r="O871" s="4"/>
      <c r="P871" s="4"/>
      <c r="Q871" s="4"/>
      <c r="R871" s="4"/>
      <c r="S871" s="4"/>
      <c r="T871" s="4"/>
      <c r="U871" s="4"/>
      <c r="V871" s="4"/>
      <c r="W871" s="4"/>
      <c r="X871" s="4"/>
      <c r="Y871" s="4"/>
      <c r="Z871" s="4"/>
    </row>
    <row r="872" spans="1:26" ht="15.75" x14ac:dyDescent="0.25">
      <c r="A872" s="4"/>
      <c r="B872" s="4"/>
      <c r="C872" s="4"/>
      <c r="D872" s="651"/>
      <c r="E872" s="4"/>
      <c r="F872" s="4"/>
      <c r="G872" s="4"/>
      <c r="H872" s="4"/>
      <c r="I872" s="4"/>
      <c r="J872" s="4"/>
      <c r="K872" s="4"/>
      <c r="L872" s="4"/>
      <c r="M872" s="4"/>
      <c r="N872" s="4"/>
      <c r="O872" s="4"/>
      <c r="P872" s="4"/>
      <c r="Q872" s="4"/>
      <c r="R872" s="4"/>
      <c r="S872" s="4"/>
      <c r="T872" s="4"/>
      <c r="U872" s="4"/>
      <c r="V872" s="4"/>
      <c r="W872" s="4"/>
      <c r="X872" s="4"/>
      <c r="Y872" s="4"/>
      <c r="Z872" s="4"/>
    </row>
    <row r="873" spans="1:26" ht="15.75" x14ac:dyDescent="0.25">
      <c r="A873" s="4"/>
      <c r="B873" s="4"/>
      <c r="C873" s="4"/>
      <c r="D873" s="651"/>
      <c r="E873" s="4"/>
      <c r="F873" s="4"/>
      <c r="G873" s="4"/>
      <c r="H873" s="4"/>
      <c r="I873" s="4"/>
      <c r="J873" s="4"/>
      <c r="K873" s="4"/>
      <c r="L873" s="4"/>
      <c r="M873" s="4"/>
      <c r="N873" s="4"/>
      <c r="O873" s="4"/>
      <c r="P873" s="4"/>
      <c r="Q873" s="4"/>
      <c r="R873" s="4"/>
      <c r="S873" s="4"/>
      <c r="T873" s="4"/>
      <c r="U873" s="4"/>
      <c r="V873" s="4"/>
      <c r="W873" s="4"/>
      <c r="X873" s="4"/>
      <c r="Y873" s="4"/>
      <c r="Z873" s="4"/>
    </row>
    <row r="874" spans="1:26" ht="15.75" x14ac:dyDescent="0.25">
      <c r="A874" s="4"/>
      <c r="B874" s="4"/>
      <c r="C874" s="4"/>
      <c r="D874" s="651"/>
      <c r="E874" s="4"/>
      <c r="F874" s="4"/>
      <c r="G874" s="4"/>
      <c r="H874" s="4"/>
      <c r="I874" s="4"/>
      <c r="J874" s="4"/>
      <c r="K874" s="4"/>
      <c r="L874" s="4"/>
      <c r="M874" s="4"/>
      <c r="N874" s="4"/>
      <c r="O874" s="4"/>
      <c r="P874" s="4"/>
      <c r="Q874" s="4"/>
      <c r="R874" s="4"/>
      <c r="S874" s="4"/>
      <c r="T874" s="4"/>
      <c r="U874" s="4"/>
      <c r="V874" s="4"/>
      <c r="W874" s="4"/>
      <c r="X874" s="4"/>
      <c r="Y874" s="4"/>
      <c r="Z874" s="4"/>
    </row>
    <row r="875" spans="1:26" ht="15.75" x14ac:dyDescent="0.25">
      <c r="A875" s="4"/>
      <c r="B875" s="4"/>
      <c r="C875" s="4"/>
      <c r="D875" s="651"/>
      <c r="E875" s="4"/>
      <c r="F875" s="4"/>
      <c r="G875" s="4"/>
      <c r="H875" s="4"/>
      <c r="I875" s="4"/>
      <c r="J875" s="4"/>
      <c r="K875" s="4"/>
      <c r="L875" s="4"/>
      <c r="M875" s="4"/>
      <c r="N875" s="4"/>
      <c r="O875" s="4"/>
      <c r="P875" s="4"/>
      <c r="Q875" s="4"/>
      <c r="R875" s="4"/>
      <c r="S875" s="4"/>
      <c r="T875" s="4"/>
      <c r="U875" s="4"/>
      <c r="V875" s="4"/>
      <c r="W875" s="4"/>
      <c r="X875" s="4"/>
      <c r="Y875" s="4"/>
      <c r="Z875" s="4"/>
    </row>
    <row r="876" spans="1:26" ht="15.75" x14ac:dyDescent="0.25">
      <c r="A876" s="4"/>
      <c r="B876" s="4"/>
      <c r="C876" s="4"/>
      <c r="D876" s="651"/>
      <c r="E876" s="4"/>
      <c r="F876" s="4"/>
      <c r="G876" s="4"/>
      <c r="H876" s="4"/>
      <c r="I876" s="4"/>
      <c r="J876" s="4"/>
      <c r="K876" s="4"/>
      <c r="L876" s="4"/>
      <c r="M876" s="4"/>
      <c r="N876" s="4"/>
      <c r="O876" s="4"/>
      <c r="P876" s="4"/>
      <c r="Q876" s="4"/>
      <c r="R876" s="4"/>
      <c r="S876" s="4"/>
      <c r="T876" s="4"/>
      <c r="U876" s="4"/>
      <c r="V876" s="4"/>
      <c r="W876" s="4"/>
      <c r="X876" s="4"/>
      <c r="Y876" s="4"/>
      <c r="Z876" s="4"/>
    </row>
    <row r="877" spans="1:26" ht="15.75" x14ac:dyDescent="0.25">
      <c r="A877" s="4"/>
      <c r="B877" s="4"/>
      <c r="C877" s="4"/>
      <c r="D877" s="651"/>
      <c r="E877" s="4"/>
      <c r="F877" s="4"/>
      <c r="G877" s="4"/>
      <c r="H877" s="4"/>
      <c r="I877" s="4"/>
      <c r="J877" s="4"/>
      <c r="K877" s="4"/>
      <c r="L877" s="4"/>
      <c r="M877" s="4"/>
      <c r="N877" s="4"/>
      <c r="O877" s="4"/>
      <c r="P877" s="4"/>
      <c r="Q877" s="4"/>
      <c r="R877" s="4"/>
      <c r="S877" s="4"/>
      <c r="T877" s="4"/>
      <c r="U877" s="4"/>
      <c r="V877" s="4"/>
      <c r="W877" s="4"/>
      <c r="X877" s="4"/>
      <c r="Y877" s="4"/>
      <c r="Z877" s="4"/>
    </row>
    <row r="878" spans="1:26" ht="15.75" x14ac:dyDescent="0.25">
      <c r="A878" s="4"/>
      <c r="B878" s="4"/>
      <c r="C878" s="4"/>
      <c r="D878" s="651"/>
      <c r="E878" s="4"/>
      <c r="F878" s="4"/>
      <c r="G878" s="4"/>
      <c r="H878" s="4"/>
      <c r="I878" s="4"/>
      <c r="J878" s="4"/>
      <c r="K878" s="4"/>
      <c r="L878" s="4"/>
      <c r="M878" s="4"/>
      <c r="N878" s="4"/>
      <c r="O878" s="4"/>
      <c r="P878" s="4"/>
      <c r="Q878" s="4"/>
      <c r="R878" s="4"/>
      <c r="S878" s="4"/>
      <c r="T878" s="4"/>
      <c r="U878" s="4"/>
      <c r="V878" s="4"/>
      <c r="W878" s="4"/>
      <c r="X878" s="4"/>
      <c r="Y878" s="4"/>
      <c r="Z878" s="4"/>
    </row>
    <row r="879" spans="1:26" ht="15.75" x14ac:dyDescent="0.25">
      <c r="A879" s="4"/>
      <c r="B879" s="4"/>
      <c r="C879" s="4"/>
      <c r="D879" s="651"/>
      <c r="E879" s="4"/>
      <c r="F879" s="4"/>
      <c r="G879" s="4"/>
      <c r="H879" s="4"/>
      <c r="I879" s="4"/>
      <c r="J879" s="4"/>
      <c r="K879" s="4"/>
      <c r="L879" s="4"/>
      <c r="M879" s="4"/>
      <c r="N879" s="4"/>
      <c r="O879" s="4"/>
      <c r="P879" s="4"/>
      <c r="Q879" s="4"/>
      <c r="R879" s="4"/>
      <c r="S879" s="4"/>
      <c r="T879" s="4"/>
      <c r="U879" s="4"/>
      <c r="V879" s="4"/>
      <c r="W879" s="4"/>
      <c r="X879" s="4"/>
      <c r="Y879" s="4"/>
      <c r="Z879" s="4"/>
    </row>
    <row r="880" spans="1:26" ht="15.75" x14ac:dyDescent="0.25">
      <c r="A880" s="4"/>
      <c r="B880" s="4"/>
      <c r="C880" s="4"/>
      <c r="D880" s="651"/>
      <c r="E880" s="4"/>
      <c r="F880" s="4"/>
      <c r="G880" s="4"/>
      <c r="H880" s="4"/>
      <c r="I880" s="4"/>
      <c r="J880" s="4"/>
      <c r="K880" s="4"/>
      <c r="L880" s="4"/>
      <c r="M880" s="4"/>
      <c r="N880" s="4"/>
      <c r="O880" s="4"/>
      <c r="P880" s="4"/>
      <c r="Q880" s="4"/>
      <c r="R880" s="4"/>
      <c r="S880" s="4"/>
      <c r="T880" s="4"/>
      <c r="U880" s="4"/>
      <c r="V880" s="4"/>
      <c r="W880" s="4"/>
      <c r="X880" s="4"/>
      <c r="Y880" s="4"/>
      <c r="Z880" s="4"/>
    </row>
    <row r="881" spans="1:26" ht="15.75" x14ac:dyDescent="0.25">
      <c r="A881" s="4"/>
      <c r="B881" s="4"/>
      <c r="C881" s="4"/>
      <c r="D881" s="651"/>
      <c r="E881" s="4"/>
      <c r="F881" s="4"/>
      <c r="G881" s="4"/>
      <c r="H881" s="4"/>
      <c r="I881" s="4"/>
      <c r="J881" s="4"/>
      <c r="K881" s="4"/>
      <c r="L881" s="4"/>
      <c r="M881" s="4"/>
      <c r="N881" s="4"/>
      <c r="O881" s="4"/>
      <c r="P881" s="4"/>
      <c r="Q881" s="4"/>
      <c r="R881" s="4"/>
      <c r="S881" s="4"/>
      <c r="T881" s="4"/>
      <c r="U881" s="4"/>
      <c r="V881" s="4"/>
      <c r="W881" s="4"/>
      <c r="X881" s="4"/>
      <c r="Y881" s="4"/>
      <c r="Z881" s="4"/>
    </row>
    <row r="882" spans="1:26" ht="15.75" x14ac:dyDescent="0.25">
      <c r="A882" s="4"/>
      <c r="B882" s="4"/>
      <c r="C882" s="4"/>
      <c r="D882" s="651"/>
      <c r="E882" s="4"/>
      <c r="F882" s="4"/>
      <c r="G882" s="4"/>
      <c r="H882" s="4"/>
      <c r="I882" s="4"/>
      <c r="J882" s="4"/>
      <c r="K882" s="4"/>
      <c r="L882" s="4"/>
      <c r="M882" s="4"/>
      <c r="N882" s="4"/>
      <c r="O882" s="4"/>
      <c r="P882" s="4"/>
      <c r="Q882" s="4"/>
      <c r="R882" s="4"/>
      <c r="S882" s="4"/>
      <c r="T882" s="4"/>
      <c r="U882" s="4"/>
      <c r="V882" s="4"/>
      <c r="W882" s="4"/>
      <c r="X882" s="4"/>
      <c r="Y882" s="4"/>
      <c r="Z882" s="4"/>
    </row>
    <row r="883" spans="1:26" ht="15.75" x14ac:dyDescent="0.25">
      <c r="A883" s="4"/>
      <c r="B883" s="4"/>
      <c r="C883" s="4"/>
      <c r="D883" s="651"/>
      <c r="E883" s="4"/>
      <c r="F883" s="4"/>
      <c r="G883" s="4"/>
      <c r="H883" s="4"/>
      <c r="I883" s="4"/>
      <c r="J883" s="4"/>
      <c r="K883" s="4"/>
      <c r="L883" s="4"/>
      <c r="M883" s="4"/>
      <c r="N883" s="4"/>
      <c r="O883" s="4"/>
      <c r="P883" s="4"/>
      <c r="Q883" s="4"/>
      <c r="R883" s="4"/>
      <c r="S883" s="4"/>
      <c r="T883" s="4"/>
      <c r="U883" s="4"/>
      <c r="V883" s="4"/>
      <c r="W883" s="4"/>
      <c r="X883" s="4"/>
      <c r="Y883" s="4"/>
      <c r="Z883" s="4"/>
    </row>
    <row r="884" spans="1:26" ht="15.75" x14ac:dyDescent="0.25">
      <c r="A884" s="4"/>
      <c r="B884" s="4"/>
      <c r="C884" s="4"/>
      <c r="D884" s="651"/>
      <c r="E884" s="4"/>
      <c r="F884" s="4"/>
      <c r="G884" s="4"/>
      <c r="H884" s="4"/>
      <c r="I884" s="4"/>
      <c r="J884" s="4"/>
      <c r="K884" s="4"/>
      <c r="L884" s="4"/>
      <c r="M884" s="4"/>
      <c r="N884" s="4"/>
      <c r="O884" s="4"/>
      <c r="P884" s="4"/>
      <c r="Q884" s="4"/>
      <c r="R884" s="4"/>
      <c r="S884" s="4"/>
      <c r="T884" s="4"/>
      <c r="U884" s="4"/>
      <c r="V884" s="4"/>
      <c r="W884" s="4"/>
      <c r="X884" s="4"/>
      <c r="Y884" s="4"/>
      <c r="Z884" s="4"/>
    </row>
    <row r="885" spans="1:26" ht="15.75" x14ac:dyDescent="0.25">
      <c r="A885" s="4"/>
      <c r="B885" s="4"/>
      <c r="C885" s="4"/>
      <c r="D885" s="651"/>
      <c r="E885" s="4"/>
      <c r="F885" s="4"/>
      <c r="G885" s="4"/>
      <c r="H885" s="4"/>
      <c r="I885" s="4"/>
      <c r="J885" s="4"/>
      <c r="K885" s="4"/>
      <c r="L885" s="4"/>
      <c r="M885" s="4"/>
      <c r="N885" s="4"/>
      <c r="O885" s="4"/>
      <c r="P885" s="4"/>
      <c r="Q885" s="4"/>
      <c r="R885" s="4"/>
      <c r="S885" s="4"/>
      <c r="T885" s="4"/>
      <c r="U885" s="4"/>
      <c r="V885" s="4"/>
      <c r="W885" s="4"/>
      <c r="X885" s="4"/>
      <c r="Y885" s="4"/>
      <c r="Z885" s="4"/>
    </row>
    <row r="886" spans="1:26" ht="15.75" x14ac:dyDescent="0.25">
      <c r="A886" s="4"/>
      <c r="B886" s="4"/>
      <c r="C886" s="4"/>
      <c r="D886" s="651"/>
      <c r="E886" s="4"/>
      <c r="F886" s="4"/>
      <c r="G886" s="4"/>
      <c r="H886" s="4"/>
      <c r="I886" s="4"/>
      <c r="J886" s="4"/>
      <c r="K886" s="4"/>
      <c r="L886" s="4"/>
      <c r="M886" s="4"/>
      <c r="N886" s="4"/>
      <c r="O886" s="4"/>
      <c r="P886" s="4"/>
      <c r="Q886" s="4"/>
      <c r="R886" s="4"/>
      <c r="S886" s="4"/>
      <c r="T886" s="4"/>
      <c r="U886" s="4"/>
      <c r="V886" s="4"/>
      <c r="W886" s="4"/>
      <c r="X886" s="4"/>
      <c r="Y886" s="4"/>
      <c r="Z886" s="4"/>
    </row>
    <row r="887" spans="1:26" ht="15.75" x14ac:dyDescent="0.25">
      <c r="A887" s="4"/>
      <c r="B887" s="4"/>
      <c r="C887" s="4"/>
      <c r="D887" s="651"/>
      <c r="E887" s="4"/>
      <c r="F887" s="4"/>
      <c r="G887" s="4"/>
      <c r="H887" s="4"/>
      <c r="I887" s="4"/>
      <c r="J887" s="4"/>
      <c r="K887" s="4"/>
      <c r="L887" s="4"/>
      <c r="M887" s="4"/>
      <c r="N887" s="4"/>
      <c r="O887" s="4"/>
      <c r="P887" s="4"/>
      <c r="Q887" s="4"/>
      <c r="R887" s="4"/>
      <c r="S887" s="4"/>
      <c r="T887" s="4"/>
      <c r="U887" s="4"/>
      <c r="V887" s="4"/>
      <c r="W887" s="4"/>
      <c r="X887" s="4"/>
      <c r="Y887" s="4"/>
      <c r="Z887" s="4"/>
    </row>
    <row r="888" spans="1:26" ht="15.75" x14ac:dyDescent="0.25">
      <c r="A888" s="4"/>
      <c r="B888" s="4"/>
      <c r="C888" s="4"/>
      <c r="D888" s="651"/>
      <c r="E888" s="4"/>
      <c r="F888" s="4"/>
      <c r="G888" s="4"/>
      <c r="H888" s="4"/>
      <c r="I888" s="4"/>
      <c r="J888" s="4"/>
      <c r="K888" s="4"/>
      <c r="L888" s="4"/>
      <c r="M888" s="4"/>
      <c r="N888" s="4"/>
      <c r="O888" s="4"/>
      <c r="P888" s="4"/>
      <c r="Q888" s="4"/>
      <c r="R888" s="4"/>
      <c r="S888" s="4"/>
      <c r="T888" s="4"/>
      <c r="U888" s="4"/>
      <c r="V888" s="4"/>
      <c r="W888" s="4"/>
      <c r="X888" s="4"/>
      <c r="Y888" s="4"/>
      <c r="Z888" s="4"/>
    </row>
    <row r="889" spans="1:26" ht="15.75" x14ac:dyDescent="0.25">
      <c r="A889" s="4"/>
      <c r="B889" s="4"/>
      <c r="C889" s="4"/>
      <c r="D889" s="651"/>
      <c r="E889" s="4"/>
      <c r="F889" s="4"/>
      <c r="G889" s="4"/>
      <c r="H889" s="4"/>
      <c r="I889" s="4"/>
      <c r="J889" s="4"/>
      <c r="K889" s="4"/>
      <c r="L889" s="4"/>
      <c r="M889" s="4"/>
      <c r="N889" s="4"/>
      <c r="O889" s="4"/>
      <c r="P889" s="4"/>
      <c r="Q889" s="4"/>
      <c r="R889" s="4"/>
      <c r="S889" s="4"/>
      <c r="T889" s="4"/>
      <c r="U889" s="4"/>
      <c r="V889" s="4"/>
      <c r="W889" s="4"/>
      <c r="X889" s="4"/>
      <c r="Y889" s="4"/>
      <c r="Z889" s="4"/>
    </row>
    <row r="890" spans="1:26" ht="15.75" x14ac:dyDescent="0.25">
      <c r="A890" s="4"/>
      <c r="B890" s="4"/>
      <c r="C890" s="4"/>
      <c r="D890" s="651"/>
      <c r="E890" s="4"/>
      <c r="F890" s="4"/>
      <c r="G890" s="4"/>
      <c r="H890" s="4"/>
      <c r="I890" s="4"/>
      <c r="J890" s="4"/>
      <c r="K890" s="4"/>
      <c r="L890" s="4"/>
      <c r="M890" s="4"/>
      <c r="N890" s="4"/>
      <c r="O890" s="4"/>
      <c r="P890" s="4"/>
      <c r="Q890" s="4"/>
      <c r="R890" s="4"/>
      <c r="S890" s="4"/>
      <c r="T890" s="4"/>
      <c r="U890" s="4"/>
      <c r="V890" s="4"/>
      <c r="W890" s="4"/>
      <c r="X890" s="4"/>
      <c r="Y890" s="4"/>
      <c r="Z890" s="4"/>
    </row>
    <row r="891" spans="1:26" ht="15.75" x14ac:dyDescent="0.25">
      <c r="A891" s="4"/>
      <c r="B891" s="4"/>
      <c r="C891" s="4"/>
      <c r="D891" s="651"/>
      <c r="E891" s="4"/>
      <c r="F891" s="4"/>
      <c r="G891" s="4"/>
      <c r="H891" s="4"/>
      <c r="I891" s="4"/>
      <c r="J891" s="4"/>
      <c r="K891" s="4"/>
      <c r="L891" s="4"/>
      <c r="M891" s="4"/>
      <c r="N891" s="4"/>
      <c r="O891" s="4"/>
      <c r="P891" s="4"/>
      <c r="Q891" s="4"/>
      <c r="R891" s="4"/>
      <c r="S891" s="4"/>
      <c r="T891" s="4"/>
      <c r="U891" s="4"/>
      <c r="V891" s="4"/>
      <c r="W891" s="4"/>
      <c r="X891" s="4"/>
      <c r="Y891" s="4"/>
      <c r="Z891" s="4"/>
    </row>
    <row r="892" spans="1:26" ht="15.75" x14ac:dyDescent="0.25">
      <c r="A892" s="4"/>
      <c r="B892" s="4"/>
      <c r="C892" s="4"/>
      <c r="D892" s="651"/>
      <c r="E892" s="4"/>
      <c r="F892" s="4"/>
      <c r="G892" s="4"/>
      <c r="H892" s="4"/>
      <c r="I892" s="4"/>
      <c r="J892" s="4"/>
      <c r="K892" s="4"/>
      <c r="L892" s="4"/>
      <c r="M892" s="4"/>
      <c r="N892" s="4"/>
      <c r="O892" s="4"/>
      <c r="P892" s="4"/>
      <c r="Q892" s="4"/>
      <c r="R892" s="4"/>
      <c r="S892" s="4"/>
      <c r="T892" s="4"/>
      <c r="U892" s="4"/>
      <c r="V892" s="4"/>
      <c r="W892" s="4"/>
      <c r="X892" s="4"/>
      <c r="Y892" s="4"/>
      <c r="Z892" s="4"/>
    </row>
    <row r="893" spans="1:26" ht="15.75" x14ac:dyDescent="0.25">
      <c r="A893" s="4"/>
      <c r="B893" s="4"/>
      <c r="C893" s="4"/>
      <c r="D893" s="651"/>
      <c r="E893" s="4"/>
      <c r="F893" s="4"/>
      <c r="G893" s="4"/>
      <c r="H893" s="4"/>
      <c r="I893" s="4"/>
      <c r="J893" s="4"/>
      <c r="K893" s="4"/>
      <c r="L893" s="4"/>
      <c r="M893" s="4"/>
      <c r="N893" s="4"/>
      <c r="O893" s="4"/>
      <c r="P893" s="4"/>
      <c r="Q893" s="4"/>
      <c r="R893" s="4"/>
      <c r="S893" s="4"/>
      <c r="T893" s="4"/>
      <c r="U893" s="4"/>
      <c r="V893" s="4"/>
      <c r="W893" s="4"/>
      <c r="X893" s="4"/>
      <c r="Y893" s="4"/>
      <c r="Z893" s="4"/>
    </row>
    <row r="894" spans="1:26" ht="15.75" x14ac:dyDescent="0.25">
      <c r="A894" s="4"/>
      <c r="B894" s="4"/>
      <c r="C894" s="4"/>
      <c r="D894" s="651"/>
      <c r="E894" s="4"/>
      <c r="F894" s="4"/>
      <c r="G894" s="4"/>
      <c r="H894" s="4"/>
      <c r="I894" s="4"/>
      <c r="J894" s="4"/>
      <c r="K894" s="4"/>
      <c r="L894" s="4"/>
      <c r="M894" s="4"/>
      <c r="N894" s="4"/>
      <c r="O894" s="4"/>
      <c r="P894" s="4"/>
      <c r="Q894" s="4"/>
      <c r="R894" s="4"/>
      <c r="S894" s="4"/>
      <c r="T894" s="4"/>
      <c r="U894" s="4"/>
      <c r="V894" s="4"/>
      <c r="W894" s="4"/>
      <c r="X894" s="4"/>
      <c r="Y894" s="4"/>
      <c r="Z894" s="4"/>
    </row>
    <row r="895" spans="1:26" ht="15.75" x14ac:dyDescent="0.25">
      <c r="A895" s="4"/>
      <c r="B895" s="4"/>
      <c r="C895" s="4"/>
      <c r="D895" s="651"/>
      <c r="E895" s="4"/>
      <c r="F895" s="4"/>
      <c r="G895" s="4"/>
      <c r="H895" s="4"/>
      <c r="I895" s="4"/>
      <c r="J895" s="4"/>
      <c r="K895" s="4"/>
      <c r="L895" s="4"/>
      <c r="M895" s="4"/>
      <c r="N895" s="4"/>
      <c r="O895" s="4"/>
      <c r="P895" s="4"/>
      <c r="Q895" s="4"/>
      <c r="R895" s="4"/>
      <c r="S895" s="4"/>
      <c r="T895" s="4"/>
      <c r="U895" s="4"/>
      <c r="V895" s="4"/>
      <c r="W895" s="4"/>
      <c r="X895" s="4"/>
      <c r="Y895" s="4"/>
      <c r="Z895" s="4"/>
    </row>
    <row r="896" spans="1:26" ht="15.75" x14ac:dyDescent="0.25">
      <c r="A896" s="4"/>
      <c r="B896" s="4"/>
      <c r="C896" s="4"/>
      <c r="D896" s="651"/>
      <c r="E896" s="4"/>
      <c r="F896" s="4"/>
      <c r="G896" s="4"/>
      <c r="H896" s="4"/>
      <c r="I896" s="4"/>
      <c r="J896" s="4"/>
      <c r="K896" s="4"/>
      <c r="L896" s="4"/>
      <c r="M896" s="4"/>
      <c r="N896" s="4"/>
      <c r="O896" s="4"/>
      <c r="P896" s="4"/>
      <c r="Q896" s="4"/>
      <c r="R896" s="4"/>
      <c r="S896" s="4"/>
      <c r="T896" s="4"/>
      <c r="U896" s="4"/>
      <c r="V896" s="4"/>
      <c r="W896" s="4"/>
      <c r="X896" s="4"/>
      <c r="Y896" s="4"/>
      <c r="Z896" s="4"/>
    </row>
    <row r="897" spans="1:26" ht="15.75" x14ac:dyDescent="0.25">
      <c r="A897" s="4"/>
      <c r="B897" s="4"/>
      <c r="C897" s="4"/>
      <c r="D897" s="651"/>
      <c r="E897" s="4"/>
      <c r="F897" s="4"/>
      <c r="G897" s="4"/>
      <c r="H897" s="4"/>
      <c r="I897" s="4"/>
      <c r="J897" s="4"/>
      <c r="K897" s="4"/>
      <c r="L897" s="4"/>
      <c r="M897" s="4"/>
      <c r="N897" s="4"/>
      <c r="O897" s="4"/>
      <c r="P897" s="4"/>
      <c r="Q897" s="4"/>
      <c r="R897" s="4"/>
      <c r="S897" s="4"/>
      <c r="T897" s="4"/>
      <c r="U897" s="4"/>
      <c r="V897" s="4"/>
      <c r="W897" s="4"/>
      <c r="X897" s="4"/>
      <c r="Y897" s="4"/>
      <c r="Z897" s="4"/>
    </row>
    <row r="898" spans="1:26" ht="15.75" x14ac:dyDescent="0.25">
      <c r="A898" s="4"/>
      <c r="B898" s="4"/>
      <c r="C898" s="4"/>
      <c r="D898" s="651"/>
      <c r="E898" s="4"/>
      <c r="F898" s="4"/>
      <c r="G898" s="4"/>
      <c r="H898" s="4"/>
      <c r="I898" s="4"/>
      <c r="J898" s="4"/>
      <c r="K898" s="4"/>
      <c r="L898" s="4"/>
      <c r="M898" s="4"/>
      <c r="N898" s="4"/>
      <c r="O898" s="4"/>
      <c r="P898" s="4"/>
      <c r="Q898" s="4"/>
      <c r="R898" s="4"/>
      <c r="S898" s="4"/>
      <c r="T898" s="4"/>
      <c r="U898" s="4"/>
      <c r="V898" s="4"/>
      <c r="W898" s="4"/>
      <c r="X898" s="4"/>
      <c r="Y898" s="4"/>
      <c r="Z898" s="4"/>
    </row>
    <row r="899" spans="1:26" ht="15.75" x14ac:dyDescent="0.25">
      <c r="A899" s="4"/>
      <c r="B899" s="4"/>
      <c r="C899" s="4"/>
      <c r="D899" s="651"/>
      <c r="E899" s="4"/>
      <c r="F899" s="4"/>
      <c r="G899" s="4"/>
      <c r="H899" s="4"/>
      <c r="I899" s="4"/>
      <c r="J899" s="4"/>
      <c r="K899" s="4"/>
      <c r="L899" s="4"/>
      <c r="M899" s="4"/>
      <c r="N899" s="4"/>
      <c r="O899" s="4"/>
      <c r="P899" s="4"/>
      <c r="Q899" s="4"/>
      <c r="R899" s="4"/>
      <c r="S899" s="4"/>
      <c r="T899" s="4"/>
      <c r="U899" s="4"/>
      <c r="V899" s="4"/>
      <c r="W899" s="4"/>
      <c r="X899" s="4"/>
      <c r="Y899" s="4"/>
      <c r="Z899" s="4"/>
    </row>
    <row r="900" spans="1:26" ht="15.75" x14ac:dyDescent="0.25">
      <c r="A900" s="4"/>
      <c r="B900" s="4"/>
      <c r="C900" s="4"/>
      <c r="D900" s="651"/>
      <c r="E900" s="4"/>
      <c r="F900" s="4"/>
      <c r="G900" s="4"/>
      <c r="H900" s="4"/>
      <c r="I900" s="4"/>
      <c r="J900" s="4"/>
      <c r="K900" s="4"/>
      <c r="L900" s="4"/>
      <c r="M900" s="4"/>
      <c r="N900" s="4"/>
      <c r="O900" s="4"/>
      <c r="P900" s="4"/>
      <c r="Q900" s="4"/>
      <c r="R900" s="4"/>
      <c r="S900" s="4"/>
      <c r="T900" s="4"/>
      <c r="U900" s="4"/>
      <c r="V900" s="4"/>
      <c r="W900" s="4"/>
      <c r="X900" s="4"/>
      <c r="Y900" s="4"/>
      <c r="Z900" s="4"/>
    </row>
    <row r="901" spans="1:26" ht="15.75" x14ac:dyDescent="0.25">
      <c r="A901" s="4"/>
      <c r="B901" s="4"/>
      <c r="C901" s="4"/>
      <c r="D901" s="651"/>
      <c r="E901" s="4"/>
      <c r="F901" s="4"/>
      <c r="G901" s="4"/>
      <c r="H901" s="4"/>
      <c r="I901" s="4"/>
      <c r="J901" s="4"/>
      <c r="K901" s="4"/>
      <c r="L901" s="4"/>
      <c r="M901" s="4"/>
      <c r="N901" s="4"/>
      <c r="O901" s="4"/>
      <c r="P901" s="4"/>
      <c r="Q901" s="4"/>
      <c r="R901" s="4"/>
      <c r="S901" s="4"/>
      <c r="T901" s="4"/>
      <c r="U901" s="4"/>
      <c r="V901" s="4"/>
      <c r="W901" s="4"/>
      <c r="X901" s="4"/>
      <c r="Y901" s="4"/>
      <c r="Z901" s="4"/>
    </row>
    <row r="902" spans="1:26" ht="15.75" x14ac:dyDescent="0.25">
      <c r="A902" s="4"/>
      <c r="B902" s="4"/>
      <c r="C902" s="4"/>
      <c r="D902" s="651"/>
      <c r="E902" s="4"/>
      <c r="F902" s="4"/>
      <c r="G902" s="4"/>
      <c r="H902" s="4"/>
      <c r="I902" s="4"/>
      <c r="J902" s="4"/>
      <c r="K902" s="4"/>
      <c r="L902" s="4"/>
      <c r="M902" s="4"/>
      <c r="N902" s="4"/>
      <c r="O902" s="4"/>
      <c r="P902" s="4"/>
      <c r="Q902" s="4"/>
      <c r="R902" s="4"/>
      <c r="S902" s="4"/>
      <c r="T902" s="4"/>
      <c r="U902" s="4"/>
      <c r="V902" s="4"/>
      <c r="W902" s="4"/>
      <c r="X902" s="4"/>
      <c r="Y902" s="4"/>
      <c r="Z902" s="4"/>
    </row>
    <row r="903" spans="1:26" ht="15.75" x14ac:dyDescent="0.25">
      <c r="A903" s="4"/>
      <c r="B903" s="4"/>
      <c r="C903" s="4"/>
      <c r="D903" s="651"/>
      <c r="E903" s="4"/>
      <c r="F903" s="4"/>
      <c r="G903" s="4"/>
      <c r="H903" s="4"/>
      <c r="I903" s="4"/>
      <c r="J903" s="4"/>
      <c r="K903" s="4"/>
      <c r="L903" s="4"/>
      <c r="M903" s="4"/>
      <c r="N903" s="4"/>
      <c r="O903" s="4"/>
      <c r="P903" s="4"/>
      <c r="Q903" s="4"/>
      <c r="R903" s="4"/>
      <c r="S903" s="4"/>
      <c r="T903" s="4"/>
      <c r="U903" s="4"/>
      <c r="V903" s="4"/>
      <c r="W903" s="4"/>
      <c r="X903" s="4"/>
      <c r="Y903" s="4"/>
      <c r="Z903" s="4"/>
    </row>
    <row r="904" spans="1:26" ht="15.75" x14ac:dyDescent="0.25">
      <c r="A904" s="4"/>
      <c r="B904" s="4"/>
      <c r="C904" s="4"/>
      <c r="D904" s="651"/>
      <c r="E904" s="4"/>
      <c r="F904" s="4"/>
      <c r="G904" s="4"/>
      <c r="H904" s="4"/>
      <c r="I904" s="4"/>
      <c r="J904" s="4"/>
      <c r="K904" s="4"/>
      <c r="L904" s="4"/>
      <c r="M904" s="4"/>
      <c r="N904" s="4"/>
      <c r="O904" s="4"/>
      <c r="P904" s="4"/>
      <c r="Q904" s="4"/>
      <c r="R904" s="4"/>
      <c r="S904" s="4"/>
      <c r="T904" s="4"/>
      <c r="U904" s="4"/>
      <c r="V904" s="4"/>
      <c r="W904" s="4"/>
      <c r="X904" s="4"/>
      <c r="Y904" s="4"/>
      <c r="Z904" s="4"/>
    </row>
    <row r="905" spans="1:26" ht="15.75" x14ac:dyDescent="0.25">
      <c r="A905" s="4"/>
      <c r="B905" s="4"/>
      <c r="C905" s="4"/>
      <c r="D905" s="651"/>
      <c r="E905" s="4"/>
      <c r="F905" s="4"/>
      <c r="G905" s="4"/>
      <c r="H905" s="4"/>
      <c r="I905" s="4"/>
      <c r="J905" s="4"/>
      <c r="K905" s="4"/>
      <c r="L905" s="4"/>
      <c r="M905" s="4"/>
      <c r="N905" s="4"/>
      <c r="O905" s="4"/>
      <c r="P905" s="4"/>
      <c r="Q905" s="4"/>
      <c r="R905" s="4"/>
      <c r="S905" s="4"/>
      <c r="T905" s="4"/>
      <c r="U905" s="4"/>
      <c r="V905" s="4"/>
      <c r="W905" s="4"/>
      <c r="X905" s="4"/>
      <c r="Y905" s="4"/>
      <c r="Z905" s="4"/>
    </row>
    <row r="906" spans="1:26" ht="15.75" x14ac:dyDescent="0.25">
      <c r="A906" s="4"/>
      <c r="B906" s="4"/>
      <c r="C906" s="4"/>
      <c r="D906" s="651"/>
      <c r="E906" s="4"/>
      <c r="F906" s="4"/>
      <c r="G906" s="4"/>
      <c r="H906" s="4"/>
      <c r="I906" s="4"/>
      <c r="J906" s="4"/>
      <c r="K906" s="4"/>
      <c r="L906" s="4"/>
      <c r="M906" s="4"/>
      <c r="N906" s="4"/>
      <c r="O906" s="4"/>
      <c r="P906" s="4"/>
      <c r="Q906" s="4"/>
      <c r="R906" s="4"/>
      <c r="S906" s="4"/>
      <c r="T906" s="4"/>
      <c r="U906" s="4"/>
      <c r="V906" s="4"/>
      <c r="W906" s="4"/>
      <c r="X906" s="4"/>
      <c r="Y906" s="4"/>
      <c r="Z906" s="4"/>
    </row>
    <row r="907" spans="1:26" ht="15.75" x14ac:dyDescent="0.25">
      <c r="A907" s="4"/>
      <c r="B907" s="4"/>
      <c r="C907" s="4"/>
      <c r="D907" s="651"/>
      <c r="E907" s="4"/>
      <c r="F907" s="4"/>
      <c r="G907" s="4"/>
      <c r="H907" s="4"/>
      <c r="I907" s="4"/>
      <c r="J907" s="4"/>
      <c r="K907" s="4"/>
      <c r="L907" s="4"/>
      <c r="M907" s="4"/>
      <c r="N907" s="4"/>
      <c r="O907" s="4"/>
      <c r="P907" s="4"/>
      <c r="Q907" s="4"/>
      <c r="R907" s="4"/>
      <c r="S907" s="4"/>
      <c r="T907" s="4"/>
      <c r="U907" s="4"/>
      <c r="V907" s="4"/>
      <c r="W907" s="4"/>
      <c r="X907" s="4"/>
      <c r="Y907" s="4"/>
      <c r="Z907" s="4"/>
    </row>
    <row r="908" spans="1:26" ht="15.75" x14ac:dyDescent="0.25">
      <c r="A908" s="4"/>
      <c r="B908" s="4"/>
      <c r="C908" s="4"/>
      <c r="D908" s="651"/>
      <c r="E908" s="4"/>
      <c r="F908" s="4"/>
      <c r="G908" s="4"/>
      <c r="H908" s="4"/>
      <c r="I908" s="4"/>
      <c r="J908" s="4"/>
      <c r="K908" s="4"/>
      <c r="L908" s="4"/>
      <c r="M908" s="4"/>
      <c r="N908" s="4"/>
      <c r="O908" s="4"/>
      <c r="P908" s="4"/>
      <c r="Q908" s="4"/>
      <c r="R908" s="4"/>
      <c r="S908" s="4"/>
      <c r="T908" s="4"/>
      <c r="U908" s="4"/>
      <c r="V908" s="4"/>
      <c r="W908" s="4"/>
      <c r="X908" s="4"/>
      <c r="Y908" s="4"/>
      <c r="Z908" s="4"/>
    </row>
    <row r="909" spans="1:26" ht="15.75" x14ac:dyDescent="0.25">
      <c r="A909" s="4"/>
      <c r="B909" s="4"/>
      <c r="C909" s="4"/>
      <c r="D909" s="651"/>
      <c r="E909" s="4"/>
      <c r="F909" s="4"/>
      <c r="G909" s="4"/>
      <c r="H909" s="4"/>
      <c r="I909" s="4"/>
      <c r="J909" s="4"/>
      <c r="K909" s="4"/>
      <c r="L909" s="4"/>
      <c r="M909" s="4"/>
      <c r="N909" s="4"/>
      <c r="O909" s="4"/>
      <c r="P909" s="4"/>
      <c r="Q909" s="4"/>
      <c r="R909" s="4"/>
      <c r="S909" s="4"/>
      <c r="T909" s="4"/>
      <c r="U909" s="4"/>
      <c r="V909" s="4"/>
      <c r="W909" s="4"/>
      <c r="X909" s="4"/>
      <c r="Y909" s="4"/>
      <c r="Z909" s="4"/>
    </row>
    <row r="910" spans="1:26" ht="15.75" x14ac:dyDescent="0.25">
      <c r="A910" s="4"/>
      <c r="B910" s="4"/>
      <c r="C910" s="4"/>
      <c r="D910" s="651"/>
      <c r="E910" s="4"/>
      <c r="F910" s="4"/>
      <c r="G910" s="4"/>
      <c r="H910" s="4"/>
      <c r="I910" s="4"/>
      <c r="J910" s="4"/>
      <c r="K910" s="4"/>
      <c r="L910" s="4"/>
      <c r="M910" s="4"/>
      <c r="N910" s="4"/>
      <c r="O910" s="4"/>
      <c r="P910" s="4"/>
      <c r="Q910" s="4"/>
      <c r="R910" s="4"/>
      <c r="S910" s="4"/>
      <c r="T910" s="4"/>
      <c r="U910" s="4"/>
      <c r="V910" s="4"/>
      <c r="W910" s="4"/>
      <c r="X910" s="4"/>
      <c r="Y910" s="4"/>
      <c r="Z910" s="4"/>
    </row>
    <row r="911" spans="1:26" ht="15.75" x14ac:dyDescent="0.25">
      <c r="A911" s="4"/>
      <c r="B911" s="4"/>
      <c r="C911" s="4"/>
      <c r="D911" s="651"/>
      <c r="E911" s="4"/>
      <c r="F911" s="4"/>
      <c r="G911" s="4"/>
      <c r="H911" s="4"/>
      <c r="I911" s="4"/>
      <c r="J911" s="4"/>
      <c r="K911" s="4"/>
      <c r="L911" s="4"/>
      <c r="M911" s="4"/>
      <c r="N911" s="4"/>
      <c r="O911" s="4"/>
      <c r="P911" s="4"/>
      <c r="Q911" s="4"/>
      <c r="R911" s="4"/>
      <c r="S911" s="4"/>
      <c r="T911" s="4"/>
      <c r="U911" s="4"/>
      <c r="V911" s="4"/>
      <c r="W911" s="4"/>
      <c r="X911" s="4"/>
      <c r="Y911" s="4"/>
      <c r="Z911" s="4"/>
    </row>
    <row r="912" spans="1:26" ht="15.75" x14ac:dyDescent="0.25">
      <c r="A912" s="4"/>
      <c r="B912" s="4"/>
      <c r="C912" s="4"/>
      <c r="D912" s="651"/>
      <c r="E912" s="4"/>
      <c r="F912" s="4"/>
      <c r="G912" s="4"/>
      <c r="H912" s="4"/>
      <c r="I912" s="4"/>
      <c r="J912" s="4"/>
      <c r="K912" s="4"/>
      <c r="L912" s="4"/>
      <c r="M912" s="4"/>
      <c r="N912" s="4"/>
      <c r="O912" s="4"/>
      <c r="P912" s="4"/>
      <c r="Q912" s="4"/>
      <c r="R912" s="4"/>
      <c r="S912" s="4"/>
      <c r="T912" s="4"/>
      <c r="U912" s="4"/>
      <c r="V912" s="4"/>
      <c r="W912" s="4"/>
      <c r="X912" s="4"/>
      <c r="Y912" s="4"/>
      <c r="Z912" s="4"/>
    </row>
    <row r="913" spans="1:26" ht="15.75" x14ac:dyDescent="0.25">
      <c r="A913" s="4"/>
      <c r="B913" s="4"/>
      <c r="C913" s="4"/>
      <c r="D913" s="651"/>
      <c r="E913" s="4"/>
      <c r="F913" s="4"/>
      <c r="G913" s="4"/>
      <c r="H913" s="4"/>
      <c r="I913" s="4"/>
      <c r="J913" s="4"/>
      <c r="K913" s="4"/>
      <c r="L913" s="4"/>
      <c r="M913" s="4"/>
      <c r="N913" s="4"/>
      <c r="O913" s="4"/>
      <c r="P913" s="4"/>
      <c r="Q913" s="4"/>
      <c r="R913" s="4"/>
      <c r="S913" s="4"/>
      <c r="T913" s="4"/>
      <c r="U913" s="4"/>
      <c r="V913" s="4"/>
      <c r="W913" s="4"/>
      <c r="X913" s="4"/>
      <c r="Y913" s="4"/>
      <c r="Z913" s="4"/>
    </row>
    <row r="914" spans="1:26" ht="15.75" x14ac:dyDescent="0.25">
      <c r="A914" s="4"/>
      <c r="B914" s="4"/>
      <c r="C914" s="4"/>
      <c r="D914" s="651"/>
      <c r="E914" s="4"/>
      <c r="F914" s="4"/>
      <c r="G914" s="4"/>
      <c r="H914" s="4"/>
      <c r="I914" s="4"/>
      <c r="J914" s="4"/>
      <c r="K914" s="4"/>
      <c r="L914" s="4"/>
      <c r="M914" s="4"/>
      <c r="N914" s="4"/>
      <c r="O914" s="4"/>
      <c r="P914" s="4"/>
      <c r="Q914" s="4"/>
      <c r="R914" s="4"/>
      <c r="S914" s="4"/>
      <c r="T914" s="4"/>
      <c r="U914" s="4"/>
      <c r="V914" s="4"/>
      <c r="W914" s="4"/>
      <c r="X914" s="4"/>
      <c r="Y914" s="4"/>
      <c r="Z914" s="4"/>
    </row>
    <row r="915" spans="1:26" ht="15.75" x14ac:dyDescent="0.25">
      <c r="A915" s="4"/>
      <c r="B915" s="4"/>
      <c r="C915" s="4"/>
      <c r="D915" s="651"/>
      <c r="E915" s="4"/>
      <c r="F915" s="4"/>
      <c r="G915" s="4"/>
      <c r="H915" s="4"/>
      <c r="I915" s="4"/>
      <c r="J915" s="4"/>
      <c r="K915" s="4"/>
      <c r="L915" s="4"/>
      <c r="M915" s="4"/>
      <c r="N915" s="4"/>
      <c r="O915" s="4"/>
      <c r="P915" s="4"/>
      <c r="Q915" s="4"/>
      <c r="R915" s="4"/>
      <c r="S915" s="4"/>
      <c r="T915" s="4"/>
      <c r="U915" s="4"/>
      <c r="V915" s="4"/>
      <c r="W915" s="4"/>
      <c r="X915" s="4"/>
      <c r="Y915" s="4"/>
      <c r="Z915" s="4"/>
    </row>
    <row r="916" spans="1:26" ht="15.75" x14ac:dyDescent="0.25">
      <c r="A916" s="4"/>
      <c r="B916" s="4"/>
      <c r="C916" s="4"/>
      <c r="D916" s="651"/>
      <c r="E916" s="4"/>
      <c r="F916" s="4"/>
      <c r="G916" s="4"/>
      <c r="H916" s="4"/>
      <c r="I916" s="4"/>
      <c r="J916" s="4"/>
      <c r="K916" s="4"/>
      <c r="L916" s="4"/>
      <c r="M916" s="4"/>
      <c r="N916" s="4"/>
      <c r="O916" s="4"/>
      <c r="P916" s="4"/>
      <c r="Q916" s="4"/>
      <c r="R916" s="4"/>
      <c r="S916" s="4"/>
      <c r="T916" s="4"/>
      <c r="U916" s="4"/>
      <c r="V916" s="4"/>
      <c r="W916" s="4"/>
      <c r="X916" s="4"/>
      <c r="Y916" s="4"/>
      <c r="Z916" s="4"/>
    </row>
    <row r="917" spans="1:26" ht="15.75" x14ac:dyDescent="0.25">
      <c r="A917" s="4"/>
      <c r="B917" s="4"/>
      <c r="C917" s="4"/>
      <c r="D917" s="651"/>
      <c r="E917" s="4"/>
      <c r="F917" s="4"/>
      <c r="G917" s="4"/>
      <c r="H917" s="4"/>
      <c r="I917" s="4"/>
      <c r="J917" s="4"/>
      <c r="K917" s="4"/>
      <c r="L917" s="4"/>
      <c r="M917" s="4"/>
      <c r="N917" s="4"/>
      <c r="O917" s="4"/>
      <c r="P917" s="4"/>
      <c r="Q917" s="4"/>
      <c r="R917" s="4"/>
      <c r="S917" s="4"/>
      <c r="T917" s="4"/>
      <c r="U917" s="4"/>
      <c r="V917" s="4"/>
      <c r="W917" s="4"/>
      <c r="X917" s="4"/>
      <c r="Y917" s="4"/>
      <c r="Z917" s="4"/>
    </row>
    <row r="918" spans="1:26" ht="15.75" x14ac:dyDescent="0.25">
      <c r="A918" s="4"/>
      <c r="B918" s="4"/>
      <c r="C918" s="4"/>
      <c r="D918" s="651"/>
      <c r="E918" s="4"/>
      <c r="F918" s="4"/>
      <c r="G918" s="4"/>
      <c r="H918" s="4"/>
      <c r="I918" s="4"/>
      <c r="J918" s="4"/>
      <c r="K918" s="4"/>
      <c r="L918" s="4"/>
      <c r="M918" s="4"/>
      <c r="N918" s="4"/>
      <c r="O918" s="4"/>
      <c r="P918" s="4"/>
      <c r="Q918" s="4"/>
      <c r="R918" s="4"/>
      <c r="S918" s="4"/>
      <c r="T918" s="4"/>
      <c r="U918" s="4"/>
      <c r="V918" s="4"/>
      <c r="W918" s="4"/>
      <c r="X918" s="4"/>
      <c r="Y918" s="4"/>
      <c r="Z918" s="4"/>
    </row>
    <row r="919" spans="1:26" ht="15.75" x14ac:dyDescent="0.25">
      <c r="A919" s="4"/>
      <c r="B919" s="4"/>
      <c r="C919" s="4"/>
      <c r="D919" s="651"/>
      <c r="E919" s="4"/>
      <c r="F919" s="4"/>
      <c r="G919" s="4"/>
      <c r="H919" s="4"/>
      <c r="I919" s="4"/>
      <c r="J919" s="4"/>
      <c r="K919" s="4"/>
      <c r="L919" s="4"/>
      <c r="M919" s="4"/>
      <c r="N919" s="4"/>
      <c r="O919" s="4"/>
      <c r="P919" s="4"/>
      <c r="Q919" s="4"/>
      <c r="R919" s="4"/>
      <c r="S919" s="4"/>
      <c r="T919" s="4"/>
      <c r="U919" s="4"/>
      <c r="V919" s="4"/>
      <c r="W919" s="4"/>
      <c r="X919" s="4"/>
      <c r="Y919" s="4"/>
      <c r="Z919" s="4"/>
    </row>
    <row r="920" spans="1:26" ht="15.75" x14ac:dyDescent="0.25">
      <c r="A920" s="4"/>
      <c r="B920" s="4"/>
      <c r="C920" s="4"/>
      <c r="D920" s="651"/>
      <c r="E920" s="4"/>
      <c r="F920" s="4"/>
      <c r="G920" s="4"/>
      <c r="H920" s="4"/>
      <c r="I920" s="4"/>
      <c r="J920" s="4"/>
      <c r="K920" s="4"/>
      <c r="L920" s="4"/>
      <c r="M920" s="4"/>
      <c r="N920" s="4"/>
      <c r="O920" s="4"/>
      <c r="P920" s="4"/>
      <c r="Q920" s="4"/>
      <c r="R920" s="4"/>
      <c r="S920" s="4"/>
      <c r="T920" s="4"/>
      <c r="U920" s="4"/>
      <c r="V920" s="4"/>
      <c r="W920" s="4"/>
      <c r="X920" s="4"/>
      <c r="Y920" s="4"/>
      <c r="Z920" s="4"/>
    </row>
    <row r="921" spans="1:26" ht="15.75" x14ac:dyDescent="0.25">
      <c r="A921" s="4"/>
      <c r="B921" s="4"/>
      <c r="C921" s="4"/>
      <c r="D921" s="651"/>
      <c r="E921" s="4"/>
      <c r="F921" s="4"/>
      <c r="G921" s="4"/>
      <c r="H921" s="4"/>
      <c r="I921" s="4"/>
      <c r="J921" s="4"/>
      <c r="K921" s="4"/>
      <c r="L921" s="4"/>
      <c r="M921" s="4"/>
      <c r="N921" s="4"/>
      <c r="O921" s="4"/>
      <c r="P921" s="4"/>
      <c r="Q921" s="4"/>
      <c r="R921" s="4"/>
      <c r="S921" s="4"/>
      <c r="T921" s="4"/>
      <c r="U921" s="4"/>
      <c r="V921" s="4"/>
      <c r="W921" s="4"/>
      <c r="X921" s="4"/>
      <c r="Y921" s="4"/>
      <c r="Z921" s="4"/>
    </row>
    <row r="922" spans="1:26" ht="15.75" x14ac:dyDescent="0.25">
      <c r="A922" s="4"/>
      <c r="B922" s="4"/>
      <c r="C922" s="4"/>
      <c r="D922" s="651"/>
      <c r="E922" s="4"/>
      <c r="F922" s="4"/>
      <c r="G922" s="4"/>
      <c r="H922" s="4"/>
      <c r="I922" s="4"/>
      <c r="J922" s="4"/>
      <c r="K922" s="4"/>
      <c r="L922" s="4"/>
      <c r="M922" s="4"/>
      <c r="N922" s="4"/>
      <c r="O922" s="4"/>
      <c r="P922" s="4"/>
      <c r="Q922" s="4"/>
      <c r="R922" s="4"/>
      <c r="S922" s="4"/>
      <c r="T922" s="4"/>
      <c r="U922" s="4"/>
      <c r="V922" s="4"/>
      <c r="W922" s="4"/>
      <c r="X922" s="4"/>
      <c r="Y922" s="4"/>
      <c r="Z922" s="4"/>
    </row>
    <row r="923" spans="1:26" ht="15.75" x14ac:dyDescent="0.25">
      <c r="A923" s="4"/>
      <c r="B923" s="4"/>
      <c r="C923" s="4"/>
      <c r="D923" s="651"/>
      <c r="E923" s="4"/>
      <c r="F923" s="4"/>
      <c r="G923" s="4"/>
      <c r="H923" s="4"/>
      <c r="I923" s="4"/>
      <c r="J923" s="4"/>
      <c r="K923" s="4"/>
      <c r="L923" s="4"/>
      <c r="M923" s="4"/>
      <c r="N923" s="4"/>
      <c r="O923" s="4"/>
      <c r="P923" s="4"/>
      <c r="Q923" s="4"/>
      <c r="R923" s="4"/>
      <c r="S923" s="4"/>
      <c r="T923" s="4"/>
      <c r="U923" s="4"/>
      <c r="V923" s="4"/>
      <c r="W923" s="4"/>
      <c r="X923" s="4"/>
      <c r="Y923" s="4"/>
      <c r="Z923" s="4"/>
    </row>
    <row r="924" spans="1:26" ht="15.75" x14ac:dyDescent="0.25">
      <c r="A924" s="4"/>
      <c r="B924" s="4"/>
      <c r="C924" s="4"/>
      <c r="D924" s="651"/>
      <c r="E924" s="4"/>
      <c r="F924" s="4"/>
      <c r="G924" s="4"/>
      <c r="H924" s="4"/>
      <c r="I924" s="4"/>
      <c r="J924" s="4"/>
      <c r="K924" s="4"/>
      <c r="L924" s="4"/>
      <c r="M924" s="4"/>
      <c r="N924" s="4"/>
      <c r="O924" s="4"/>
      <c r="P924" s="4"/>
      <c r="Q924" s="4"/>
      <c r="R924" s="4"/>
      <c r="S924" s="4"/>
      <c r="T924" s="4"/>
      <c r="U924" s="4"/>
      <c r="V924" s="4"/>
      <c r="W924" s="4"/>
      <c r="X924" s="4"/>
      <c r="Y924" s="4"/>
      <c r="Z924" s="4"/>
    </row>
    <row r="925" spans="1:26" ht="15.75" x14ac:dyDescent="0.25">
      <c r="A925" s="4"/>
      <c r="B925" s="4"/>
      <c r="C925" s="4"/>
      <c r="D925" s="651"/>
      <c r="E925" s="4"/>
      <c r="F925" s="4"/>
      <c r="G925" s="4"/>
      <c r="H925" s="4"/>
      <c r="I925" s="4"/>
      <c r="J925" s="4"/>
      <c r="K925" s="4"/>
      <c r="L925" s="4"/>
      <c r="M925" s="4"/>
      <c r="N925" s="4"/>
      <c r="O925" s="4"/>
      <c r="P925" s="4"/>
      <c r="Q925" s="4"/>
      <c r="R925" s="4"/>
      <c r="S925" s="4"/>
      <c r="T925" s="4"/>
      <c r="U925" s="4"/>
      <c r="V925" s="4"/>
      <c r="W925" s="4"/>
      <c r="X925" s="4"/>
      <c r="Y925" s="4"/>
      <c r="Z925" s="4"/>
    </row>
    <row r="926" spans="1:26" ht="15.75" x14ac:dyDescent="0.25">
      <c r="A926" s="4"/>
      <c r="B926" s="4"/>
      <c r="C926" s="4"/>
      <c r="D926" s="651"/>
      <c r="E926" s="4"/>
      <c r="F926" s="4"/>
      <c r="G926" s="4"/>
      <c r="H926" s="4"/>
      <c r="I926" s="4"/>
      <c r="J926" s="4"/>
      <c r="K926" s="4"/>
      <c r="L926" s="4"/>
      <c r="M926" s="4"/>
      <c r="N926" s="4"/>
      <c r="O926" s="4"/>
      <c r="P926" s="4"/>
      <c r="Q926" s="4"/>
      <c r="R926" s="4"/>
      <c r="S926" s="4"/>
      <c r="T926" s="4"/>
      <c r="U926" s="4"/>
      <c r="V926" s="4"/>
      <c r="W926" s="4"/>
      <c r="X926" s="4"/>
      <c r="Y926" s="4"/>
      <c r="Z926" s="4"/>
    </row>
    <row r="927" spans="1:26" ht="15.75" x14ac:dyDescent="0.25">
      <c r="A927" s="4"/>
      <c r="B927" s="4"/>
      <c r="C927" s="4"/>
      <c r="D927" s="651"/>
      <c r="E927" s="4"/>
      <c r="F927" s="4"/>
      <c r="G927" s="4"/>
      <c r="H927" s="4"/>
      <c r="I927" s="4"/>
      <c r="J927" s="4"/>
      <c r="K927" s="4"/>
      <c r="L927" s="4"/>
      <c r="M927" s="4"/>
      <c r="N927" s="4"/>
      <c r="O927" s="4"/>
      <c r="P927" s="4"/>
      <c r="Q927" s="4"/>
      <c r="R927" s="4"/>
      <c r="S927" s="4"/>
      <c r="T927" s="4"/>
      <c r="U927" s="4"/>
      <c r="V927" s="4"/>
      <c r="W927" s="4"/>
      <c r="X927" s="4"/>
      <c r="Y927" s="4"/>
      <c r="Z927" s="4"/>
    </row>
    <row r="928" spans="1:26" ht="15.75" x14ac:dyDescent="0.25">
      <c r="A928" s="4"/>
      <c r="B928" s="4"/>
      <c r="C928" s="4"/>
      <c r="D928" s="651"/>
      <c r="E928" s="4"/>
      <c r="F928" s="4"/>
      <c r="G928" s="4"/>
      <c r="H928" s="4"/>
      <c r="I928" s="4"/>
      <c r="J928" s="4"/>
      <c r="K928" s="4"/>
      <c r="L928" s="4"/>
      <c r="M928" s="4"/>
      <c r="N928" s="4"/>
      <c r="O928" s="4"/>
      <c r="P928" s="4"/>
      <c r="Q928" s="4"/>
      <c r="R928" s="4"/>
      <c r="S928" s="4"/>
      <c r="T928" s="4"/>
      <c r="U928" s="4"/>
      <c r="V928" s="4"/>
      <c r="W928" s="4"/>
      <c r="X928" s="4"/>
      <c r="Y928" s="4"/>
      <c r="Z928" s="4"/>
    </row>
    <row r="929" spans="1:26" ht="15.75" x14ac:dyDescent="0.25">
      <c r="A929" s="4"/>
      <c r="B929" s="4"/>
      <c r="C929" s="4"/>
      <c r="D929" s="651"/>
      <c r="E929" s="4"/>
      <c r="F929" s="4"/>
      <c r="G929" s="4"/>
      <c r="H929" s="4"/>
      <c r="I929" s="4"/>
      <c r="J929" s="4"/>
      <c r="K929" s="4"/>
      <c r="L929" s="4"/>
      <c r="M929" s="4"/>
      <c r="N929" s="4"/>
      <c r="O929" s="4"/>
      <c r="P929" s="4"/>
      <c r="Q929" s="4"/>
      <c r="R929" s="4"/>
      <c r="S929" s="4"/>
      <c r="T929" s="4"/>
      <c r="U929" s="4"/>
      <c r="V929" s="4"/>
      <c r="W929" s="4"/>
      <c r="X929" s="4"/>
      <c r="Y929" s="4"/>
      <c r="Z929" s="4"/>
    </row>
    <row r="930" spans="1:26" ht="15.75" x14ac:dyDescent="0.25">
      <c r="A930" s="4"/>
      <c r="B930" s="4"/>
      <c r="C930" s="4"/>
      <c r="D930" s="651"/>
      <c r="E930" s="4"/>
      <c r="F930" s="4"/>
      <c r="G930" s="4"/>
      <c r="H930" s="4"/>
      <c r="I930" s="4"/>
      <c r="J930" s="4"/>
      <c r="K930" s="4"/>
      <c r="L930" s="4"/>
      <c r="M930" s="4"/>
      <c r="N930" s="4"/>
      <c r="O930" s="4"/>
      <c r="P930" s="4"/>
      <c r="Q930" s="4"/>
      <c r="R930" s="4"/>
      <c r="S930" s="4"/>
      <c r="T930" s="4"/>
      <c r="U930" s="4"/>
      <c r="V930" s="4"/>
      <c r="W930" s="4"/>
      <c r="X930" s="4"/>
      <c r="Y930" s="4"/>
      <c r="Z930" s="4"/>
    </row>
    <row r="931" spans="1:26" ht="15.75" x14ac:dyDescent="0.25">
      <c r="A931" s="4"/>
      <c r="B931" s="4"/>
      <c r="C931" s="4"/>
      <c r="D931" s="651"/>
      <c r="E931" s="4"/>
      <c r="F931" s="4"/>
      <c r="G931" s="4"/>
      <c r="H931" s="4"/>
      <c r="I931" s="4"/>
      <c r="J931" s="4"/>
      <c r="K931" s="4"/>
      <c r="L931" s="4"/>
      <c r="M931" s="4"/>
      <c r="N931" s="4"/>
      <c r="O931" s="4"/>
      <c r="P931" s="4"/>
      <c r="Q931" s="4"/>
      <c r="R931" s="4"/>
      <c r="S931" s="4"/>
      <c r="T931" s="4"/>
      <c r="U931" s="4"/>
      <c r="V931" s="4"/>
      <c r="W931" s="4"/>
      <c r="X931" s="4"/>
      <c r="Y931" s="4"/>
      <c r="Z931" s="4"/>
    </row>
    <row r="932" spans="1:26" ht="15.75" x14ac:dyDescent="0.25">
      <c r="A932" s="4"/>
      <c r="B932" s="4"/>
      <c r="C932" s="4"/>
      <c r="D932" s="651"/>
      <c r="E932" s="4"/>
      <c r="F932" s="4"/>
      <c r="G932" s="4"/>
      <c r="H932" s="4"/>
      <c r="I932" s="4"/>
      <c r="J932" s="4"/>
      <c r="K932" s="4"/>
      <c r="L932" s="4"/>
      <c r="M932" s="4"/>
      <c r="N932" s="4"/>
      <c r="O932" s="4"/>
      <c r="P932" s="4"/>
      <c r="Q932" s="4"/>
      <c r="R932" s="4"/>
      <c r="S932" s="4"/>
      <c r="T932" s="4"/>
      <c r="U932" s="4"/>
      <c r="V932" s="4"/>
      <c r="W932" s="4"/>
      <c r="X932" s="4"/>
      <c r="Y932" s="4"/>
      <c r="Z932" s="4"/>
    </row>
    <row r="933" spans="1:26" ht="15.75" x14ac:dyDescent="0.25">
      <c r="A933" s="4"/>
      <c r="B933" s="4"/>
      <c r="C933" s="4"/>
      <c r="D933" s="651"/>
      <c r="E933" s="4"/>
      <c r="F933" s="4"/>
      <c r="G933" s="4"/>
      <c r="H933" s="4"/>
      <c r="I933" s="4"/>
      <c r="J933" s="4"/>
      <c r="K933" s="4"/>
      <c r="L933" s="4"/>
      <c r="M933" s="4"/>
      <c r="N933" s="4"/>
      <c r="O933" s="4"/>
      <c r="P933" s="4"/>
      <c r="Q933" s="4"/>
      <c r="R933" s="4"/>
      <c r="S933" s="4"/>
      <c r="T933" s="4"/>
      <c r="U933" s="4"/>
      <c r="V933" s="4"/>
      <c r="W933" s="4"/>
      <c r="X933" s="4"/>
      <c r="Y933" s="4"/>
      <c r="Z933" s="4"/>
    </row>
    <row r="934" spans="1:26" ht="15.75" x14ac:dyDescent="0.25">
      <c r="A934" s="4"/>
      <c r="B934" s="4"/>
      <c r="C934" s="4"/>
      <c r="D934" s="651"/>
      <c r="E934" s="4"/>
      <c r="F934" s="4"/>
      <c r="G934" s="4"/>
      <c r="H934" s="4"/>
      <c r="I934" s="4"/>
      <c r="J934" s="4"/>
      <c r="K934" s="4"/>
      <c r="L934" s="4"/>
      <c r="M934" s="4"/>
      <c r="N934" s="4"/>
      <c r="O934" s="4"/>
      <c r="P934" s="4"/>
      <c r="Q934" s="4"/>
      <c r="R934" s="4"/>
      <c r="S934" s="4"/>
      <c r="T934" s="4"/>
      <c r="U934" s="4"/>
      <c r="V934" s="4"/>
      <c r="W934" s="4"/>
      <c r="X934" s="4"/>
      <c r="Y934" s="4"/>
      <c r="Z934" s="4"/>
    </row>
    <row r="935" spans="1:26" ht="15.75" x14ac:dyDescent="0.25">
      <c r="A935" s="4"/>
      <c r="B935" s="4"/>
      <c r="C935" s="4"/>
      <c r="D935" s="651"/>
      <c r="E935" s="4"/>
      <c r="F935" s="4"/>
      <c r="G935" s="4"/>
      <c r="H935" s="4"/>
      <c r="I935" s="4"/>
      <c r="J935" s="4"/>
      <c r="K935" s="4"/>
      <c r="L935" s="4"/>
      <c r="M935" s="4"/>
      <c r="N935" s="4"/>
      <c r="O935" s="4"/>
      <c r="P935" s="4"/>
      <c r="Q935" s="4"/>
      <c r="R935" s="4"/>
      <c r="S935" s="4"/>
      <c r="T935" s="4"/>
      <c r="U935" s="4"/>
      <c r="V935" s="4"/>
      <c r="W935" s="4"/>
      <c r="X935" s="4"/>
      <c r="Y935" s="4"/>
      <c r="Z935" s="4"/>
    </row>
    <row r="936" spans="1:26" ht="15.75" x14ac:dyDescent="0.25">
      <c r="A936" s="4"/>
      <c r="B936" s="4"/>
      <c r="C936" s="4"/>
      <c r="D936" s="651"/>
      <c r="E936" s="4"/>
      <c r="F936" s="4"/>
      <c r="G936" s="4"/>
      <c r="H936" s="4"/>
      <c r="I936" s="4"/>
      <c r="J936" s="4"/>
      <c r="K936" s="4"/>
      <c r="L936" s="4"/>
      <c r="M936" s="4"/>
      <c r="N936" s="4"/>
      <c r="O936" s="4"/>
      <c r="P936" s="4"/>
      <c r="Q936" s="4"/>
      <c r="R936" s="4"/>
      <c r="S936" s="4"/>
      <c r="T936" s="4"/>
      <c r="U936" s="4"/>
      <c r="V936" s="4"/>
      <c r="W936" s="4"/>
      <c r="X936" s="4"/>
      <c r="Y936" s="4"/>
      <c r="Z936" s="4"/>
    </row>
    <row r="937" spans="1:26" ht="15.75" x14ac:dyDescent="0.25">
      <c r="A937" s="4"/>
      <c r="B937" s="4"/>
      <c r="C937" s="4"/>
      <c r="D937" s="651"/>
      <c r="E937" s="4"/>
      <c r="F937" s="4"/>
      <c r="G937" s="4"/>
      <c r="H937" s="4"/>
      <c r="I937" s="4"/>
      <c r="J937" s="4"/>
      <c r="K937" s="4"/>
      <c r="L937" s="4"/>
      <c r="M937" s="4"/>
      <c r="N937" s="4"/>
      <c r="O937" s="4"/>
      <c r="P937" s="4"/>
      <c r="Q937" s="4"/>
      <c r="R937" s="4"/>
      <c r="S937" s="4"/>
      <c r="T937" s="4"/>
      <c r="U937" s="4"/>
      <c r="V937" s="4"/>
      <c r="W937" s="4"/>
      <c r="X937" s="4"/>
      <c r="Y937" s="4"/>
      <c r="Z937" s="4"/>
    </row>
    <row r="938" spans="1:26" ht="15.75" x14ac:dyDescent="0.25">
      <c r="A938" s="4"/>
      <c r="B938" s="4"/>
      <c r="C938" s="4"/>
      <c r="D938" s="651"/>
      <c r="E938" s="4"/>
      <c r="F938" s="4"/>
      <c r="G938" s="4"/>
      <c r="H938" s="4"/>
      <c r="I938" s="4"/>
      <c r="J938" s="4"/>
      <c r="K938" s="4"/>
      <c r="L938" s="4"/>
      <c r="M938" s="4"/>
      <c r="N938" s="4"/>
      <c r="O938" s="4"/>
      <c r="P938" s="4"/>
      <c r="Q938" s="4"/>
      <c r="R938" s="4"/>
      <c r="S938" s="4"/>
      <c r="T938" s="4"/>
      <c r="U938" s="4"/>
      <c r="V938" s="4"/>
      <c r="W938" s="4"/>
      <c r="X938" s="4"/>
      <c r="Y938" s="4"/>
      <c r="Z938" s="4"/>
    </row>
    <row r="939" spans="1:26" ht="15.75" x14ac:dyDescent="0.25">
      <c r="A939" s="4"/>
      <c r="B939" s="4"/>
      <c r="C939" s="4"/>
      <c r="D939" s="651"/>
      <c r="E939" s="4"/>
      <c r="F939" s="4"/>
      <c r="G939" s="4"/>
      <c r="H939" s="4"/>
      <c r="I939" s="4"/>
      <c r="J939" s="4"/>
      <c r="K939" s="4"/>
      <c r="L939" s="4"/>
      <c r="M939" s="4"/>
      <c r="N939" s="4"/>
      <c r="O939" s="4"/>
      <c r="P939" s="4"/>
      <c r="Q939" s="4"/>
      <c r="R939" s="4"/>
      <c r="S939" s="4"/>
      <c r="T939" s="4"/>
      <c r="U939" s="4"/>
      <c r="V939" s="4"/>
      <c r="W939" s="4"/>
      <c r="X939" s="4"/>
      <c r="Y939" s="4"/>
      <c r="Z939" s="4"/>
    </row>
    <row r="940" spans="1:26" ht="15.75" x14ac:dyDescent="0.25">
      <c r="A940" s="4"/>
      <c r="B940" s="4"/>
      <c r="C940" s="4"/>
      <c r="D940" s="651"/>
      <c r="E940" s="4"/>
      <c r="F940" s="4"/>
      <c r="G940" s="4"/>
      <c r="H940" s="4"/>
      <c r="I940" s="4"/>
      <c r="J940" s="4"/>
      <c r="K940" s="4"/>
      <c r="L940" s="4"/>
      <c r="M940" s="4"/>
      <c r="N940" s="4"/>
      <c r="O940" s="4"/>
      <c r="P940" s="4"/>
      <c r="Q940" s="4"/>
      <c r="R940" s="4"/>
      <c r="S940" s="4"/>
      <c r="T940" s="4"/>
      <c r="U940" s="4"/>
      <c r="V940" s="4"/>
      <c r="W940" s="4"/>
      <c r="X940" s="4"/>
      <c r="Y940" s="4"/>
      <c r="Z940" s="4"/>
    </row>
    <row r="941" spans="1:26" ht="15.75" x14ac:dyDescent="0.25">
      <c r="A941" s="4"/>
      <c r="B941" s="4"/>
      <c r="C941" s="4"/>
      <c r="D941" s="651"/>
      <c r="E941" s="4"/>
      <c r="F941" s="4"/>
      <c r="G941" s="4"/>
      <c r="H941" s="4"/>
      <c r="I941" s="4"/>
      <c r="J941" s="4"/>
      <c r="K941" s="4"/>
      <c r="L941" s="4"/>
      <c r="M941" s="4"/>
      <c r="N941" s="4"/>
      <c r="O941" s="4"/>
      <c r="P941" s="4"/>
      <c r="Q941" s="4"/>
      <c r="R941" s="4"/>
      <c r="S941" s="4"/>
      <c r="T941" s="4"/>
      <c r="U941" s="4"/>
      <c r="V941" s="4"/>
      <c r="W941" s="4"/>
      <c r="X941" s="4"/>
      <c r="Y941" s="4"/>
      <c r="Z941" s="4"/>
    </row>
    <row r="942" spans="1:26" ht="15.75" x14ac:dyDescent="0.25">
      <c r="A942" s="4"/>
      <c r="B942" s="4"/>
      <c r="C942" s="4"/>
      <c r="D942" s="651"/>
      <c r="E942" s="4"/>
      <c r="F942" s="4"/>
      <c r="G942" s="4"/>
      <c r="H942" s="4"/>
      <c r="I942" s="4"/>
      <c r="J942" s="4"/>
      <c r="K942" s="4"/>
      <c r="L942" s="4"/>
      <c r="M942" s="4"/>
      <c r="N942" s="4"/>
      <c r="O942" s="4"/>
      <c r="P942" s="4"/>
      <c r="Q942" s="4"/>
      <c r="R942" s="4"/>
      <c r="S942" s="4"/>
      <c r="T942" s="4"/>
      <c r="U942" s="4"/>
      <c r="V942" s="4"/>
      <c r="W942" s="4"/>
      <c r="X942" s="4"/>
      <c r="Y942" s="4"/>
      <c r="Z942" s="4"/>
    </row>
    <row r="943" spans="1:26" ht="15.75" x14ac:dyDescent="0.25">
      <c r="A943" s="4"/>
      <c r="B943" s="4"/>
      <c r="C943" s="4"/>
      <c r="D943" s="651"/>
      <c r="E943" s="4"/>
      <c r="F943" s="4"/>
      <c r="G943" s="4"/>
      <c r="H943" s="4"/>
      <c r="I943" s="4"/>
      <c r="J943" s="4"/>
      <c r="K943" s="4"/>
      <c r="L943" s="4"/>
      <c r="M943" s="4"/>
      <c r="N943" s="4"/>
      <c r="O943" s="4"/>
      <c r="P943" s="4"/>
      <c r="Q943" s="4"/>
      <c r="R943" s="4"/>
      <c r="S943" s="4"/>
      <c r="T943" s="4"/>
      <c r="U943" s="4"/>
      <c r="V943" s="4"/>
      <c r="W943" s="4"/>
      <c r="X943" s="4"/>
      <c r="Y943" s="4"/>
      <c r="Z943" s="4"/>
    </row>
    <row r="944" spans="1:26" ht="15.75" x14ac:dyDescent="0.25">
      <c r="A944" s="4"/>
      <c r="B944" s="4"/>
      <c r="C944" s="4"/>
      <c r="D944" s="651"/>
      <c r="E944" s="4"/>
      <c r="F944" s="4"/>
      <c r="G944" s="4"/>
      <c r="H944" s="4"/>
      <c r="I944" s="4"/>
      <c r="J944" s="4"/>
      <c r="K944" s="4"/>
      <c r="L944" s="4"/>
      <c r="M944" s="4"/>
      <c r="N944" s="4"/>
      <c r="O944" s="4"/>
      <c r="P944" s="4"/>
      <c r="Q944" s="4"/>
      <c r="R944" s="4"/>
      <c r="S944" s="4"/>
      <c r="T944" s="4"/>
      <c r="U944" s="4"/>
      <c r="V944" s="4"/>
      <c r="W944" s="4"/>
      <c r="X944" s="4"/>
      <c r="Y944" s="4"/>
      <c r="Z944" s="4"/>
    </row>
    <row r="945" spans="1:26" ht="15.75" x14ac:dyDescent="0.25">
      <c r="A945" s="4"/>
      <c r="B945" s="4"/>
      <c r="C945" s="4"/>
      <c r="D945" s="651"/>
      <c r="E945" s="4"/>
      <c r="F945" s="4"/>
      <c r="G945" s="4"/>
      <c r="H945" s="4"/>
      <c r="I945" s="4"/>
      <c r="J945" s="4"/>
      <c r="K945" s="4"/>
      <c r="L945" s="4"/>
      <c r="M945" s="4"/>
      <c r="N945" s="4"/>
      <c r="O945" s="4"/>
      <c r="P945" s="4"/>
      <c r="Q945" s="4"/>
      <c r="R945" s="4"/>
      <c r="S945" s="4"/>
      <c r="T945" s="4"/>
      <c r="U945" s="4"/>
      <c r="V945" s="4"/>
      <c r="W945" s="4"/>
      <c r="X945" s="4"/>
      <c r="Y945" s="4"/>
      <c r="Z945" s="4"/>
    </row>
    <row r="946" spans="1:26" ht="15.75" x14ac:dyDescent="0.25">
      <c r="A946" s="4"/>
      <c r="B946" s="4"/>
      <c r="C946" s="4"/>
      <c r="D946" s="651"/>
      <c r="E946" s="4"/>
      <c r="F946" s="4"/>
      <c r="G946" s="4"/>
      <c r="H946" s="4"/>
      <c r="I946" s="4"/>
      <c r="J946" s="4"/>
      <c r="K946" s="4"/>
      <c r="L946" s="4"/>
      <c r="M946" s="4"/>
      <c r="N946" s="4"/>
      <c r="O946" s="4"/>
      <c r="P946" s="4"/>
      <c r="Q946" s="4"/>
      <c r="R946" s="4"/>
      <c r="S946" s="4"/>
      <c r="T946" s="4"/>
      <c r="U946" s="4"/>
      <c r="V946" s="4"/>
      <c r="W946" s="4"/>
      <c r="X946" s="4"/>
      <c r="Y946" s="4"/>
      <c r="Z946" s="4"/>
    </row>
    <row r="947" spans="1:26" ht="15.75" x14ac:dyDescent="0.25">
      <c r="A947" s="4"/>
      <c r="B947" s="4"/>
      <c r="C947" s="4"/>
      <c r="D947" s="651"/>
      <c r="E947" s="4"/>
      <c r="F947" s="4"/>
      <c r="G947" s="4"/>
      <c r="H947" s="4"/>
      <c r="I947" s="4"/>
      <c r="J947" s="4"/>
      <c r="K947" s="4"/>
      <c r="L947" s="4"/>
      <c r="M947" s="4"/>
      <c r="N947" s="4"/>
      <c r="O947" s="4"/>
      <c r="P947" s="4"/>
      <c r="Q947" s="4"/>
      <c r="R947" s="4"/>
      <c r="S947" s="4"/>
      <c r="T947" s="4"/>
      <c r="U947" s="4"/>
      <c r="V947" s="4"/>
      <c r="W947" s="4"/>
      <c r="X947" s="4"/>
      <c r="Y947" s="4"/>
      <c r="Z947" s="4"/>
    </row>
    <row r="948" spans="1:26" ht="15.75" x14ac:dyDescent="0.25">
      <c r="A948" s="4"/>
      <c r="B948" s="4"/>
      <c r="C948" s="4"/>
      <c r="D948" s="651"/>
      <c r="E948" s="4"/>
      <c r="F948" s="4"/>
      <c r="G948" s="4"/>
      <c r="H948" s="4"/>
      <c r="I948" s="4"/>
      <c r="J948" s="4"/>
      <c r="K948" s="4"/>
      <c r="L948" s="4"/>
      <c r="M948" s="4"/>
      <c r="N948" s="4"/>
      <c r="O948" s="4"/>
      <c r="P948" s="4"/>
      <c r="Q948" s="4"/>
      <c r="R948" s="4"/>
      <c r="S948" s="4"/>
      <c r="T948" s="4"/>
      <c r="U948" s="4"/>
      <c r="V948" s="4"/>
      <c r="W948" s="4"/>
      <c r="X948" s="4"/>
      <c r="Y948" s="4"/>
      <c r="Z948" s="4"/>
    </row>
    <row r="949" spans="1:26" ht="15.75" x14ac:dyDescent="0.25">
      <c r="A949" s="4"/>
      <c r="B949" s="4"/>
      <c r="C949" s="4"/>
      <c r="D949" s="651"/>
      <c r="E949" s="4"/>
      <c r="F949" s="4"/>
      <c r="G949" s="4"/>
      <c r="H949" s="4"/>
      <c r="I949" s="4"/>
      <c r="J949" s="4"/>
      <c r="K949" s="4"/>
      <c r="L949" s="4"/>
      <c r="M949" s="4"/>
      <c r="N949" s="4"/>
      <c r="O949" s="4"/>
      <c r="P949" s="4"/>
      <c r="Q949" s="4"/>
      <c r="R949" s="4"/>
      <c r="S949" s="4"/>
      <c r="T949" s="4"/>
      <c r="U949" s="4"/>
      <c r="V949" s="4"/>
      <c r="W949" s="4"/>
      <c r="X949" s="4"/>
      <c r="Y949" s="4"/>
      <c r="Z949" s="4"/>
    </row>
    <row r="950" spans="1:26" ht="15.75" x14ac:dyDescent="0.25">
      <c r="A950" s="4"/>
      <c r="B950" s="4"/>
      <c r="C950" s="4"/>
      <c r="D950" s="651"/>
      <c r="E950" s="4"/>
      <c r="F950" s="4"/>
      <c r="G950" s="4"/>
      <c r="H950" s="4"/>
      <c r="I950" s="4"/>
      <c r="J950" s="4"/>
      <c r="K950" s="4"/>
      <c r="L950" s="4"/>
      <c r="M950" s="4"/>
      <c r="N950" s="4"/>
      <c r="O950" s="4"/>
      <c r="P950" s="4"/>
      <c r="Q950" s="4"/>
      <c r="R950" s="4"/>
      <c r="S950" s="4"/>
      <c r="T950" s="4"/>
      <c r="U950" s="4"/>
      <c r="V950" s="4"/>
      <c r="W950" s="4"/>
      <c r="X950" s="4"/>
      <c r="Y950" s="4"/>
      <c r="Z950" s="4"/>
    </row>
    <row r="951" spans="1:26" ht="15.75" x14ac:dyDescent="0.25">
      <c r="A951" s="4"/>
      <c r="B951" s="4"/>
      <c r="C951" s="4"/>
      <c r="D951" s="651"/>
      <c r="E951" s="4"/>
      <c r="F951" s="4"/>
      <c r="G951" s="4"/>
      <c r="H951" s="4"/>
      <c r="I951" s="4"/>
      <c r="J951" s="4"/>
      <c r="K951" s="4"/>
      <c r="L951" s="4"/>
      <c r="M951" s="4"/>
      <c r="N951" s="4"/>
      <c r="O951" s="4"/>
      <c r="P951" s="4"/>
      <c r="Q951" s="4"/>
      <c r="R951" s="4"/>
      <c r="S951" s="4"/>
      <c r="T951" s="4"/>
      <c r="U951" s="4"/>
      <c r="V951" s="4"/>
      <c r="W951" s="4"/>
      <c r="X951" s="4"/>
      <c r="Y951" s="4"/>
      <c r="Z951" s="4"/>
    </row>
    <row r="952" spans="1:26" ht="15.75" x14ac:dyDescent="0.25">
      <c r="A952" s="4"/>
      <c r="B952" s="4"/>
      <c r="C952" s="4"/>
      <c r="D952" s="651"/>
      <c r="E952" s="4"/>
      <c r="F952" s="4"/>
      <c r="G952" s="4"/>
      <c r="H952" s="4"/>
      <c r="I952" s="4"/>
      <c r="J952" s="4"/>
      <c r="K952" s="4"/>
      <c r="L952" s="4"/>
      <c r="M952" s="4"/>
      <c r="N952" s="4"/>
      <c r="O952" s="4"/>
      <c r="P952" s="4"/>
      <c r="Q952" s="4"/>
      <c r="R952" s="4"/>
      <c r="S952" s="4"/>
      <c r="T952" s="4"/>
      <c r="U952" s="4"/>
      <c r="V952" s="4"/>
      <c r="W952" s="4"/>
      <c r="X952" s="4"/>
      <c r="Y952" s="4"/>
      <c r="Z952" s="4"/>
    </row>
    <row r="953" spans="1:26" ht="15.75" x14ac:dyDescent="0.25">
      <c r="A953" s="4"/>
      <c r="B953" s="4"/>
      <c r="C953" s="4"/>
      <c r="D953" s="651"/>
      <c r="E953" s="4"/>
      <c r="F953" s="4"/>
      <c r="G953" s="4"/>
      <c r="H953" s="4"/>
      <c r="I953" s="4"/>
      <c r="J953" s="4"/>
      <c r="K953" s="4"/>
      <c r="L953" s="4"/>
      <c r="M953" s="4"/>
      <c r="N953" s="4"/>
      <c r="O953" s="4"/>
      <c r="P953" s="4"/>
      <c r="Q953" s="4"/>
      <c r="R953" s="4"/>
      <c r="S953" s="4"/>
      <c r="T953" s="4"/>
      <c r="U953" s="4"/>
      <c r="V953" s="4"/>
      <c r="W953" s="4"/>
      <c r="X953" s="4"/>
      <c r="Y953" s="4"/>
      <c r="Z953" s="4"/>
    </row>
    <row r="954" spans="1:26" ht="15.75" x14ac:dyDescent="0.25">
      <c r="A954" s="4"/>
      <c r="B954" s="4"/>
      <c r="C954" s="4"/>
      <c r="D954" s="651"/>
      <c r="E954" s="4"/>
      <c r="F954" s="4"/>
      <c r="G954" s="4"/>
      <c r="H954" s="4"/>
      <c r="I954" s="4"/>
      <c r="J954" s="4"/>
      <c r="K954" s="4"/>
      <c r="L954" s="4"/>
      <c r="M954" s="4"/>
      <c r="N954" s="4"/>
      <c r="O954" s="4"/>
      <c r="P954" s="4"/>
      <c r="Q954" s="4"/>
      <c r="R954" s="4"/>
      <c r="S954" s="4"/>
      <c r="T954" s="4"/>
      <c r="U954" s="4"/>
      <c r="V954" s="4"/>
      <c r="W954" s="4"/>
      <c r="X954" s="4"/>
      <c r="Y954" s="4"/>
      <c r="Z954" s="4"/>
    </row>
    <row r="955" spans="1:26" ht="15.75" x14ac:dyDescent="0.25">
      <c r="A955" s="4"/>
      <c r="B955" s="4"/>
      <c r="C955" s="4"/>
      <c r="D955" s="651"/>
      <c r="E955" s="4"/>
      <c r="F955" s="4"/>
      <c r="G955" s="4"/>
      <c r="H955" s="4"/>
      <c r="I955" s="4"/>
      <c r="J955" s="4"/>
      <c r="K955" s="4"/>
      <c r="L955" s="4"/>
      <c r="M955" s="4"/>
      <c r="N955" s="4"/>
      <c r="O955" s="4"/>
      <c r="P955" s="4"/>
      <c r="Q955" s="4"/>
      <c r="R955" s="4"/>
      <c r="S955" s="4"/>
      <c r="T955" s="4"/>
      <c r="U955" s="4"/>
      <c r="V955" s="4"/>
      <c r="W955" s="4"/>
      <c r="X955" s="4"/>
      <c r="Y955" s="4"/>
      <c r="Z955" s="4"/>
    </row>
    <row r="956" spans="1:26" ht="15.75" x14ac:dyDescent="0.25">
      <c r="A956" s="4"/>
      <c r="B956" s="4"/>
      <c r="C956" s="4"/>
      <c r="D956" s="651"/>
      <c r="E956" s="4"/>
      <c r="F956" s="4"/>
      <c r="G956" s="4"/>
      <c r="H956" s="4"/>
      <c r="I956" s="4"/>
      <c r="J956" s="4"/>
      <c r="K956" s="4"/>
      <c r="L956" s="4"/>
      <c r="M956" s="4"/>
      <c r="N956" s="4"/>
      <c r="O956" s="4"/>
      <c r="P956" s="4"/>
      <c r="Q956" s="4"/>
      <c r="R956" s="4"/>
      <c r="S956" s="4"/>
      <c r="T956" s="4"/>
      <c r="U956" s="4"/>
      <c r="V956" s="4"/>
      <c r="W956" s="4"/>
      <c r="X956" s="4"/>
      <c r="Y956" s="4"/>
      <c r="Z956" s="4"/>
    </row>
    <row r="957" spans="1:26" ht="15.75" x14ac:dyDescent="0.25">
      <c r="A957" s="4"/>
      <c r="B957" s="4"/>
      <c r="C957" s="4"/>
      <c r="D957" s="651"/>
      <c r="E957" s="4"/>
      <c r="F957" s="4"/>
      <c r="G957" s="4"/>
      <c r="H957" s="4"/>
      <c r="I957" s="4"/>
      <c r="J957" s="4"/>
      <c r="K957" s="4"/>
      <c r="L957" s="4"/>
      <c r="M957" s="4"/>
      <c r="N957" s="4"/>
      <c r="O957" s="4"/>
      <c r="P957" s="4"/>
      <c r="Q957" s="4"/>
      <c r="R957" s="4"/>
      <c r="S957" s="4"/>
      <c r="T957" s="4"/>
      <c r="U957" s="4"/>
      <c r="V957" s="4"/>
      <c r="W957" s="4"/>
      <c r="X957" s="4"/>
      <c r="Y957" s="4"/>
      <c r="Z957" s="4"/>
    </row>
    <row r="958" spans="1:26" ht="15.75" x14ac:dyDescent="0.25">
      <c r="A958" s="4"/>
      <c r="B958" s="4"/>
      <c r="C958" s="4"/>
      <c r="D958" s="651"/>
      <c r="E958" s="4"/>
      <c r="F958" s="4"/>
      <c r="G958" s="4"/>
      <c r="H958" s="4"/>
      <c r="I958" s="4"/>
      <c r="J958" s="4"/>
      <c r="K958" s="4"/>
      <c r="L958" s="4"/>
      <c r="M958" s="4"/>
      <c r="N958" s="4"/>
      <c r="O958" s="4"/>
      <c r="P958" s="4"/>
      <c r="Q958" s="4"/>
      <c r="R958" s="4"/>
      <c r="S958" s="4"/>
      <c r="T958" s="4"/>
      <c r="U958" s="4"/>
      <c r="V958" s="4"/>
      <c r="W958" s="4"/>
      <c r="X958" s="4"/>
      <c r="Y958" s="4"/>
      <c r="Z958" s="4"/>
    </row>
    <row r="959" spans="1:26" ht="15.75" x14ac:dyDescent="0.25">
      <c r="A959" s="4"/>
      <c r="B959" s="4"/>
      <c r="C959" s="4"/>
      <c r="D959" s="651"/>
      <c r="E959" s="4"/>
      <c r="F959" s="4"/>
      <c r="G959" s="4"/>
      <c r="H959" s="4"/>
      <c r="I959" s="4"/>
      <c r="J959" s="4"/>
      <c r="K959" s="4"/>
      <c r="L959" s="4"/>
      <c r="M959" s="4"/>
      <c r="N959" s="4"/>
      <c r="O959" s="4"/>
      <c r="P959" s="4"/>
      <c r="Q959" s="4"/>
      <c r="R959" s="4"/>
      <c r="S959" s="4"/>
      <c r="T959" s="4"/>
      <c r="U959" s="4"/>
      <c r="V959" s="4"/>
      <c r="W959" s="4"/>
      <c r="X959" s="4"/>
      <c r="Y959" s="4"/>
      <c r="Z959" s="4"/>
    </row>
    <row r="960" spans="1:26" ht="15.75" x14ac:dyDescent="0.25">
      <c r="A960" s="4"/>
      <c r="B960" s="4"/>
      <c r="C960" s="4"/>
      <c r="D960" s="651"/>
      <c r="E960" s="4"/>
      <c r="F960" s="4"/>
      <c r="G960" s="4"/>
      <c r="H960" s="4"/>
      <c r="I960" s="4"/>
      <c r="J960" s="4"/>
      <c r="K960" s="4"/>
      <c r="L960" s="4"/>
      <c r="M960" s="4"/>
      <c r="N960" s="4"/>
      <c r="O960" s="4"/>
      <c r="P960" s="4"/>
      <c r="Q960" s="4"/>
      <c r="R960" s="4"/>
      <c r="S960" s="4"/>
      <c r="T960" s="4"/>
      <c r="U960" s="4"/>
      <c r="V960" s="4"/>
      <c r="W960" s="4"/>
      <c r="X960" s="4"/>
      <c r="Y960" s="4"/>
      <c r="Z960" s="4"/>
    </row>
    <row r="961" spans="1:26" ht="15.75" x14ac:dyDescent="0.25">
      <c r="A961" s="4"/>
      <c r="B961" s="4"/>
      <c r="C961" s="4"/>
      <c r="D961" s="651"/>
      <c r="E961" s="4"/>
      <c r="F961" s="4"/>
      <c r="G961" s="4"/>
      <c r="H961" s="4"/>
      <c r="I961" s="4"/>
      <c r="J961" s="4"/>
      <c r="K961" s="4"/>
      <c r="L961" s="4"/>
      <c r="M961" s="4"/>
      <c r="N961" s="4"/>
      <c r="O961" s="4"/>
      <c r="P961" s="4"/>
      <c r="Q961" s="4"/>
      <c r="R961" s="4"/>
      <c r="S961" s="4"/>
      <c r="T961" s="4"/>
      <c r="U961" s="4"/>
      <c r="V961" s="4"/>
      <c r="W961" s="4"/>
      <c r="X961" s="4"/>
      <c r="Y961" s="4"/>
      <c r="Z961" s="4"/>
    </row>
    <row r="962" spans="1:26" ht="15.75" x14ac:dyDescent="0.25">
      <c r="A962" s="4"/>
      <c r="B962" s="4"/>
      <c r="C962" s="4"/>
      <c r="D962" s="651"/>
      <c r="E962" s="4"/>
      <c r="F962" s="4"/>
      <c r="G962" s="4"/>
      <c r="H962" s="4"/>
      <c r="I962" s="4"/>
      <c r="J962" s="4"/>
      <c r="K962" s="4"/>
      <c r="L962" s="4"/>
      <c r="M962" s="4"/>
      <c r="N962" s="4"/>
      <c r="O962" s="4"/>
      <c r="P962" s="4"/>
      <c r="Q962" s="4"/>
      <c r="R962" s="4"/>
      <c r="S962" s="4"/>
      <c r="T962" s="4"/>
      <c r="U962" s="4"/>
      <c r="V962" s="4"/>
      <c r="W962" s="4"/>
      <c r="X962" s="4"/>
      <c r="Y962" s="4"/>
      <c r="Z962" s="4"/>
    </row>
    <row r="963" spans="1:26" ht="15.75" x14ac:dyDescent="0.25">
      <c r="A963" s="4"/>
      <c r="B963" s="4"/>
      <c r="C963" s="4"/>
      <c r="D963" s="651"/>
      <c r="E963" s="4"/>
      <c r="F963" s="4"/>
      <c r="G963" s="4"/>
      <c r="H963" s="4"/>
      <c r="I963" s="4"/>
      <c r="J963" s="4"/>
      <c r="K963" s="4"/>
      <c r="L963" s="4"/>
      <c r="M963" s="4"/>
      <c r="N963" s="4"/>
      <c r="O963" s="4"/>
      <c r="P963" s="4"/>
      <c r="Q963" s="4"/>
      <c r="R963" s="4"/>
      <c r="S963" s="4"/>
      <c r="T963" s="4"/>
      <c r="U963" s="4"/>
      <c r="V963" s="4"/>
      <c r="W963" s="4"/>
      <c r="X963" s="4"/>
      <c r="Y963" s="4"/>
      <c r="Z963" s="4"/>
    </row>
    <row r="964" spans="1:26" ht="15.75" x14ac:dyDescent="0.25">
      <c r="A964" s="4"/>
      <c r="B964" s="4"/>
      <c r="C964" s="4"/>
      <c r="D964" s="651"/>
      <c r="E964" s="4"/>
      <c r="F964" s="4"/>
      <c r="G964" s="4"/>
      <c r="H964" s="4"/>
      <c r="I964" s="4"/>
      <c r="J964" s="4"/>
      <c r="K964" s="4"/>
      <c r="L964" s="4"/>
      <c r="M964" s="4"/>
      <c r="N964" s="4"/>
      <c r="O964" s="4"/>
      <c r="P964" s="4"/>
      <c r="Q964" s="4"/>
      <c r="R964" s="4"/>
      <c r="S964" s="4"/>
      <c r="T964" s="4"/>
      <c r="U964" s="4"/>
      <c r="V964" s="4"/>
      <c r="W964" s="4"/>
      <c r="X964" s="4"/>
      <c r="Y964" s="4"/>
      <c r="Z964" s="4"/>
    </row>
    <row r="965" spans="1:26" ht="15.75" x14ac:dyDescent="0.25">
      <c r="A965" s="4"/>
      <c r="B965" s="4"/>
      <c r="C965" s="4"/>
      <c r="D965" s="651"/>
      <c r="E965" s="4"/>
      <c r="F965" s="4"/>
      <c r="G965" s="4"/>
      <c r="H965" s="4"/>
      <c r="I965" s="4"/>
      <c r="J965" s="4"/>
      <c r="K965" s="4"/>
      <c r="L965" s="4"/>
      <c r="M965" s="4"/>
      <c r="N965" s="4"/>
      <c r="O965" s="4"/>
      <c r="P965" s="4"/>
      <c r="Q965" s="4"/>
      <c r="R965" s="4"/>
      <c r="S965" s="4"/>
      <c r="T965" s="4"/>
      <c r="U965" s="4"/>
      <c r="V965" s="4"/>
      <c r="W965" s="4"/>
      <c r="X965" s="4"/>
      <c r="Y965" s="4"/>
      <c r="Z965" s="4"/>
    </row>
    <row r="966" spans="1:26" ht="15.75" x14ac:dyDescent="0.25">
      <c r="A966" s="4"/>
      <c r="B966" s="4"/>
      <c r="C966" s="4"/>
      <c r="D966" s="651"/>
      <c r="E966" s="4"/>
      <c r="F966" s="4"/>
      <c r="G966" s="4"/>
      <c r="H966" s="4"/>
      <c r="I966" s="4"/>
      <c r="J966" s="4"/>
      <c r="K966" s="4"/>
      <c r="L966" s="4"/>
      <c r="M966" s="4"/>
      <c r="N966" s="4"/>
      <c r="O966" s="4"/>
      <c r="P966" s="4"/>
      <c r="Q966" s="4"/>
      <c r="R966" s="4"/>
      <c r="S966" s="4"/>
      <c r="T966" s="4"/>
      <c r="U966" s="4"/>
      <c r="V966" s="4"/>
      <c r="W966" s="4"/>
      <c r="X966" s="4"/>
      <c r="Y966" s="4"/>
      <c r="Z966" s="4"/>
    </row>
    <row r="967" spans="1:26" ht="15.75" x14ac:dyDescent="0.25">
      <c r="A967" s="4"/>
      <c r="B967" s="4"/>
      <c r="C967" s="4"/>
      <c r="D967" s="651"/>
      <c r="E967" s="4"/>
      <c r="F967" s="4"/>
      <c r="G967" s="4"/>
      <c r="H967" s="4"/>
      <c r="I967" s="4"/>
      <c r="J967" s="4"/>
      <c r="K967" s="4"/>
      <c r="L967" s="4"/>
      <c r="M967" s="4"/>
      <c r="N967" s="4"/>
      <c r="O967" s="4"/>
      <c r="P967" s="4"/>
      <c r="Q967" s="4"/>
      <c r="R967" s="4"/>
      <c r="S967" s="4"/>
      <c r="T967" s="4"/>
      <c r="U967" s="4"/>
      <c r="V967" s="4"/>
      <c r="W967" s="4"/>
      <c r="X967" s="4"/>
      <c r="Y967" s="4"/>
      <c r="Z967" s="4"/>
    </row>
    <row r="968" spans="1:26" ht="15.75" x14ac:dyDescent="0.25">
      <c r="A968" s="4"/>
      <c r="B968" s="4"/>
      <c r="C968" s="4"/>
      <c r="D968" s="651"/>
      <c r="E968" s="4"/>
      <c r="F968" s="4"/>
      <c r="G968" s="4"/>
      <c r="H968" s="4"/>
      <c r="I968" s="4"/>
      <c r="J968" s="4"/>
      <c r="K968" s="4"/>
      <c r="L968" s="4"/>
      <c r="M968" s="4"/>
      <c r="N968" s="4"/>
      <c r="O968" s="4"/>
      <c r="P968" s="4"/>
      <c r="Q968" s="4"/>
      <c r="R968" s="4"/>
      <c r="S968" s="4"/>
      <c r="T968" s="4"/>
      <c r="U968" s="4"/>
      <c r="V968" s="4"/>
      <c r="W968" s="4"/>
      <c r="X968" s="4"/>
      <c r="Y968" s="4"/>
      <c r="Z968" s="4"/>
    </row>
    <row r="969" spans="1:26" ht="15.75" x14ac:dyDescent="0.25">
      <c r="A969" s="4"/>
      <c r="B969" s="4"/>
      <c r="C969" s="4"/>
      <c r="D969" s="651"/>
      <c r="E969" s="4"/>
      <c r="F969" s="4"/>
      <c r="G969" s="4"/>
      <c r="H969" s="4"/>
      <c r="I969" s="4"/>
      <c r="J969" s="4"/>
      <c r="K969" s="4"/>
      <c r="L969" s="4"/>
      <c r="M969" s="4"/>
      <c r="N969" s="4"/>
      <c r="O969" s="4"/>
      <c r="P969" s="4"/>
      <c r="Q969" s="4"/>
      <c r="R969" s="4"/>
      <c r="S969" s="4"/>
      <c r="T969" s="4"/>
      <c r="U969" s="4"/>
      <c r="V969" s="4"/>
      <c r="W969" s="4"/>
      <c r="X969" s="4"/>
      <c r="Y969" s="4"/>
      <c r="Z969" s="4"/>
    </row>
    <row r="970" spans="1:26" ht="15.75" x14ac:dyDescent="0.25">
      <c r="A970" s="4"/>
      <c r="B970" s="4"/>
      <c r="C970" s="4"/>
      <c r="D970" s="651"/>
      <c r="E970" s="4"/>
      <c r="F970" s="4"/>
      <c r="G970" s="4"/>
      <c r="H970" s="4"/>
      <c r="I970" s="4"/>
      <c r="J970" s="4"/>
      <c r="K970" s="4"/>
      <c r="L970" s="4"/>
      <c r="M970" s="4"/>
      <c r="N970" s="4"/>
      <c r="O970" s="4"/>
      <c r="P970" s="4"/>
      <c r="Q970" s="4"/>
      <c r="R970" s="4"/>
      <c r="S970" s="4"/>
      <c r="T970" s="4"/>
      <c r="U970" s="4"/>
      <c r="V970" s="4"/>
      <c r="W970" s="4"/>
      <c r="X970" s="4"/>
      <c r="Y970" s="4"/>
      <c r="Z970" s="4"/>
    </row>
    <row r="971" spans="1:26" ht="15.75" x14ac:dyDescent="0.25">
      <c r="A971" s="4"/>
      <c r="B971" s="4"/>
      <c r="C971" s="4"/>
      <c r="D971" s="651"/>
      <c r="E971" s="4"/>
      <c r="F971" s="4"/>
      <c r="G971" s="4"/>
      <c r="H971" s="4"/>
      <c r="I971" s="4"/>
      <c r="J971" s="4"/>
      <c r="K971" s="4"/>
      <c r="L971" s="4"/>
      <c r="M971" s="4"/>
      <c r="N971" s="4"/>
      <c r="O971" s="4"/>
      <c r="P971" s="4"/>
      <c r="Q971" s="4"/>
      <c r="R971" s="4"/>
      <c r="S971" s="4"/>
      <c r="T971" s="4"/>
      <c r="U971" s="4"/>
      <c r="V971" s="4"/>
      <c r="W971" s="4"/>
      <c r="X971" s="4"/>
      <c r="Y971" s="4"/>
      <c r="Z971" s="4"/>
    </row>
    <row r="972" spans="1:26" ht="15.75" x14ac:dyDescent="0.25">
      <c r="A972" s="4"/>
      <c r="B972" s="4"/>
      <c r="C972" s="4"/>
      <c r="D972" s="651"/>
      <c r="E972" s="4"/>
      <c r="F972" s="4"/>
      <c r="G972" s="4"/>
      <c r="H972" s="4"/>
      <c r="I972" s="4"/>
      <c r="J972" s="4"/>
      <c r="K972" s="4"/>
      <c r="L972" s="4"/>
      <c r="M972" s="4"/>
      <c r="N972" s="4"/>
      <c r="O972" s="4"/>
      <c r="P972" s="4"/>
      <c r="Q972" s="4"/>
      <c r="R972" s="4"/>
      <c r="S972" s="4"/>
      <c r="T972" s="4"/>
      <c r="U972" s="4"/>
      <c r="V972" s="4"/>
      <c r="W972" s="4"/>
      <c r="X972" s="4"/>
      <c r="Y972" s="4"/>
      <c r="Z972" s="4"/>
    </row>
    <row r="973" spans="1:26" ht="15.75" x14ac:dyDescent="0.25">
      <c r="A973" s="4"/>
      <c r="B973" s="4"/>
      <c r="C973" s="4"/>
      <c r="D973" s="651"/>
      <c r="E973" s="4"/>
      <c r="F973" s="4"/>
      <c r="G973" s="4"/>
      <c r="H973" s="4"/>
      <c r="I973" s="4"/>
      <c r="J973" s="4"/>
      <c r="K973" s="4"/>
      <c r="L973" s="4"/>
      <c r="M973" s="4"/>
      <c r="N973" s="4"/>
      <c r="O973" s="4"/>
      <c r="P973" s="4"/>
      <c r="Q973" s="4"/>
      <c r="R973" s="4"/>
      <c r="S973" s="4"/>
      <c r="T973" s="4"/>
      <c r="U973" s="4"/>
      <c r="V973" s="4"/>
      <c r="W973" s="4"/>
      <c r="X973" s="4"/>
      <c r="Y973" s="4"/>
      <c r="Z973" s="4"/>
    </row>
    <row r="974" spans="1:26" ht="15.75" x14ac:dyDescent="0.25">
      <c r="A974" s="4"/>
      <c r="B974" s="4"/>
      <c r="C974" s="4"/>
      <c r="D974" s="651"/>
      <c r="E974" s="4"/>
      <c r="F974" s="4"/>
      <c r="G974" s="4"/>
      <c r="H974" s="4"/>
      <c r="I974" s="4"/>
      <c r="J974" s="4"/>
      <c r="K974" s="4"/>
      <c r="L974" s="4"/>
      <c r="M974" s="4"/>
      <c r="N974" s="4"/>
      <c r="O974" s="4"/>
      <c r="P974" s="4"/>
      <c r="Q974" s="4"/>
      <c r="R974" s="4"/>
      <c r="S974" s="4"/>
      <c r="T974" s="4"/>
      <c r="U974" s="4"/>
      <c r="V974" s="4"/>
      <c r="W974" s="4"/>
      <c r="X974" s="4"/>
      <c r="Y974" s="4"/>
      <c r="Z974" s="4"/>
    </row>
    <row r="975" spans="1:26" ht="15.75" x14ac:dyDescent="0.25">
      <c r="A975" s="4"/>
      <c r="B975" s="4"/>
      <c r="C975" s="4"/>
      <c r="D975" s="651"/>
      <c r="E975" s="4"/>
      <c r="F975" s="4"/>
      <c r="G975" s="4"/>
      <c r="H975" s="4"/>
      <c r="I975" s="4"/>
      <c r="J975" s="4"/>
      <c r="K975" s="4"/>
      <c r="L975" s="4"/>
      <c r="M975" s="4"/>
      <c r="N975" s="4"/>
      <c r="O975" s="4"/>
      <c r="P975" s="4"/>
      <c r="Q975" s="4"/>
      <c r="R975" s="4"/>
      <c r="S975" s="4"/>
      <c r="T975" s="4"/>
      <c r="U975" s="4"/>
      <c r="V975" s="4"/>
      <c r="W975" s="4"/>
      <c r="X975" s="4"/>
      <c r="Y975" s="4"/>
      <c r="Z975" s="4"/>
    </row>
    <row r="976" spans="1:26" ht="15.75" x14ac:dyDescent="0.25">
      <c r="A976" s="4"/>
      <c r="B976" s="4"/>
      <c r="C976" s="4"/>
      <c r="D976" s="651"/>
      <c r="E976" s="4"/>
      <c r="F976" s="4"/>
      <c r="G976" s="4"/>
      <c r="H976" s="4"/>
      <c r="I976" s="4"/>
      <c r="J976" s="4"/>
      <c r="K976" s="4"/>
      <c r="L976" s="4"/>
      <c r="M976" s="4"/>
      <c r="N976" s="4"/>
      <c r="O976" s="4"/>
      <c r="P976" s="4"/>
      <c r="Q976" s="4"/>
      <c r="R976" s="4"/>
      <c r="S976" s="4"/>
      <c r="T976" s="4"/>
      <c r="U976" s="4"/>
      <c r="V976" s="4"/>
      <c r="W976" s="4"/>
      <c r="X976" s="4"/>
      <c r="Y976" s="4"/>
      <c r="Z976" s="4"/>
    </row>
    <row r="977" spans="1:26" ht="15.75" x14ac:dyDescent="0.25">
      <c r="A977" s="4"/>
      <c r="B977" s="4"/>
      <c r="C977" s="4"/>
      <c r="D977" s="651"/>
      <c r="E977" s="4"/>
      <c r="F977" s="4"/>
      <c r="G977" s="4"/>
      <c r="H977" s="4"/>
      <c r="I977" s="4"/>
      <c r="J977" s="4"/>
      <c r="K977" s="4"/>
      <c r="L977" s="4"/>
      <c r="M977" s="4"/>
      <c r="N977" s="4"/>
      <c r="O977" s="4"/>
      <c r="P977" s="4"/>
      <c r="Q977" s="4"/>
      <c r="R977" s="4"/>
      <c r="S977" s="4"/>
      <c r="T977" s="4"/>
      <c r="U977" s="4"/>
      <c r="V977" s="4"/>
      <c r="W977" s="4"/>
      <c r="X977" s="4"/>
      <c r="Y977" s="4"/>
      <c r="Z977" s="4"/>
    </row>
    <row r="978" spans="1:26" ht="15.75" x14ac:dyDescent="0.25">
      <c r="A978" s="4"/>
      <c r="B978" s="4"/>
      <c r="C978" s="4"/>
      <c r="D978" s="651"/>
      <c r="E978" s="4"/>
      <c r="F978" s="4"/>
      <c r="G978" s="4"/>
      <c r="H978" s="4"/>
      <c r="I978" s="4"/>
      <c r="J978" s="4"/>
      <c r="K978" s="4"/>
      <c r="L978" s="4"/>
      <c r="M978" s="4"/>
      <c r="N978" s="4"/>
      <c r="O978" s="4"/>
      <c r="P978" s="4"/>
      <c r="Q978" s="4"/>
      <c r="R978" s="4"/>
      <c r="S978" s="4"/>
      <c r="T978" s="4"/>
      <c r="U978" s="4"/>
      <c r="V978" s="4"/>
      <c r="W978" s="4"/>
      <c r="X978" s="4"/>
      <c r="Y978" s="4"/>
      <c r="Z978" s="4"/>
    </row>
    <row r="979" spans="1:26" ht="15.75" x14ac:dyDescent="0.25">
      <c r="A979" s="4"/>
      <c r="B979" s="4"/>
      <c r="C979" s="4"/>
      <c r="D979" s="651"/>
      <c r="E979" s="4"/>
      <c r="F979" s="4"/>
      <c r="G979" s="4"/>
      <c r="H979" s="4"/>
      <c r="I979" s="4"/>
      <c r="J979" s="4"/>
      <c r="K979" s="4"/>
      <c r="L979" s="4"/>
      <c r="M979" s="4"/>
      <c r="N979" s="4"/>
      <c r="O979" s="4"/>
      <c r="P979" s="4"/>
      <c r="Q979" s="4"/>
      <c r="R979" s="4"/>
      <c r="S979" s="4"/>
      <c r="T979" s="4"/>
      <c r="U979" s="4"/>
      <c r="V979" s="4"/>
      <c r="W979" s="4"/>
      <c r="X979" s="4"/>
      <c r="Y979" s="4"/>
      <c r="Z979" s="4"/>
    </row>
    <row r="980" spans="1:26" ht="15.75" x14ac:dyDescent="0.25">
      <c r="A980" s="4"/>
      <c r="B980" s="4"/>
      <c r="C980" s="4"/>
      <c r="D980" s="651"/>
      <c r="E980" s="4"/>
      <c r="F980" s="4"/>
      <c r="G980" s="4"/>
      <c r="H980" s="4"/>
      <c r="I980" s="4"/>
      <c r="J980" s="4"/>
      <c r="K980" s="4"/>
      <c r="L980" s="4"/>
      <c r="M980" s="4"/>
      <c r="N980" s="4"/>
      <c r="O980" s="4"/>
      <c r="P980" s="4"/>
      <c r="Q980" s="4"/>
      <c r="R980" s="4"/>
      <c r="S980" s="4"/>
      <c r="T980" s="4"/>
      <c r="U980" s="4"/>
      <c r="V980" s="4"/>
      <c r="W980" s="4"/>
      <c r="X980" s="4"/>
      <c r="Y980" s="4"/>
      <c r="Z980" s="4"/>
    </row>
    <row r="981" spans="1:26" ht="15.75" x14ac:dyDescent="0.25">
      <c r="A981" s="4"/>
      <c r="B981" s="4"/>
      <c r="C981" s="4"/>
      <c r="D981" s="651"/>
      <c r="E981" s="4"/>
      <c r="F981" s="4"/>
      <c r="G981" s="4"/>
      <c r="H981" s="4"/>
      <c r="I981" s="4"/>
      <c r="J981" s="4"/>
      <c r="K981" s="4"/>
      <c r="L981" s="4"/>
      <c r="M981" s="4"/>
      <c r="N981" s="4"/>
      <c r="O981" s="4"/>
      <c r="P981" s="4"/>
      <c r="Q981" s="4"/>
      <c r="R981" s="4"/>
      <c r="S981" s="4"/>
      <c r="T981" s="4"/>
      <c r="U981" s="4"/>
      <c r="V981" s="4"/>
      <c r="W981" s="4"/>
      <c r="X981" s="4"/>
      <c r="Y981" s="4"/>
      <c r="Z981" s="4"/>
    </row>
    <row r="982" spans="1:26" ht="15.75" x14ac:dyDescent="0.25">
      <c r="A982" s="4"/>
      <c r="B982" s="4"/>
      <c r="C982" s="4"/>
      <c r="D982" s="651"/>
      <c r="E982" s="4"/>
      <c r="F982" s="4"/>
      <c r="G982" s="4"/>
      <c r="H982" s="4"/>
      <c r="I982" s="4"/>
      <c r="J982" s="4"/>
      <c r="K982" s="4"/>
      <c r="L982" s="4"/>
      <c r="M982" s="4"/>
      <c r="N982" s="4"/>
      <c r="O982" s="4"/>
      <c r="P982" s="4"/>
      <c r="Q982" s="4"/>
      <c r="R982" s="4"/>
      <c r="S982" s="4"/>
      <c r="T982" s="4"/>
      <c r="U982" s="4"/>
      <c r="V982" s="4"/>
      <c r="W982" s="4"/>
      <c r="X982" s="4"/>
      <c r="Y982" s="4"/>
      <c r="Z982" s="4"/>
    </row>
    <row r="983" spans="1:26" ht="15.75" x14ac:dyDescent="0.25">
      <c r="A983" s="4"/>
      <c r="B983" s="4"/>
      <c r="C983" s="4"/>
      <c r="D983" s="651"/>
      <c r="E983" s="4"/>
      <c r="F983" s="4"/>
      <c r="G983" s="4"/>
      <c r="H983" s="4"/>
      <c r="I983" s="4"/>
      <c r="J983" s="4"/>
      <c r="K983" s="4"/>
      <c r="L983" s="4"/>
      <c r="M983" s="4"/>
      <c r="N983" s="4"/>
      <c r="O983" s="4"/>
      <c r="P983" s="4"/>
      <c r="Q983" s="4"/>
      <c r="R983" s="4"/>
      <c r="S983" s="4"/>
      <c r="T983" s="4"/>
      <c r="U983" s="4"/>
      <c r="V983" s="4"/>
      <c r="W983" s="4"/>
      <c r="X983" s="4"/>
      <c r="Y983" s="4"/>
      <c r="Z983" s="4"/>
    </row>
    <row r="984" spans="1:26" ht="15.75" x14ac:dyDescent="0.25">
      <c r="A984" s="4"/>
      <c r="B984" s="4"/>
      <c r="C984" s="4"/>
      <c r="D984" s="651"/>
      <c r="E984" s="4"/>
      <c r="F984" s="4"/>
      <c r="G984" s="4"/>
      <c r="H984" s="4"/>
      <c r="I984" s="4"/>
      <c r="J984" s="4"/>
      <c r="K984" s="4"/>
      <c r="L984" s="4"/>
      <c r="M984" s="4"/>
      <c r="N984" s="4"/>
      <c r="O984" s="4"/>
      <c r="P984" s="4"/>
      <c r="Q984" s="4"/>
      <c r="R984" s="4"/>
      <c r="S984" s="4"/>
      <c r="T984" s="4"/>
      <c r="U984" s="4"/>
      <c r="V984" s="4"/>
      <c r="W984" s="4"/>
      <c r="X984" s="4"/>
      <c r="Y984" s="4"/>
      <c r="Z984" s="4"/>
    </row>
    <row r="985" spans="1:26" ht="15.75" x14ac:dyDescent="0.25">
      <c r="A985" s="4"/>
      <c r="B985" s="4"/>
      <c r="C985" s="4"/>
      <c r="D985" s="651"/>
      <c r="E985" s="4"/>
      <c r="F985" s="4"/>
      <c r="G985" s="4"/>
      <c r="H985" s="4"/>
      <c r="I985" s="4"/>
      <c r="J985" s="4"/>
      <c r="K985" s="4"/>
      <c r="L985" s="4"/>
      <c r="M985" s="4"/>
      <c r="N985" s="4"/>
      <c r="O985" s="4"/>
      <c r="P985" s="4"/>
      <c r="Q985" s="4"/>
      <c r="R985" s="4"/>
      <c r="S985" s="4"/>
      <c r="T985" s="4"/>
      <c r="U985" s="4"/>
      <c r="V985" s="4"/>
      <c r="W985" s="4"/>
      <c r="X985" s="4"/>
      <c r="Y985" s="4"/>
      <c r="Z985" s="4"/>
    </row>
    <row r="986" spans="1:26" ht="15.75" x14ac:dyDescent="0.25">
      <c r="A986" s="4"/>
      <c r="B986" s="4"/>
      <c r="C986" s="4"/>
      <c r="D986" s="651"/>
      <c r="E986" s="4"/>
      <c r="F986" s="4"/>
      <c r="G986" s="4"/>
      <c r="H986" s="4"/>
      <c r="I986" s="4"/>
      <c r="J986" s="4"/>
      <c r="K986" s="4"/>
      <c r="L986" s="4"/>
      <c r="M986" s="4"/>
      <c r="N986" s="4"/>
      <c r="O986" s="4"/>
      <c r="P986" s="4"/>
      <c r="Q986" s="4"/>
      <c r="R986" s="4"/>
      <c r="S986" s="4"/>
      <c r="T986" s="4"/>
      <c r="U986" s="4"/>
      <c r="V986" s="4"/>
      <c r="W986" s="4"/>
      <c r="X986" s="4"/>
      <c r="Y986" s="4"/>
      <c r="Z986" s="4"/>
    </row>
    <row r="987" spans="1:26" ht="15.75" x14ac:dyDescent="0.25">
      <c r="A987" s="4"/>
      <c r="B987" s="4"/>
      <c r="C987" s="4"/>
      <c r="D987" s="651"/>
      <c r="E987" s="4"/>
      <c r="F987" s="4"/>
      <c r="G987" s="4"/>
      <c r="H987" s="4"/>
      <c r="I987" s="4"/>
      <c r="J987" s="4"/>
      <c r="K987" s="4"/>
      <c r="L987" s="4"/>
      <c r="M987" s="4"/>
      <c r="N987" s="4"/>
      <c r="O987" s="4"/>
      <c r="P987" s="4"/>
      <c r="Q987" s="4"/>
      <c r="R987" s="4"/>
      <c r="S987" s="4"/>
      <c r="T987" s="4"/>
      <c r="U987" s="4"/>
      <c r="V987" s="4"/>
      <c r="W987" s="4"/>
      <c r="X987" s="4"/>
      <c r="Y987" s="4"/>
      <c r="Z987" s="4"/>
    </row>
    <row r="988" spans="1:26" ht="15.75" x14ac:dyDescent="0.25">
      <c r="A988" s="4"/>
      <c r="B988" s="4"/>
      <c r="C988" s="4"/>
      <c r="D988" s="651"/>
      <c r="E988" s="4"/>
      <c r="F988" s="4"/>
      <c r="G988" s="4"/>
      <c r="H988" s="4"/>
      <c r="I988" s="4"/>
      <c r="J988" s="4"/>
      <c r="K988" s="4"/>
      <c r="L988" s="4"/>
      <c r="M988" s="4"/>
      <c r="N988" s="4"/>
      <c r="O988" s="4"/>
      <c r="P988" s="4"/>
      <c r="Q988" s="4"/>
      <c r="R988" s="4"/>
      <c r="S988" s="4"/>
      <c r="T988" s="4"/>
      <c r="U988" s="4"/>
      <c r="V988" s="4"/>
      <c r="W988" s="4"/>
      <c r="X988" s="4"/>
      <c r="Y988" s="4"/>
      <c r="Z988" s="4"/>
    </row>
    <row r="989" spans="1:26" ht="15.75" x14ac:dyDescent="0.25">
      <c r="A989" s="4"/>
      <c r="B989" s="4"/>
      <c r="C989" s="4"/>
      <c r="D989" s="651"/>
      <c r="E989" s="4"/>
      <c r="F989" s="4"/>
      <c r="G989" s="4"/>
      <c r="H989" s="4"/>
      <c r="I989" s="4"/>
      <c r="J989" s="4"/>
      <c r="K989" s="4"/>
      <c r="L989" s="4"/>
      <c r="M989" s="4"/>
      <c r="N989" s="4"/>
      <c r="O989" s="4"/>
      <c r="P989" s="4"/>
      <c r="Q989" s="4"/>
      <c r="R989" s="4"/>
      <c r="S989" s="4"/>
      <c r="T989" s="4"/>
      <c r="U989" s="4"/>
      <c r="V989" s="4"/>
      <c r="W989" s="4"/>
      <c r="X989" s="4"/>
      <c r="Y989" s="4"/>
      <c r="Z989" s="4"/>
    </row>
    <row r="990" spans="1:26" ht="15.75" x14ac:dyDescent="0.25">
      <c r="A990" s="4"/>
      <c r="B990" s="4"/>
      <c r="C990" s="4"/>
      <c r="D990" s="651"/>
      <c r="E990" s="4"/>
      <c r="F990" s="4"/>
      <c r="G990" s="4"/>
      <c r="H990" s="4"/>
      <c r="I990" s="4"/>
      <c r="J990" s="4"/>
      <c r="K990" s="4"/>
      <c r="L990" s="4"/>
      <c r="M990" s="4"/>
      <c r="N990" s="4"/>
      <c r="O990" s="4"/>
      <c r="P990" s="4"/>
      <c r="Q990" s="4"/>
      <c r="R990" s="4"/>
      <c r="S990" s="4"/>
      <c r="T990" s="4"/>
      <c r="U990" s="4"/>
      <c r="V990" s="4"/>
      <c r="W990" s="4"/>
      <c r="X990" s="4"/>
      <c r="Y990" s="4"/>
      <c r="Z990" s="4"/>
    </row>
    <row r="991" spans="1:26" ht="15.75" x14ac:dyDescent="0.25">
      <c r="A991" s="4"/>
      <c r="B991" s="4"/>
      <c r="C991" s="4"/>
      <c r="D991" s="651"/>
      <c r="E991" s="4"/>
      <c r="F991" s="4"/>
      <c r="G991" s="4"/>
      <c r="H991" s="4"/>
      <c r="I991" s="4"/>
      <c r="J991" s="4"/>
      <c r="K991" s="4"/>
      <c r="L991" s="4"/>
      <c r="M991" s="4"/>
      <c r="N991" s="4"/>
      <c r="O991" s="4"/>
      <c r="P991" s="4"/>
      <c r="Q991" s="4"/>
      <c r="R991" s="4"/>
      <c r="S991" s="4"/>
      <c r="T991" s="4"/>
      <c r="U991" s="4"/>
      <c r="V991" s="4"/>
      <c r="W991" s="4"/>
      <c r="X991" s="4"/>
      <c r="Y991" s="4"/>
      <c r="Z991" s="4"/>
    </row>
    <row r="992" spans="1:26" ht="15.75" x14ac:dyDescent="0.25">
      <c r="A992" s="4"/>
      <c r="B992" s="4"/>
      <c r="C992" s="4"/>
      <c r="D992" s="651"/>
      <c r="E992" s="4"/>
      <c r="F992" s="4"/>
      <c r="G992" s="4"/>
      <c r="H992" s="4"/>
      <c r="I992" s="4"/>
      <c r="J992" s="4"/>
      <c r="K992" s="4"/>
      <c r="L992" s="4"/>
      <c r="M992" s="4"/>
      <c r="N992" s="4"/>
      <c r="O992" s="4"/>
      <c r="P992" s="4"/>
      <c r="Q992" s="4"/>
      <c r="R992" s="4"/>
      <c r="S992" s="4"/>
      <c r="T992" s="4"/>
      <c r="U992" s="4"/>
      <c r="V992" s="4"/>
      <c r="W992" s="4"/>
      <c r="X992" s="4"/>
      <c r="Y992" s="4"/>
      <c r="Z992" s="4"/>
    </row>
    <row r="993" spans="1:26" ht="15.75" x14ac:dyDescent="0.25">
      <c r="A993" s="4"/>
      <c r="B993" s="4"/>
      <c r="C993" s="4"/>
      <c r="D993" s="651"/>
      <c r="E993" s="4"/>
      <c r="F993" s="4"/>
      <c r="G993" s="4"/>
      <c r="H993" s="4"/>
      <c r="I993" s="4"/>
      <c r="J993" s="4"/>
      <c r="K993" s="4"/>
      <c r="L993" s="4"/>
      <c r="M993" s="4"/>
      <c r="N993" s="4"/>
      <c r="O993" s="4"/>
      <c r="P993" s="4"/>
      <c r="Q993" s="4"/>
      <c r="R993" s="4"/>
      <c r="S993" s="4"/>
      <c r="T993" s="4"/>
      <c r="U993" s="4"/>
      <c r="V993" s="4"/>
      <c r="W993" s="4"/>
      <c r="X993" s="4"/>
      <c r="Y993" s="4"/>
      <c r="Z993" s="4"/>
    </row>
    <row r="994" spans="1:26" ht="15.75" x14ac:dyDescent="0.25">
      <c r="A994" s="4"/>
      <c r="B994" s="4"/>
      <c r="C994" s="4"/>
      <c r="D994" s="651"/>
      <c r="E994" s="4"/>
      <c r="F994" s="4"/>
      <c r="G994" s="4"/>
      <c r="H994" s="4"/>
      <c r="I994" s="4"/>
      <c r="J994" s="4"/>
      <c r="K994" s="4"/>
      <c r="L994" s="4"/>
      <c r="M994" s="4"/>
      <c r="N994" s="4"/>
      <c r="O994" s="4"/>
      <c r="P994" s="4"/>
      <c r="Q994" s="4"/>
      <c r="R994" s="4"/>
      <c r="S994" s="4"/>
      <c r="T994" s="4"/>
      <c r="U994" s="4"/>
      <c r="V994" s="4"/>
      <c r="W994" s="4"/>
      <c r="X994" s="4"/>
      <c r="Y994" s="4"/>
      <c r="Z994" s="4"/>
    </row>
    <row r="995" spans="1:26" ht="15.75" x14ac:dyDescent="0.25">
      <c r="A995" s="4"/>
      <c r="B995" s="4"/>
      <c r="C995" s="4"/>
      <c r="D995" s="651"/>
      <c r="E995" s="4"/>
      <c r="F995" s="4"/>
      <c r="G995" s="4"/>
      <c r="H995" s="4"/>
      <c r="I995" s="4"/>
      <c r="J995" s="4"/>
      <c r="K995" s="4"/>
      <c r="L995" s="4"/>
      <c r="M995" s="4"/>
      <c r="N995" s="4"/>
      <c r="O995" s="4"/>
      <c r="P995" s="4"/>
      <c r="Q995" s="4"/>
      <c r="R995" s="4"/>
      <c r="S995" s="4"/>
      <c r="T995" s="4"/>
      <c r="U995" s="4"/>
      <c r="V995" s="4"/>
      <c r="W995" s="4"/>
      <c r="X995" s="4"/>
      <c r="Y995" s="4"/>
      <c r="Z995" s="4"/>
    </row>
    <row r="996" spans="1:26" ht="15.75" x14ac:dyDescent="0.25">
      <c r="A996" s="4"/>
      <c r="B996" s="4"/>
      <c r="C996" s="4"/>
      <c r="D996" s="651"/>
      <c r="E996" s="4"/>
      <c r="F996" s="4"/>
      <c r="G996" s="4"/>
      <c r="H996" s="4"/>
      <c r="I996" s="4"/>
      <c r="J996" s="4"/>
      <c r="K996" s="4"/>
      <c r="L996" s="4"/>
      <c r="M996" s="4"/>
      <c r="N996" s="4"/>
      <c r="O996" s="4"/>
      <c r="P996" s="4"/>
      <c r="Q996" s="4"/>
      <c r="R996" s="4"/>
      <c r="S996" s="4"/>
      <c r="T996" s="4"/>
      <c r="U996" s="4"/>
      <c r="V996" s="4"/>
      <c r="W996" s="4"/>
      <c r="X996" s="4"/>
      <c r="Y996" s="4"/>
      <c r="Z996" s="4"/>
    </row>
    <row r="997" spans="1:26" ht="15.75" x14ac:dyDescent="0.25">
      <c r="A997" s="4"/>
      <c r="B997" s="4"/>
      <c r="C997" s="4"/>
      <c r="D997" s="651"/>
      <c r="E997" s="4"/>
      <c r="F997" s="4"/>
      <c r="G997" s="4"/>
      <c r="H997" s="4"/>
      <c r="I997" s="4"/>
      <c r="J997" s="4"/>
      <c r="K997" s="4"/>
      <c r="L997" s="4"/>
      <c r="M997" s="4"/>
      <c r="N997" s="4"/>
      <c r="O997" s="4"/>
      <c r="P997" s="4"/>
      <c r="Q997" s="4"/>
      <c r="R997" s="4"/>
      <c r="S997" s="4"/>
      <c r="T997" s="4"/>
      <c r="U997" s="4"/>
      <c r="V997" s="4"/>
      <c r="W997" s="4"/>
      <c r="X997" s="4"/>
      <c r="Y997" s="4"/>
      <c r="Z997" s="4"/>
    </row>
    <row r="998" spans="1:26" ht="15.75" x14ac:dyDescent="0.25">
      <c r="A998" s="4"/>
      <c r="B998" s="4"/>
      <c r="C998" s="4"/>
      <c r="D998" s="651"/>
      <c r="E998" s="4"/>
      <c r="F998" s="4"/>
      <c r="G998" s="4"/>
      <c r="H998" s="4"/>
      <c r="I998" s="4"/>
      <c r="J998" s="4"/>
      <c r="K998" s="4"/>
      <c r="L998" s="4"/>
      <c r="M998" s="4"/>
      <c r="N998" s="4"/>
      <c r="O998" s="4"/>
      <c r="P998" s="4"/>
      <c r="Q998" s="4"/>
      <c r="R998" s="4"/>
      <c r="S998" s="4"/>
      <c r="T998" s="4"/>
      <c r="U998" s="4"/>
      <c r="V998" s="4"/>
      <c r="W998" s="4"/>
      <c r="X998" s="4"/>
      <c r="Y998" s="4"/>
      <c r="Z998" s="4"/>
    </row>
    <row r="999" spans="1:26" ht="15.75" x14ac:dyDescent="0.25">
      <c r="A999" s="4"/>
      <c r="B999" s="4"/>
      <c r="C999" s="4"/>
      <c r="D999" s="651"/>
      <c r="E999" s="4"/>
      <c r="F999" s="4"/>
      <c r="G999" s="4"/>
      <c r="H999" s="4"/>
      <c r="I999" s="4"/>
      <c r="J999" s="4"/>
      <c r="K999" s="4"/>
      <c r="L999" s="4"/>
      <c r="M999" s="4"/>
      <c r="N999" s="4"/>
      <c r="O999" s="4"/>
      <c r="P999" s="4"/>
      <c r="Q999" s="4"/>
      <c r="R999" s="4"/>
      <c r="S999" s="4"/>
      <c r="T999" s="4"/>
      <c r="U999" s="4"/>
      <c r="V999" s="4"/>
      <c r="W999" s="4"/>
      <c r="X999" s="4"/>
      <c r="Y999" s="4"/>
      <c r="Z999" s="4"/>
    </row>
  </sheetData>
  <mergeCells count="15">
    <mergeCell ref="A2:G2"/>
    <mergeCell ref="A3:G3"/>
    <mergeCell ref="B29:F29"/>
    <mergeCell ref="A4:F4"/>
    <mergeCell ref="A5:F5"/>
    <mergeCell ref="A7:A8"/>
    <mergeCell ref="B7:B8"/>
    <mergeCell ref="C7:E7"/>
    <mergeCell ref="F7:F8"/>
    <mergeCell ref="B19:F22"/>
    <mergeCell ref="E23:F23"/>
    <mergeCell ref="A24:B24"/>
    <mergeCell ref="E24:F24"/>
    <mergeCell ref="A25:B25"/>
    <mergeCell ref="E25:F25"/>
  </mergeCells>
  <pageMargins left="0.2" right="0.2" top="0.25" bottom="0.25" header="0" footer="0"/>
  <pageSetup scale="85" orientation="landscape"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phụ lục 04</vt:lpstr>
      <vt:lpstr>phụ lục 03</vt:lpstr>
      <vt:lpstr>phụ lục 01</vt:lpstr>
      <vt:lpstr>phụ lục 02</vt:lpstr>
      <vt:lpstr>PL05</vt:lpstr>
      <vt:lpstr>PL06</vt:lpstr>
      <vt:lpstr>PL07</vt:lpstr>
      <vt:lpstr>'phụ lục 01'!Print_Titles</vt:lpstr>
      <vt:lpstr>'phụ lục 02'!Print_Titles</vt:lpstr>
      <vt:lpstr>'phụ lục 03'!Print_Titles</vt:lpstr>
      <vt:lpstr>'phụ lục 04'!Print_Titles</vt:lpstr>
      <vt:lpstr>'PL05'!Print_Titles</vt:lpstr>
      <vt:lpstr>'PL06'!Print_Titles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 Kien</dc:creator>
  <cp:lastModifiedBy>Admin</cp:lastModifiedBy>
  <cp:lastPrinted>2026-06-30T14:32:52Z</cp:lastPrinted>
  <dcterms:created xsi:type="dcterms:W3CDTF">2026-05-07T09:46:24Z</dcterms:created>
  <dcterms:modified xsi:type="dcterms:W3CDTF">2026-07-01T04:51:33Z</dcterms:modified>
</cp:coreProperties>
</file>