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733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<sst xmlns="http://schemas.openxmlformats.org/spreadsheetml/2006/main" count="121" uniqueCount="88">
  <si>
    <t>TT</t>
  </si>
  <si>
    <t>Nội dung hỗ trợ</t>
  </si>
  <si>
    <t>Đơn vị tính</t>
  </si>
  <si>
    <t>Hệ thống điện</t>
  </si>
  <si>
    <t>Km</t>
  </si>
  <si>
    <t xml:space="preserve">Trạm biến áp của dự án </t>
  </si>
  <si>
    <t>1m</t>
  </si>
  <si>
    <t xml:space="preserve">Nhà kính </t>
  </si>
  <si>
    <t xml:space="preserve">Nhà lưới, nhà màng </t>
  </si>
  <si>
    <t>Mặt đường BTXM M250 dày 18 cm, móng cấp phối đá dăm dày 18 cm</t>
  </si>
  <si>
    <t>Mặt đường bê tông nhựa chặt C12.5cm, dày 5 cm, móng cấp phối đá dăm dày 30 cm</t>
  </si>
  <si>
    <t>1.1</t>
  </si>
  <si>
    <t>Đường dây trung thế (35Kv) bên ngoài hàng rào dự án</t>
  </si>
  <si>
    <t>1.2</t>
  </si>
  <si>
    <t>Đường dây hạ thế (0,4Kv) bên trong dự án</t>
  </si>
  <si>
    <t>1.3</t>
  </si>
  <si>
    <t> -</t>
  </si>
  <si>
    <t>100 KVA</t>
  </si>
  <si>
    <t>Trạm</t>
  </si>
  <si>
    <t>180 KVA</t>
  </si>
  <si>
    <t>250 KVA</t>
  </si>
  <si>
    <t>320 KVA</t>
  </si>
  <si>
    <t>400 KVA</t>
  </si>
  <si>
    <t>560 KVA</t>
  </si>
  <si>
    <t>Hệ thống giao thông</t>
  </si>
  <si>
    <t>2.1</t>
  </si>
  <si>
    <t>Đường cấp VI khu vực miền núi (Nền đường rộng 6m, mặt đường rộng 3,5m, lề rộng 2x1,25m, mặt đường láng nhựa tiêu chuẩn 4,5Kg/m2 trên lớp móng cấp phối đá dăm hoặc đá dăm tiêu chuẩn)</t>
  </si>
  <si>
    <t>2.2</t>
  </si>
  <si>
    <t>2.3</t>
  </si>
  <si>
    <t>2.4</t>
  </si>
  <si>
    <t>2.5</t>
  </si>
  <si>
    <t>2.6</t>
  </si>
  <si>
    <t>2.7</t>
  </si>
  <si>
    <t>Hệ thống cấp nước</t>
  </si>
  <si>
    <t>3.1</t>
  </si>
  <si>
    <t>Đường ống kim loại (thép tráng kẽm) dẫn đến các khu vực dân cư có từ 10 hộ trở lên (đường kính tối thiểu 100mm)</t>
  </si>
  <si>
    <t>3.2</t>
  </si>
  <si>
    <t>Đường ống nhựa HDPE dẫn đến các khu vực dân cư có từ 10 hộ trở lên (đường kính 60-75, 90-110)</t>
  </si>
  <si>
    <t>Hệ thống thu gom, xử lý nước thải</t>
  </si>
  <si>
    <t>4.1</t>
  </si>
  <si>
    <t>Bể lắng, bể sục khí (bê tông, xây gạch)</t>
  </si>
  <si>
    <t>4.2</t>
  </si>
  <si>
    <t>Hồ chứa nước (có lát tấm bê tông xung quanh)</t>
  </si>
  <si>
    <t>4.3</t>
  </si>
  <si>
    <t>Đường ống (có đường kính tối thiểu 50mm; vật liệu nhựa, kim loại, bê tông)</t>
  </si>
  <si>
    <t>4.4</t>
  </si>
  <si>
    <t>4.5</t>
  </si>
  <si>
    <t>Máy bơm công suất =&gt; 1m3/giờ</t>
  </si>
  <si>
    <t>Máy</t>
  </si>
  <si>
    <t>Công trình kho, xưởng, chuồng trại</t>
  </si>
  <si>
    <t>5.1</t>
  </si>
  <si>
    <t>Xưởng cao ≤ 6m. Tường gạch, bổ trụ, kèo thép, mái tôn</t>
  </si>
  <si>
    <t>5.2</t>
  </si>
  <si>
    <t>Xưởng cao ≤ 6m. Cột bê tông, kèo thép, tường gạch, mái tôn.</t>
  </si>
  <si>
    <t>5.3</t>
  </si>
  <si>
    <t>Xưởng từ 6m đến ≤ 9m. Cột bê tông kèo thép, tường gạch, mái tôn.</t>
  </si>
  <si>
    <t>5.4</t>
  </si>
  <si>
    <t>Xưởng cao từ 6m đến ≤ 9m. Cột kèo thép, tường gạch, mái tôn</t>
  </si>
  <si>
    <t>5.5</t>
  </si>
  <si>
    <t>Kho chuyên dụng khung thép, sàn gỗ hay bê tông, mái tôn (sức chứa &lt; 500 tấn)</t>
  </si>
  <si>
    <t>5.6</t>
  </si>
  <si>
    <t>5.7</t>
  </si>
  <si>
    <t>Kho lạnh, kết cấu gạch và bê tông sức chứa ≤ 100 tấn</t>
  </si>
  <si>
    <t>5.8</t>
  </si>
  <si>
    <t>Chuồng trại</t>
  </si>
  <si>
    <t>Công trình đồng ruộng</t>
  </si>
  <si>
    <t>6.1</t>
  </si>
  <si>
    <t>6.2</t>
  </si>
  <si>
    <t>6.3</t>
  </si>
  <si>
    <t>Hệ thống tưới phun, nhỏ giọt</t>
  </si>
  <si>
    <t>Thiết bị công trình</t>
  </si>
  <si>
    <t>Việc hỗ trợ thiết bị thực hiện thẩm định giá theo quy định tại thời điểm nghiệm thu dự án.</t>
  </si>
  <si>
    <t>1m2</t>
  </si>
  <si>
    <t>Mặt đường láng nhựa 3 lớp dày 3,5 cm, T/C nhựa 4,5 kg/m2, móng cấp phối đá dăm dày 30 cm</t>
  </si>
  <si>
    <t>Mặt đường láng nhựa 3 lớp dày 3,5 cm, T/C nhựa 4,5 kg/m2, móng cào bóc tái sinh nguội tại chỗ dày 20 cm</t>
  </si>
  <si>
    <t>Mặt đường láng nhựa 3 lớp dày 3,5 cm, T/C nhựa 4,5 kg/m2, móng gia cố đất + xi măng + tro bay dày 20 cm</t>
  </si>
  <si>
    <t>Mặt đường láng nhựa 3 lớp dày 3,5 cm, T/C nhựa 4,5 kg/m2</t>
  </si>
  <si>
    <t>1m 3</t>
  </si>
  <si>
    <t>Mương, rãnh thoát nước; vật liệu bê tông, kích thước ≥ (40x40)cm</t>
  </si>
  <si>
    <t>1m 2 XD</t>
  </si>
  <si>
    <t>1m 2</t>
  </si>
  <si>
    <t>BẢNG SO SÁNH ĐỊNH MỨC HỖ TRỢ TẠI QUYẾT ĐỊNH SỐ 25/2020/QĐ-UBND VÀ ĐỊNH MỨC BAN HÀNH MỚI</t>
  </si>
  <si>
    <t>Định mức hỗ trợ theo QĐ số 25/2020/QĐ-UBND</t>
  </si>
  <si>
    <t>Định mức hỗ trợ mới</t>
  </si>
  <si>
    <t>Đơn vị tính: 1000 đồng</t>
  </si>
  <si>
    <t>không có</t>
  </si>
  <si>
    <t>Chênh lệch: tăng ( ), giảm (-)</t>
  </si>
  <si>
    <t>Kho chuyên dụng khung thép, sàn gỗ hay bê tông, mái tôn (sức chứa &gt; 500 tấn)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</si>
</sst>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-;\-* #,##0_-;_-* &quot;-&quot;_-;_-@_-"/>
    <numFmt numFmtId="166" formatCode="_-* #,##0.00_-;\-* #,##0.00_-;_-* &quot;-&quot;??_-;_-@_-"/>
    <numFmt numFmtId="167" formatCode="0.000%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0.000"/>
    <numFmt numFmtId="171" formatCode="&quot;￥&quot;#,##0;&quot;￥&quot;\-#,##0"/>
    <numFmt numFmtId="172" formatCode="#,##0\ &quot;DM&quot;;\-#,##0\ &quot;DM&quot;"/>
    <numFmt numFmtId="173" formatCode="0.0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_(* #,##0.0_);_(* \(#,##0.0\);_(* &quot;-&quot;??_);_(@_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2"/>
      <name val=".VnTime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VN Helvetica"/>
      <family val="0"/>
    </font>
    <font>
      <sz val="10"/>
      <name val="VN Helvetica"/>
      <family val="0"/>
    </font>
    <font>
      <sz val="8"/>
      <name val="VN Helvetica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9"/>
      <name val="Arial"/>
      <family val="2"/>
    </font>
    <font>
      <sz val="11"/>
      <name val="돋움"/>
      <family val="3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.VnTime"/>
      <family val="2"/>
    </font>
    <font>
      <sz val="12"/>
      <color indexed="8"/>
      <name val="Times New Roman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.VnTime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1" fillId="3" borderId="0" applyNumberFormat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0" fontId="0" fillId="6" borderId="0" applyNumberFormat="0" applyBorder="0" applyAlignment="0" applyProtection="0"/>
    <xf numFmtId="0" fontId="11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8" borderId="0" applyNumberFormat="0" applyBorder="0" applyAlignment="0" applyProtection="0"/>
    <xf numFmtId="0" fontId="0" fillId="9" borderId="0" applyNumberFormat="0" applyBorder="0" applyAlignment="0" applyProtection="0"/>
    <xf numFmtId="0" fontId="11" fillId="3" borderId="0" applyNumberFormat="0" applyBorder="0" applyAlignment="0" applyProtection="0"/>
    <xf numFmtId="0" fontId="0" fillId="10" borderId="0" applyNumberFormat="0" applyBorder="0" applyAlignment="0" applyProtection="0"/>
    <xf numFmtId="0" fontId="11" fillId="5" borderId="0" applyNumberFormat="0" applyBorder="0" applyAlignment="0" applyProtection="0"/>
    <xf numFmtId="0" fontId="0" fillId="11" borderId="0" applyNumberFormat="0" applyBorder="0" applyAlignment="0" applyProtection="0"/>
    <xf numFmtId="0" fontId="11" fillId="8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11" fillId="13" borderId="0" applyNumberFormat="0" applyBorder="0" applyAlignment="0" applyProtection="0"/>
    <xf numFmtId="0" fontId="0" fillId="17" borderId="0" applyNumberFormat="0" applyBorder="0" applyAlignment="0" applyProtection="0"/>
    <xf numFmtId="0" fontId="11" fillId="8" borderId="0" applyNumberFormat="0" applyBorder="0" applyAlignment="0" applyProtection="0"/>
    <xf numFmtId="0" fontId="0" fillId="18" borderId="0" applyNumberFormat="0" applyBorder="0" applyAlignment="0" applyProtection="0"/>
    <xf numFmtId="0" fontId="11" fillId="19" borderId="0" applyNumberFormat="0" applyBorder="0" applyAlignment="0" applyProtection="0"/>
    <xf numFmtId="0" fontId="51" fillId="20" borderId="0" applyNumberFormat="0" applyBorder="0" applyAlignment="0" applyProtection="0"/>
    <xf numFmtId="0" fontId="18" fillId="21" borderId="0" applyNumberFormat="0" applyBorder="0" applyAlignment="0" applyProtection="0"/>
    <xf numFmtId="0" fontId="51" fillId="22" borderId="0" applyNumberFormat="0" applyBorder="0" applyAlignment="0" applyProtection="0"/>
    <xf numFmtId="0" fontId="18" fillId="23" borderId="0" applyNumberFormat="0" applyBorder="0" applyAlignment="0" applyProtection="0"/>
    <xf numFmtId="0" fontId="51" fillId="24" borderId="0" applyNumberFormat="0" applyBorder="0" applyAlignment="0" applyProtection="0"/>
    <xf numFmtId="0" fontId="18" fillId="13" borderId="0" applyNumberFormat="0" applyBorder="0" applyAlignment="0" applyProtection="0"/>
    <xf numFmtId="0" fontId="51" fillId="25" borderId="0" applyNumberFormat="0" applyBorder="0" applyAlignment="0" applyProtection="0"/>
    <xf numFmtId="0" fontId="18" fillId="13" borderId="0" applyNumberFormat="0" applyBorder="0" applyAlignment="0" applyProtection="0"/>
    <xf numFmtId="0" fontId="51" fillId="26" borderId="0" applyNumberFormat="0" applyBorder="0" applyAlignment="0" applyProtection="0"/>
    <xf numFmtId="0" fontId="18" fillId="21" borderId="0" applyNumberFormat="0" applyBorder="0" applyAlignment="0" applyProtection="0"/>
    <xf numFmtId="0" fontId="51" fillId="27" borderId="0" applyNumberFormat="0" applyBorder="0" applyAlignment="0" applyProtection="0"/>
    <xf numFmtId="0" fontId="18" fillId="19" borderId="0" applyNumberFormat="0" applyBorder="0" applyAlignment="0" applyProtection="0"/>
    <xf numFmtId="0" fontId="51" fillId="28" borderId="0" applyNumberFormat="0" applyBorder="0" applyAlignment="0" applyProtection="0"/>
    <xf numFmtId="0" fontId="18" fillId="29" borderId="0" applyNumberFormat="0" applyBorder="0" applyAlignment="0" applyProtection="0"/>
    <xf numFmtId="0" fontId="51" fillId="30" borderId="0" applyNumberFormat="0" applyBorder="0" applyAlignment="0" applyProtection="0"/>
    <xf numFmtId="0" fontId="18" fillId="31" borderId="0" applyNumberFormat="0" applyBorder="0" applyAlignment="0" applyProtection="0"/>
    <xf numFmtId="0" fontId="51" fillId="32" borderId="0" applyNumberFormat="0" applyBorder="0" applyAlignment="0" applyProtection="0"/>
    <xf numFmtId="0" fontId="18" fillId="33" borderId="0" applyNumberFormat="0" applyBorder="0" applyAlignment="0" applyProtection="0"/>
    <xf numFmtId="0" fontId="51" fillId="34" borderId="0" applyNumberFormat="0" applyBorder="0" applyAlignment="0" applyProtection="0"/>
    <xf numFmtId="0" fontId="18" fillId="29" borderId="0" applyNumberFormat="0" applyBorder="0" applyAlignment="0" applyProtection="0"/>
    <xf numFmtId="0" fontId="51" fillId="35" borderId="0" applyNumberFormat="0" applyBorder="0" applyAlignment="0" applyProtection="0"/>
    <xf numFmtId="0" fontId="18" fillId="36" borderId="0" applyNumberFormat="0" applyBorder="0" applyAlignment="0" applyProtection="0"/>
    <xf numFmtId="0" fontId="51" fillId="37" borderId="0" applyNumberFormat="0" applyBorder="0" applyAlignment="0" applyProtection="0"/>
    <xf numFmtId="0" fontId="18" fillId="23" borderId="0" applyNumberFormat="0" applyBorder="0" applyAlignment="0" applyProtection="0"/>
    <xf numFmtId="0" fontId="52" fillId="38" borderId="0" applyNumberFormat="0" applyBorder="0" applyAlignment="0" applyProtection="0"/>
    <xf numFmtId="0" fontId="5" fillId="19" borderId="0" applyNumberFormat="0" applyBorder="0" applyAlignment="0" applyProtection="0"/>
    <xf numFmtId="0" fontId="53" fillId="39" borderId="1" applyNumberFormat="0" applyAlignment="0" applyProtection="0"/>
    <xf numFmtId="0" fontId="4" fillId="40" borderId="2" applyNumberFormat="0" applyAlignment="0" applyProtection="0"/>
    <xf numFmtId="0" fontId="54" fillId="41" borderId="3" applyNumberFormat="0" applyAlignment="0" applyProtection="0"/>
    <xf numFmtId="0" fontId="6" fillId="33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42" borderId="0" applyNumberFormat="0" applyBorder="0" applyAlignment="0" applyProtection="0"/>
    <xf numFmtId="0" fontId="12" fillId="15" borderId="0" applyNumberFormat="0" applyBorder="0" applyAlignment="0" applyProtection="0"/>
    <xf numFmtId="0" fontId="21" fillId="0" borderId="5" applyNumberFormat="0" applyAlignment="0" applyProtection="0"/>
    <xf numFmtId="0" fontId="21" fillId="0" borderId="6">
      <alignment horizontal="left" vertical="center"/>
      <protection/>
    </xf>
    <xf numFmtId="0" fontId="58" fillId="0" borderId="7" applyNumberFormat="0" applyFill="0" applyAlignment="0" applyProtection="0"/>
    <xf numFmtId="0" fontId="13" fillId="0" borderId="8" applyNumberFormat="0" applyFill="0" applyAlignment="0" applyProtection="0"/>
    <xf numFmtId="0" fontId="59" fillId="0" borderId="9" applyNumberFormat="0" applyFill="0" applyAlignment="0" applyProtection="0"/>
    <xf numFmtId="0" fontId="14" fillId="0" borderId="10" applyNumberFormat="0" applyFill="0" applyAlignment="0" applyProtection="0"/>
    <xf numFmtId="0" fontId="60" fillId="0" borderId="11" applyNumberFormat="0" applyFill="0" applyAlignment="0" applyProtection="0"/>
    <xf numFmtId="0" fontId="16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43" borderId="1" applyNumberFormat="0" applyAlignment="0" applyProtection="0"/>
    <xf numFmtId="0" fontId="10" fillId="19" borderId="2" applyNumberFormat="0" applyAlignment="0" applyProtection="0"/>
    <xf numFmtId="0" fontId="63" fillId="0" borderId="13" applyNumberFormat="0" applyFill="0" applyAlignment="0" applyProtection="0"/>
    <xf numFmtId="0" fontId="2" fillId="0" borderId="14" applyNumberFormat="0" applyFill="0" applyAlignment="0" applyProtection="0"/>
    <xf numFmtId="0" fontId="22" fillId="0" borderId="0" applyNumberFormat="0" applyFont="0" applyFill="0" applyAlignment="0">
      <protection/>
    </xf>
    <xf numFmtId="0" fontId="64" fillId="44" borderId="0" applyNumberFormat="0" applyBorder="0" applyAlignment="0" applyProtection="0"/>
    <xf numFmtId="0" fontId="3" fillId="45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65" fillId="0" borderId="0">
      <alignment/>
      <protection/>
    </xf>
    <xf numFmtId="0" fontId="20" fillId="0" borderId="0">
      <alignment/>
      <protection/>
    </xf>
    <xf numFmtId="0" fontId="66" fillId="0" borderId="0">
      <alignment/>
      <protection/>
    </xf>
    <xf numFmtId="0" fontId="0" fillId="46" borderId="15" applyNumberFormat="0" applyFont="0" applyAlignment="0" applyProtection="0"/>
    <xf numFmtId="0" fontId="11" fillId="5" borderId="16" applyNumberFormat="0" applyFont="0" applyAlignment="0" applyProtection="0"/>
    <xf numFmtId="0" fontId="67" fillId="39" borderId="17" applyNumberFormat="0" applyAlignment="0" applyProtection="0"/>
    <xf numFmtId="0" fontId="8" fillId="40" borderId="18" applyNumberForma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9" fillId="0" borderId="19" applyNumberFormat="0" applyFill="0" applyAlignment="0" applyProtection="0"/>
    <xf numFmtId="0" fontId="17" fillId="0" borderId="20" applyNumberFormat="0" applyFill="0" applyAlignment="0" applyProtection="0"/>
    <xf numFmtId="5" fontId="23" fillId="0" borderId="21">
      <alignment horizontal="left" vertical="top"/>
      <protection/>
    </xf>
    <xf numFmtId="5" fontId="24" fillId="0" borderId="22">
      <alignment horizontal="left" vertical="top"/>
      <protection/>
    </xf>
    <xf numFmtId="0" fontId="25" fillId="0" borderId="22">
      <alignment horizontal="left" vertical="center"/>
      <protection/>
    </xf>
    <xf numFmtId="0" fontId="7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>
      <alignment vertical="center"/>
      <protection/>
    </xf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>
      <alignment/>
      <protection/>
    </xf>
    <xf numFmtId="172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31" fillId="0" borderId="0">
      <alignment/>
      <protection/>
    </xf>
    <xf numFmtId="0" fontId="22" fillId="0" borderId="0">
      <alignment/>
      <protection/>
    </xf>
    <xf numFmtId="165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6" fontId="32" fillId="0" borderId="0" applyFont="0" applyFill="0" applyBorder="0" applyAlignment="0" applyProtection="0"/>
    <xf numFmtId="169" fontId="29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23" xfId="0" applyFont="1" applyBorder="1" applyAlignment="1">
      <alignment horizontal="center" wrapText="1"/>
    </xf>
    <xf numFmtId="0" fontId="66" fillId="0" borderId="23" xfId="0" applyFont="1" applyBorder="1" applyAlignment="1">
      <alignment horizontal="center" vertical="center"/>
    </xf>
    <xf numFmtId="0" fontId="66" fillId="0" borderId="23" xfId="0" applyFont="1" applyBorder="1" applyAlignment="1">
      <alignment vertical="center" wrapText="1"/>
    </xf>
    <xf numFmtId="0" fontId="66" fillId="0" borderId="23" xfId="0" applyFont="1" applyBorder="1" applyAlignment="1">
      <alignment wrapText="1"/>
    </xf>
    <xf numFmtId="0" fontId="71" fillId="0" borderId="23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66" fillId="0" borderId="23" xfId="0" applyNumberFormat="1" applyFont="1" applyBorder="1" applyAlignment="1">
      <alignment wrapText="1"/>
    </xf>
    <xf numFmtId="0" fontId="71" fillId="0" borderId="23" xfId="0" applyFont="1" applyBorder="1" applyAlignment="1">
      <alignment vertical="center" wrapText="1"/>
    </xf>
    <xf numFmtId="0" fontId="72" fillId="0" borderId="0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right" vertical="center"/>
    </xf>
    <xf numFmtId="0" fontId="72" fillId="0" borderId="0" xfId="0" applyFont="1" applyBorder="1" applyAlignment="1">
      <alignment horizontal="center" vertical="center"/>
    </xf>
    <xf numFmtId="0" fontId="71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66" fillId="0" borderId="24" xfId="0" applyNumberFormat="1" applyFont="1" applyBorder="1" applyAlignment="1">
      <alignment wrapText="1"/>
    </xf>
    <xf numFmtId="0" fontId="66" fillId="0" borderId="24" xfId="0" applyFont="1" applyBorder="1" applyAlignment="1">
      <alignment wrapText="1"/>
    </xf>
    <xf numFmtId="9" fontId="66" fillId="0" borderId="23" xfId="108" applyFont="1" applyBorder="1" applyAlignment="1">
      <alignment/>
    </xf>
    <xf numFmtId="164" fontId="66" fillId="0" borderId="24" xfId="69" applyNumberFormat="1" applyFont="1" applyBorder="1" applyAlignment="1">
      <alignment wrapText="1"/>
    </xf>
    <xf numFmtId="0" fontId="71" fillId="47" borderId="23" xfId="0" applyFont="1" applyFill="1" applyBorder="1" applyAlignment="1">
      <alignment horizontal="center" vertical="center"/>
    </xf>
    <xf numFmtId="0" fontId="71" fillId="47" borderId="23" xfId="0" applyFont="1" applyFill="1" applyBorder="1" applyAlignment="1">
      <alignment wrapText="1"/>
    </xf>
    <xf numFmtId="0" fontId="71" fillId="47" borderId="23" xfId="0" applyFont="1" applyFill="1" applyBorder="1" applyAlignment="1">
      <alignment horizontal="center" wrapText="1"/>
    </xf>
    <xf numFmtId="0" fontId="71" fillId="47" borderId="24" xfId="0" applyFont="1" applyFill="1" applyBorder="1" applyAlignment="1">
      <alignment wrapText="1"/>
    </xf>
    <xf numFmtId="0" fontId="66" fillId="47" borderId="23" xfId="0" applyFont="1" applyFill="1" applyBorder="1" applyAlignment="1">
      <alignment/>
    </xf>
    <xf numFmtId="9" fontId="66" fillId="47" borderId="23" xfId="108" applyFont="1" applyFill="1" applyBorder="1" applyAlignment="1">
      <alignment/>
    </xf>
    <xf numFmtId="0" fontId="71" fillId="47" borderId="25" xfId="0" applyFont="1" applyFill="1" applyBorder="1" applyAlignment="1">
      <alignment horizontal="center" vertical="center"/>
    </xf>
    <xf numFmtId="0" fontId="71" fillId="47" borderId="25" xfId="0" applyFont="1" applyFill="1" applyBorder="1" applyAlignment="1">
      <alignment wrapText="1"/>
    </xf>
    <xf numFmtId="0" fontId="71" fillId="47" borderId="25" xfId="0" applyFont="1" applyFill="1" applyBorder="1" applyAlignment="1">
      <alignment horizontal="center" wrapText="1"/>
    </xf>
    <xf numFmtId="0" fontId="71" fillId="47" borderId="0" xfId="0" applyFont="1" applyFill="1" applyAlignment="1">
      <alignment/>
    </xf>
    <xf numFmtId="0" fontId="66" fillId="0" borderId="24" xfId="0" applyFont="1" applyBorder="1" applyAlignment="1">
      <alignment horizontal="left" wrapText="1"/>
    </xf>
    <xf numFmtId="0" fontId="66" fillId="0" borderId="6" xfId="0" applyFont="1" applyBorder="1" applyAlignment="1">
      <alignment horizontal="left" wrapText="1"/>
    </xf>
    <xf numFmtId="0" fontId="66" fillId="0" borderId="26" xfId="0" applyFont="1" applyBorder="1" applyAlignment="1">
      <alignment horizontal="left" wrapText="1"/>
    </xf>
    <xf numFmtId="0" fontId="66" fillId="0" borderId="24" xfId="0" applyFont="1" applyBorder="1" applyAlignment="1">
      <alignment vertical="center" wrapText="1"/>
    </xf>
    <xf numFmtId="9" fontId="66" fillId="0" borderId="23" xfId="108" applyFont="1" applyBorder="1" applyAlignment="1">
      <alignment vertical="center" wrapText="1"/>
    </xf>
  </cellXfs>
  <cellStyles count="12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Followed Hyperlink" xfId="76"/>
    <cellStyle name="Good" xfId="77"/>
    <cellStyle name="Good 2" xfId="78"/>
    <cellStyle name="Header1" xfId="79"/>
    <cellStyle name="Header2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yperlink" xfId="89"/>
    <cellStyle name="Input" xfId="90"/>
    <cellStyle name="Input 2" xfId="91"/>
    <cellStyle name="Linked Cell" xfId="92"/>
    <cellStyle name="Linked Cell 2" xfId="93"/>
    <cellStyle name="n" xfId="94"/>
    <cellStyle name="Neutral" xfId="95"/>
    <cellStyle name="Neutral 2" xfId="96"/>
    <cellStyle name="Normal 2" xfId="97"/>
    <cellStyle name="Normal 2 2" xfId="98"/>
    <cellStyle name="Normal 2 3" xfId="99"/>
    <cellStyle name="Normal 3" xfId="100"/>
    <cellStyle name="Normal 4" xfId="101"/>
    <cellStyle name="Normal 5" xfId="102"/>
    <cellStyle name="Normal 9" xfId="103"/>
    <cellStyle name="Note" xfId="104"/>
    <cellStyle name="Note 2" xfId="105"/>
    <cellStyle name="Output" xfId="106"/>
    <cellStyle name="Output 2" xfId="107"/>
    <cellStyle name="Percent" xfId="108"/>
    <cellStyle name="Percent 2" xfId="109"/>
    <cellStyle name="Title" xfId="110"/>
    <cellStyle name="Title 2" xfId="111"/>
    <cellStyle name="Total" xfId="112"/>
    <cellStyle name="Total 2" xfId="113"/>
    <cellStyle name="vnhead3" xfId="114"/>
    <cellStyle name="vntxt1" xfId="115"/>
    <cellStyle name="vntxt2" xfId="116"/>
    <cellStyle name="Warning Text" xfId="117"/>
    <cellStyle name="Warning Text 2" xfId="118"/>
    <cellStyle name=" [0.00]_ Att. 1- Cover" xfId="119"/>
    <cellStyle name="_ Att. 1- Cover" xfId="120"/>
    <cellStyle name="?_ Att. 1- Cover" xfId="121"/>
    <cellStyle name="똿뗦먛귟 [0.00]_PRODUCT DETAIL Q1" xfId="122"/>
    <cellStyle name="똿뗦먛귟_PRODUCT DETAIL Q1" xfId="123"/>
    <cellStyle name="믅됞 [0.00]_PRODUCT DETAIL Q1" xfId="124"/>
    <cellStyle name="믅됞_PRODUCT DETAIL Q1" xfId="125"/>
    <cellStyle name="백분율_95" xfId="126"/>
    <cellStyle name="뷭?_BOOKSHIP" xfId="127"/>
    <cellStyle name="콤마 [0]_1202" xfId="128"/>
    <cellStyle name="콤마_1202" xfId="129"/>
    <cellStyle name="통화 [0]_1202" xfId="130"/>
    <cellStyle name="통화_1202" xfId="131"/>
    <cellStyle name="표준_(정보부문)월별인원계획" xfId="132"/>
    <cellStyle name="一般_00Q3902REV.1" xfId="133"/>
    <cellStyle name="千分位[0]_00Q3902REV.1" xfId="134"/>
    <cellStyle name="千分位_00Q3902REV.1" xfId="135"/>
    <cellStyle name="貨幣 [0]_00Q3902REV.1" xfId="136"/>
    <cellStyle name="貨幣[0]_BRE" xfId="137"/>
    <cellStyle name="貨幣_00Q3902REV.1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h&#7909;%20l&#7909;c%20k&#232;m%20theo%20TT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uyetminh"/>
    </sheetNames>
    <sheetDataSet>
      <sheetData sheetId="0">
        <row r="7">
          <cell r="I7">
            <v>162810.6</v>
          </cell>
        </row>
        <row r="8">
          <cell r="I8">
            <v>389058.6</v>
          </cell>
        </row>
        <row r="10">
          <cell r="I10">
            <v>123000</v>
          </cell>
        </row>
        <row r="11">
          <cell r="I11">
            <v>161136</v>
          </cell>
        </row>
        <row r="12">
          <cell r="I12">
            <v>165900</v>
          </cell>
        </row>
        <row r="13">
          <cell r="I13">
            <v>202560</v>
          </cell>
        </row>
        <row r="14">
          <cell r="I14">
            <v>219120</v>
          </cell>
        </row>
        <row r="15">
          <cell r="I15">
            <v>228480</v>
          </cell>
        </row>
        <row r="17">
          <cell r="I17">
            <v>999.9166666666666</v>
          </cell>
        </row>
        <row r="18">
          <cell r="I18">
            <v>275.09999999999997</v>
          </cell>
        </row>
        <row r="19">
          <cell r="I19">
            <v>289.79999999999995</v>
          </cell>
        </row>
        <row r="20">
          <cell r="I20">
            <v>225.39999999999998</v>
          </cell>
        </row>
        <row r="21">
          <cell r="I21">
            <v>149.79999999999998</v>
          </cell>
        </row>
        <row r="22">
          <cell r="I22">
            <v>140</v>
          </cell>
        </row>
        <row r="25">
          <cell r="I25">
            <v>721.8025</v>
          </cell>
        </row>
        <row r="26">
          <cell r="I26">
            <v>673.701956943235</v>
          </cell>
        </row>
        <row r="28">
          <cell r="I28">
            <v>1142.295</v>
          </cell>
        </row>
        <row r="29">
          <cell r="I29">
            <v>835.612849714572</v>
          </cell>
        </row>
        <row r="30">
          <cell r="I30">
            <v>108</v>
          </cell>
        </row>
        <row r="31">
          <cell r="I31">
            <v>717.08627513343</v>
          </cell>
        </row>
        <row r="32">
          <cell r="I32">
            <v>1660</v>
          </cell>
        </row>
        <row r="34">
          <cell r="I34">
            <v>1437.1</v>
          </cell>
        </row>
        <row r="35">
          <cell r="I35">
            <v>1956.4999999999998</v>
          </cell>
        </row>
        <row r="36">
          <cell r="I36">
            <v>3098.2</v>
          </cell>
        </row>
        <row r="37">
          <cell r="I37">
            <v>2874.2</v>
          </cell>
        </row>
        <row r="38">
          <cell r="I38">
            <v>2132.2</v>
          </cell>
        </row>
        <row r="39">
          <cell r="I39">
            <v>1804.6</v>
          </cell>
        </row>
        <row r="40">
          <cell r="I40">
            <v>5445.299999999999</v>
          </cell>
        </row>
        <row r="41">
          <cell r="I41">
            <v>618.8</v>
          </cell>
        </row>
        <row r="43">
          <cell r="I43">
            <v>260</v>
          </cell>
        </row>
        <row r="44">
          <cell r="I44">
            <v>190</v>
          </cell>
        </row>
        <row r="45">
          <cell r="I45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K43" sqref="K43"/>
    </sheetView>
  </sheetViews>
  <sheetFormatPr defaultColWidth="9.140625" defaultRowHeight="15"/>
  <cols>
    <col min="1" max="1" width="5.28125" style="16" customWidth="1"/>
    <col min="2" max="2" width="45.8515625" style="0" customWidth="1"/>
    <col min="3" max="3" width="9.00390625" style="8" customWidth="1"/>
    <col min="4" max="4" width="16.421875" style="0" customWidth="1"/>
    <col min="5" max="5" width="13.7109375" style="0" customWidth="1"/>
    <col min="6" max="6" width="12.57421875" style="0" customWidth="1"/>
  </cols>
  <sheetData>
    <row r="1" spans="1:6" ht="50.25" customHeight="1">
      <c r="A1" s="11" t="s">
        <v>81</v>
      </c>
      <c r="B1" s="11"/>
      <c r="C1" s="11"/>
      <c r="D1" s="11"/>
      <c r="E1" s="11"/>
      <c r="F1" s="11"/>
    </row>
    <row r="2" spans="1:6" ht="15.75" customHeight="1">
      <c r="A2" s="14"/>
      <c r="B2" s="12"/>
      <c r="C2" s="12"/>
      <c r="D2" s="12"/>
      <c r="F2" s="13" t="s">
        <v>84</v>
      </c>
    </row>
    <row r="3" spans="1:6" s="1" customFormat="1" ht="60.75" customHeight="1">
      <c r="A3" s="15" t="s">
        <v>0</v>
      </c>
      <c r="B3" s="10" t="s">
        <v>1</v>
      </c>
      <c r="C3" s="6" t="s">
        <v>2</v>
      </c>
      <c r="D3" s="6" t="s">
        <v>82</v>
      </c>
      <c r="E3" s="6" t="s">
        <v>83</v>
      </c>
      <c r="F3" s="6" t="s">
        <v>86</v>
      </c>
    </row>
    <row r="4" spans="1:6" s="1" customFormat="1" ht="15.75">
      <c r="A4" s="27">
        <v>1</v>
      </c>
      <c r="B4" s="28" t="s">
        <v>3</v>
      </c>
      <c r="C4" s="29"/>
      <c r="D4" s="28"/>
      <c r="E4" s="30"/>
      <c r="F4" s="25"/>
    </row>
    <row r="5" spans="1:6" s="1" customFormat="1" ht="31.5">
      <c r="A5" s="3" t="s">
        <v>11</v>
      </c>
      <c r="B5" s="5" t="s">
        <v>12</v>
      </c>
      <c r="C5" s="2" t="s">
        <v>4</v>
      </c>
      <c r="D5" s="9">
        <v>130000</v>
      </c>
      <c r="E5" s="17">
        <f>'[1]Thuyetminh'!$I$7</f>
        <v>162810.6</v>
      </c>
      <c r="F5" s="19">
        <f>(E5-D5)/D5</f>
        <v>0.2523892307692308</v>
      </c>
    </row>
    <row r="6" spans="1:6" s="1" customFormat="1" ht="15.75">
      <c r="A6" s="3" t="s">
        <v>13</v>
      </c>
      <c r="B6" s="5" t="s">
        <v>14</v>
      </c>
      <c r="C6" s="2" t="s">
        <v>4</v>
      </c>
      <c r="D6" s="9" t="s">
        <v>85</v>
      </c>
      <c r="E6" s="17">
        <f>'[1]Thuyetminh'!$I$8</f>
        <v>389058.6</v>
      </c>
      <c r="F6" s="19"/>
    </row>
    <row r="7" spans="1:6" s="1" customFormat="1" ht="15.75">
      <c r="A7" s="3" t="s">
        <v>15</v>
      </c>
      <c r="B7" s="5" t="s">
        <v>5</v>
      </c>
      <c r="C7" s="2"/>
      <c r="D7" s="9"/>
      <c r="E7" s="17"/>
      <c r="F7" s="19"/>
    </row>
    <row r="8" spans="1:6" s="1" customFormat="1" ht="15.75">
      <c r="A8" s="3" t="s">
        <v>16</v>
      </c>
      <c r="B8" s="5" t="s">
        <v>17</v>
      </c>
      <c r="C8" s="2" t="s">
        <v>18</v>
      </c>
      <c r="D8" s="9">
        <v>120000</v>
      </c>
      <c r="E8" s="17">
        <f>'[1]Thuyetminh'!$I$10</f>
        <v>123000</v>
      </c>
      <c r="F8" s="19">
        <f aca="true" t="shared" si="0" ref="F6:F43">(E8-D8)/D8</f>
        <v>0.025</v>
      </c>
    </row>
    <row r="9" spans="1:6" s="1" customFormat="1" ht="15.75">
      <c r="A9" s="3" t="s">
        <v>16</v>
      </c>
      <c r="B9" s="5" t="s">
        <v>19</v>
      </c>
      <c r="C9" s="2" t="s">
        <v>18</v>
      </c>
      <c r="D9" s="9">
        <v>150000</v>
      </c>
      <c r="E9" s="17">
        <f>'[1]Thuyetminh'!$I$11</f>
        <v>161136</v>
      </c>
      <c r="F9" s="19">
        <f t="shared" si="0"/>
        <v>0.07424</v>
      </c>
    </row>
    <row r="10" spans="1:6" s="1" customFormat="1" ht="15.75">
      <c r="A10" s="3" t="s">
        <v>16</v>
      </c>
      <c r="B10" s="5" t="s">
        <v>20</v>
      </c>
      <c r="C10" s="2" t="s">
        <v>18</v>
      </c>
      <c r="D10" s="9">
        <v>150000</v>
      </c>
      <c r="E10" s="17">
        <f>'[1]Thuyetminh'!$I$12</f>
        <v>165900</v>
      </c>
      <c r="F10" s="19">
        <f t="shared" si="0"/>
        <v>0.106</v>
      </c>
    </row>
    <row r="11" spans="1:6" s="1" customFormat="1" ht="15.75">
      <c r="A11" s="3" t="s">
        <v>16</v>
      </c>
      <c r="B11" s="5" t="s">
        <v>21</v>
      </c>
      <c r="C11" s="2" t="s">
        <v>18</v>
      </c>
      <c r="D11" s="9">
        <v>180000</v>
      </c>
      <c r="E11" s="17">
        <f>'[1]Thuyetminh'!$I$13</f>
        <v>202560</v>
      </c>
      <c r="F11" s="19">
        <f t="shared" si="0"/>
        <v>0.12533333333333332</v>
      </c>
    </row>
    <row r="12" spans="1:6" s="1" customFormat="1" ht="15.75">
      <c r="A12" s="3" t="s">
        <v>16</v>
      </c>
      <c r="B12" s="5" t="s">
        <v>22</v>
      </c>
      <c r="C12" s="2" t="s">
        <v>18</v>
      </c>
      <c r="D12" s="9">
        <v>180000</v>
      </c>
      <c r="E12" s="17">
        <f>'[1]Thuyetminh'!$I$14</f>
        <v>219120</v>
      </c>
      <c r="F12" s="19">
        <f t="shared" si="0"/>
        <v>0.21733333333333332</v>
      </c>
    </row>
    <row r="13" spans="1:6" s="1" customFormat="1" ht="15.75">
      <c r="A13" s="3" t="s">
        <v>16</v>
      </c>
      <c r="B13" s="5" t="s">
        <v>23</v>
      </c>
      <c r="C13" s="2" t="s">
        <v>18</v>
      </c>
      <c r="D13" s="9">
        <v>180000</v>
      </c>
      <c r="E13" s="17">
        <f>'[1]Thuyetminh'!$I$15</f>
        <v>228480</v>
      </c>
      <c r="F13" s="19">
        <f t="shared" si="0"/>
        <v>0.2693333333333333</v>
      </c>
    </row>
    <row r="14" spans="1:6" s="1" customFormat="1" ht="15.75">
      <c r="A14" s="21">
        <v>2</v>
      </c>
      <c r="B14" s="22" t="s">
        <v>24</v>
      </c>
      <c r="C14" s="23"/>
      <c r="D14" s="22"/>
      <c r="E14" s="24"/>
      <c r="F14" s="26"/>
    </row>
    <row r="15" spans="1:6" s="1" customFormat="1" ht="63">
      <c r="A15" s="3" t="s">
        <v>25</v>
      </c>
      <c r="B15" s="5" t="s">
        <v>26</v>
      </c>
      <c r="C15" s="2" t="s">
        <v>72</v>
      </c>
      <c r="D15" s="9" t="s">
        <v>85</v>
      </c>
      <c r="E15" s="17">
        <f>'[1]Thuyetminh'!$I$17</f>
        <v>999.9166666666666</v>
      </c>
      <c r="F15" s="19"/>
    </row>
    <row r="16" spans="1:6" s="1" customFormat="1" ht="31.5">
      <c r="A16" s="3" t="s">
        <v>27</v>
      </c>
      <c r="B16" s="5" t="s">
        <v>9</v>
      </c>
      <c r="C16" s="2" t="s">
        <v>72</v>
      </c>
      <c r="D16" s="5">
        <v>230</v>
      </c>
      <c r="E16" s="20">
        <f>'[1]Thuyetminh'!$I$18</f>
        <v>275.09999999999997</v>
      </c>
      <c r="F16" s="19">
        <f t="shared" si="0"/>
        <v>0.196086956521739</v>
      </c>
    </row>
    <row r="17" spans="1:6" s="1" customFormat="1" ht="31.5">
      <c r="A17" s="3" t="s">
        <v>28</v>
      </c>
      <c r="B17" s="5" t="s">
        <v>10</v>
      </c>
      <c r="C17" s="2" t="s">
        <v>72</v>
      </c>
      <c r="D17" s="5">
        <v>250</v>
      </c>
      <c r="E17" s="20">
        <f>'[1]Thuyetminh'!$I$19</f>
        <v>289.79999999999995</v>
      </c>
      <c r="F17" s="19">
        <f t="shared" si="0"/>
        <v>0.15919999999999981</v>
      </c>
    </row>
    <row r="18" spans="1:6" s="1" customFormat="1" ht="31.5">
      <c r="A18" s="3" t="s">
        <v>29</v>
      </c>
      <c r="B18" s="5" t="s">
        <v>73</v>
      </c>
      <c r="C18" s="2" t="s">
        <v>72</v>
      </c>
      <c r="D18" s="5">
        <v>200</v>
      </c>
      <c r="E18" s="20">
        <f>'[1]Thuyetminh'!$I$20</f>
        <v>225.39999999999998</v>
      </c>
      <c r="F18" s="19">
        <f t="shared" si="0"/>
        <v>0.1269999999999999</v>
      </c>
    </row>
    <row r="19" spans="1:6" s="1" customFormat="1" ht="47.25">
      <c r="A19" s="3" t="s">
        <v>30</v>
      </c>
      <c r="B19" s="5" t="s">
        <v>74</v>
      </c>
      <c r="C19" s="2" t="s">
        <v>72</v>
      </c>
      <c r="D19" s="5">
        <v>130</v>
      </c>
      <c r="E19" s="20">
        <f>'[1]Thuyetminh'!$I$21</f>
        <v>149.79999999999998</v>
      </c>
      <c r="F19" s="19">
        <f t="shared" si="0"/>
        <v>0.15230769230769217</v>
      </c>
    </row>
    <row r="20" spans="1:6" s="1" customFormat="1" ht="47.25">
      <c r="A20" s="3" t="s">
        <v>31</v>
      </c>
      <c r="B20" s="5" t="s">
        <v>75</v>
      </c>
      <c r="C20" s="2" t="s">
        <v>72</v>
      </c>
      <c r="D20" s="5">
        <v>100</v>
      </c>
      <c r="E20" s="20">
        <f>'[1]Thuyetminh'!$I$22</f>
        <v>140</v>
      </c>
      <c r="F20" s="19">
        <f t="shared" si="0"/>
        <v>0.4</v>
      </c>
    </row>
    <row r="21" spans="1:6" s="1" customFormat="1" ht="31.5">
      <c r="A21" s="3" t="s">
        <v>32</v>
      </c>
      <c r="B21" s="5" t="s">
        <v>76</v>
      </c>
      <c r="C21" s="2" t="s">
        <v>72</v>
      </c>
      <c r="D21" s="5">
        <v>80</v>
      </c>
      <c r="E21" s="20">
        <v>110</v>
      </c>
      <c r="F21" s="19">
        <f t="shared" si="0"/>
        <v>0.375</v>
      </c>
    </row>
    <row r="22" spans="1:6" s="1" customFormat="1" ht="15.75">
      <c r="A22" s="21">
        <v>3</v>
      </c>
      <c r="B22" s="22" t="s">
        <v>33</v>
      </c>
      <c r="C22" s="23"/>
      <c r="D22" s="22"/>
      <c r="E22" s="24"/>
      <c r="F22" s="26"/>
    </row>
    <row r="23" spans="1:6" s="1" customFormat="1" ht="47.25">
      <c r="A23" s="3" t="s">
        <v>34</v>
      </c>
      <c r="B23" s="5" t="s">
        <v>35</v>
      </c>
      <c r="C23" s="2" t="s">
        <v>6</v>
      </c>
      <c r="D23" s="5">
        <v>300</v>
      </c>
      <c r="E23" s="20">
        <f>'[1]Thuyetminh'!$I$25</f>
        <v>721.8025</v>
      </c>
      <c r="F23" s="19">
        <f t="shared" si="0"/>
        <v>1.4060083333333333</v>
      </c>
    </row>
    <row r="24" spans="1:6" s="1" customFormat="1" ht="47.25">
      <c r="A24" s="3" t="s">
        <v>36</v>
      </c>
      <c r="B24" s="5" t="s">
        <v>37</v>
      </c>
      <c r="C24" s="2" t="s">
        <v>6</v>
      </c>
      <c r="D24" s="5">
        <v>200</v>
      </c>
      <c r="E24" s="20">
        <f>'[1]Thuyetminh'!$I$26</f>
        <v>673.701956943235</v>
      </c>
      <c r="F24" s="19">
        <f t="shared" si="0"/>
        <v>2.368509784716175</v>
      </c>
    </row>
    <row r="25" spans="1:6" s="1" customFormat="1" ht="15.75">
      <c r="A25" s="21">
        <v>4</v>
      </c>
      <c r="B25" s="22" t="s">
        <v>38</v>
      </c>
      <c r="C25" s="23"/>
      <c r="D25" s="22"/>
      <c r="E25" s="24"/>
      <c r="F25" s="26"/>
    </row>
    <row r="26" spans="1:6" s="1" customFormat="1" ht="15.75">
      <c r="A26" s="3" t="s">
        <v>39</v>
      </c>
      <c r="B26" s="5" t="s">
        <v>40</v>
      </c>
      <c r="C26" s="2" t="s">
        <v>77</v>
      </c>
      <c r="D26" s="9">
        <v>2200</v>
      </c>
      <c r="E26" s="17">
        <f>'[1]Thuyetminh'!$I$28</f>
        <v>1142.295</v>
      </c>
      <c r="F26" s="19">
        <f t="shared" si="0"/>
        <v>-0.48077499999999995</v>
      </c>
    </row>
    <row r="27" spans="1:6" s="1" customFormat="1" ht="15.75">
      <c r="A27" s="3" t="s">
        <v>41</v>
      </c>
      <c r="B27" s="5" t="s">
        <v>42</v>
      </c>
      <c r="C27" s="2" t="s">
        <v>77</v>
      </c>
      <c r="D27" s="5">
        <v>70</v>
      </c>
      <c r="E27" s="17">
        <f>'[1]Thuyetminh'!$I$29</f>
        <v>835.612849714572</v>
      </c>
      <c r="F27" s="19">
        <f t="shared" si="0"/>
        <v>10.937326424493886</v>
      </c>
    </row>
    <row r="28" spans="1:6" s="1" customFormat="1" ht="31.5">
      <c r="A28" s="3" t="s">
        <v>43</v>
      </c>
      <c r="B28" s="5" t="s">
        <v>44</v>
      </c>
      <c r="C28" s="2" t="s">
        <v>6</v>
      </c>
      <c r="D28" s="5">
        <v>120</v>
      </c>
      <c r="E28" s="17">
        <f>'[1]Thuyetminh'!$I$30</f>
        <v>108</v>
      </c>
      <c r="F28" s="19">
        <f t="shared" si="0"/>
        <v>-0.1</v>
      </c>
    </row>
    <row r="29" spans="1:6" s="1" customFormat="1" ht="31.5">
      <c r="A29" s="3" t="s">
        <v>45</v>
      </c>
      <c r="B29" s="5" t="s">
        <v>78</v>
      </c>
      <c r="C29" s="2" t="s">
        <v>6</v>
      </c>
      <c r="D29" s="5" t="s">
        <v>85</v>
      </c>
      <c r="E29" s="17">
        <f>'[1]Thuyetminh'!$I$31</f>
        <v>717.08627513343</v>
      </c>
      <c r="F29" s="19"/>
    </row>
    <row r="30" spans="1:6" s="1" customFormat="1" ht="15.75">
      <c r="A30" s="3" t="s">
        <v>46</v>
      </c>
      <c r="B30" s="5" t="s">
        <v>47</v>
      </c>
      <c r="C30" s="2" t="s">
        <v>48</v>
      </c>
      <c r="D30" s="9">
        <v>1200</v>
      </c>
      <c r="E30" s="17">
        <f>'[1]Thuyetminh'!$I$32</f>
        <v>1660</v>
      </c>
      <c r="F30" s="19">
        <f t="shared" si="0"/>
        <v>0.38333333333333336</v>
      </c>
    </row>
    <row r="31" spans="1:6" s="1" customFormat="1" ht="15.75">
      <c r="A31" s="21">
        <v>5</v>
      </c>
      <c r="B31" s="22" t="s">
        <v>49</v>
      </c>
      <c r="C31" s="23"/>
      <c r="D31" s="22"/>
      <c r="E31" s="24"/>
      <c r="F31" s="26"/>
    </row>
    <row r="32" spans="1:6" s="1" customFormat="1" ht="31.5">
      <c r="A32" s="3" t="s">
        <v>50</v>
      </c>
      <c r="B32" s="5" t="s">
        <v>51</v>
      </c>
      <c r="C32" s="2" t="s">
        <v>79</v>
      </c>
      <c r="D32" s="9">
        <v>1300</v>
      </c>
      <c r="E32" s="17">
        <f>'[1]Thuyetminh'!$I$34</f>
        <v>1437.1</v>
      </c>
      <c r="F32" s="19">
        <f t="shared" si="0"/>
        <v>0.1054615384615384</v>
      </c>
    </row>
    <row r="33" spans="1:6" s="1" customFormat="1" ht="31.5">
      <c r="A33" s="3" t="s">
        <v>52</v>
      </c>
      <c r="B33" s="5" t="s">
        <v>53</v>
      </c>
      <c r="C33" s="2" t="s">
        <v>79</v>
      </c>
      <c r="D33" s="9">
        <v>1300</v>
      </c>
      <c r="E33" s="17">
        <f>'[1]Thuyetminh'!$I$35</f>
        <v>1956.4999999999998</v>
      </c>
      <c r="F33" s="19">
        <f t="shared" si="0"/>
        <v>0.5049999999999998</v>
      </c>
    </row>
    <row r="34" spans="1:6" s="1" customFormat="1" ht="31.5">
      <c r="A34" s="3" t="s">
        <v>54</v>
      </c>
      <c r="B34" s="5" t="s">
        <v>55</v>
      </c>
      <c r="C34" s="2" t="s">
        <v>79</v>
      </c>
      <c r="D34" s="9">
        <v>1100</v>
      </c>
      <c r="E34" s="17">
        <f>'[1]Thuyetminh'!$I$36</f>
        <v>3098.2</v>
      </c>
      <c r="F34" s="19">
        <f t="shared" si="0"/>
        <v>1.8165454545454545</v>
      </c>
    </row>
    <row r="35" spans="1:6" s="1" customFormat="1" ht="31.5">
      <c r="A35" s="3" t="s">
        <v>56</v>
      </c>
      <c r="B35" s="5" t="s">
        <v>57</v>
      </c>
      <c r="C35" s="2" t="s">
        <v>79</v>
      </c>
      <c r="D35" s="9">
        <v>1100</v>
      </c>
      <c r="E35" s="17">
        <f>'[1]Thuyetminh'!$I$37</f>
        <v>2874.2</v>
      </c>
      <c r="F35" s="19">
        <f t="shared" si="0"/>
        <v>1.6129090909090908</v>
      </c>
    </row>
    <row r="36" spans="1:6" s="1" customFormat="1" ht="31.5">
      <c r="A36" s="3" t="s">
        <v>58</v>
      </c>
      <c r="B36" s="5" t="s">
        <v>59</v>
      </c>
      <c r="C36" s="2" t="s">
        <v>79</v>
      </c>
      <c r="D36" s="9">
        <v>1300</v>
      </c>
      <c r="E36" s="17">
        <f>'[1]Thuyetminh'!$I$38</f>
        <v>2132.2</v>
      </c>
      <c r="F36" s="19">
        <f t="shared" si="0"/>
        <v>0.640153846153846</v>
      </c>
    </row>
    <row r="37" spans="1:6" s="1" customFormat="1" ht="31.5">
      <c r="A37" s="3" t="s">
        <v>60</v>
      </c>
      <c r="B37" s="5" t="s">
        <v>87</v>
      </c>
      <c r="C37" s="2" t="s">
        <v>79</v>
      </c>
      <c r="D37" s="9">
        <v>1100</v>
      </c>
      <c r="E37" s="17">
        <f>'[1]Thuyetminh'!$I$39</f>
        <v>1804.6</v>
      </c>
      <c r="F37" s="19">
        <f t="shared" si="0"/>
        <v>0.6405454545454544</v>
      </c>
    </row>
    <row r="38" spans="1:6" s="1" customFormat="1" ht="31.5">
      <c r="A38" s="3" t="s">
        <v>61</v>
      </c>
      <c r="B38" s="5" t="s">
        <v>62</v>
      </c>
      <c r="C38" s="2" t="s">
        <v>79</v>
      </c>
      <c r="D38" s="9" t="s">
        <v>85</v>
      </c>
      <c r="E38" s="17">
        <f>'[1]Thuyetminh'!$I$40</f>
        <v>5445.299999999999</v>
      </c>
      <c r="F38" s="19"/>
    </row>
    <row r="39" spans="1:6" s="1" customFormat="1" ht="17.25" customHeight="1">
      <c r="A39" s="7" t="s">
        <v>63</v>
      </c>
      <c r="B39" s="4" t="s">
        <v>64</v>
      </c>
      <c r="C39" s="7" t="s">
        <v>79</v>
      </c>
      <c r="D39" s="4">
        <v>500</v>
      </c>
      <c r="E39" s="34">
        <f>'[1]Thuyetminh'!$I$41</f>
        <v>618.8</v>
      </c>
      <c r="F39" s="35">
        <f t="shared" si="0"/>
        <v>0.23759999999999992</v>
      </c>
    </row>
    <row r="40" spans="1:6" s="1" customFormat="1" ht="15.75">
      <c r="A40" s="21">
        <v>6</v>
      </c>
      <c r="B40" s="22" t="s">
        <v>65</v>
      </c>
      <c r="C40" s="23"/>
      <c r="D40" s="22"/>
      <c r="E40" s="24"/>
      <c r="F40" s="26"/>
    </row>
    <row r="41" spans="1:6" s="1" customFormat="1" ht="15.75">
      <c r="A41" s="3" t="s">
        <v>66</v>
      </c>
      <c r="B41" s="5" t="s">
        <v>7</v>
      </c>
      <c r="C41" s="2" t="s">
        <v>80</v>
      </c>
      <c r="D41" s="5">
        <v>50</v>
      </c>
      <c r="E41" s="18">
        <f>'[1]Thuyetminh'!$I$43</f>
        <v>260</v>
      </c>
      <c r="F41" s="19">
        <f t="shared" si="0"/>
        <v>4.2</v>
      </c>
    </row>
    <row r="42" spans="1:6" s="1" customFormat="1" ht="15.75">
      <c r="A42" s="3" t="s">
        <v>67</v>
      </c>
      <c r="B42" s="5" t="s">
        <v>8</v>
      </c>
      <c r="C42" s="2" t="s">
        <v>80</v>
      </c>
      <c r="D42" s="5">
        <v>35</v>
      </c>
      <c r="E42" s="18">
        <f>'[1]Thuyetminh'!$I$44</f>
        <v>190</v>
      </c>
      <c r="F42" s="19">
        <f t="shared" si="0"/>
        <v>4.428571428571429</v>
      </c>
    </row>
    <row r="43" spans="1:6" s="1" customFormat="1" ht="15.75">
      <c r="A43" s="3" t="s">
        <v>68</v>
      </c>
      <c r="B43" s="5" t="s">
        <v>69</v>
      </c>
      <c r="C43" s="2" t="s">
        <v>80</v>
      </c>
      <c r="D43" s="5">
        <v>30</v>
      </c>
      <c r="E43" s="17">
        <f>'[1]Thuyetminh'!$I$45</f>
        <v>50</v>
      </c>
      <c r="F43" s="19">
        <f t="shared" si="0"/>
        <v>0.6666666666666666</v>
      </c>
    </row>
    <row r="44" spans="1:6" s="1" customFormat="1" ht="15.75">
      <c r="A44" s="21">
        <v>7</v>
      </c>
      <c r="B44" s="22" t="s">
        <v>70</v>
      </c>
      <c r="C44" s="23"/>
      <c r="D44" s="22"/>
      <c r="E44" s="24"/>
      <c r="F44" s="25"/>
    </row>
    <row r="45" spans="1:6" s="1" customFormat="1" ht="16.5" customHeight="1">
      <c r="A45" s="3"/>
      <c r="B45" s="31" t="s">
        <v>71</v>
      </c>
      <c r="C45" s="32"/>
      <c r="D45" s="32"/>
      <c r="E45" s="32"/>
      <c r="F45" s="33"/>
    </row>
  </sheetData>
  <sheetProtection/>
  <mergeCells count="2">
    <mergeCell ref="A1:F1"/>
    <mergeCell ref="B45:F4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2020-04-22T02:37:15Z</cp:lastPrinted>
  <dcterms:created xsi:type="dcterms:W3CDTF">2020-02-19T02:32:58Z</dcterms:created>
  <dcterms:modified xsi:type="dcterms:W3CDTF">2023-02-24T02:06:55Z</dcterms:modified>
  <cp:category/>
  <cp:version/>
  <cp:contentType/>
  <cp:contentStatus/>
</cp:coreProperties>
</file>